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4_0_69_" sheetId="1" r:id="rId1"/>
  </sheets>
  <externalReferences>
    <externalReference r:id="rId2"/>
  </externalReferences>
  <definedNames>
    <definedName name="_xlnm._FilterDatabase" localSheetId="0" hidden="1">I1127_1037000158513_04_0_69_!$A$19:$DN$104</definedName>
    <definedName name="_xlnm.Print_Titles" localSheetId="0">I1127_1037000158513_04_0_69_!$13:$18</definedName>
    <definedName name="_xlnm.Print_Area" localSheetId="0">I1127_1037000158513_04_0_69_!$A$1:$CZ$105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104" i="1" l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BX104" i="1"/>
  <c r="CL104" i="1" s="1"/>
  <c r="BK104" i="1"/>
  <c r="AW104" i="1"/>
  <c r="AI104" i="1"/>
  <c r="U104" i="1"/>
  <c r="CM104" i="1" s="1"/>
  <c r="D104" i="1"/>
  <c r="C104" i="1"/>
  <c r="B104" i="1"/>
  <c r="A104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BY103" i="1"/>
  <c r="BJ103" i="1"/>
  <c r="CL103" i="1" s="1"/>
  <c r="AW103" i="1"/>
  <c r="AI103" i="1"/>
  <c r="U103" i="1"/>
  <c r="CM103" i="1" s="1"/>
  <c r="D103" i="1"/>
  <c r="C103" i="1"/>
  <c r="B103" i="1"/>
  <c r="A103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L102" i="1"/>
  <c r="BY102" i="1"/>
  <c r="BK102" i="1"/>
  <c r="AV102" i="1"/>
  <c r="AI102" i="1"/>
  <c r="U102" i="1"/>
  <c r="CM102" i="1" s="1"/>
  <c r="D102" i="1"/>
  <c r="C102" i="1"/>
  <c r="B102" i="1"/>
  <c r="A102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BY101" i="1"/>
  <c r="BK101" i="1"/>
  <c r="AW101" i="1"/>
  <c r="AH101" i="1"/>
  <c r="CL101" i="1" s="1"/>
  <c r="U101" i="1"/>
  <c r="CM101" i="1" s="1"/>
  <c r="D101" i="1"/>
  <c r="C101" i="1"/>
  <c r="B101" i="1"/>
  <c r="A101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L100" i="1"/>
  <c r="BY100" i="1"/>
  <c r="BK100" i="1"/>
  <c r="AW100" i="1"/>
  <c r="AI100" i="1"/>
  <c r="CM100" i="1" s="1"/>
  <c r="T100" i="1"/>
  <c r="D100" i="1"/>
  <c r="C100" i="1"/>
  <c r="B100" i="1"/>
  <c r="A100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L99" i="1"/>
  <c r="BY99" i="1"/>
  <c r="BK99" i="1"/>
  <c r="AW99" i="1"/>
  <c r="AI99" i="1"/>
  <c r="U99" i="1"/>
  <c r="CM99" i="1" s="1"/>
  <c r="D99" i="1"/>
  <c r="C99" i="1"/>
  <c r="B99" i="1"/>
  <c r="A99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L98" i="1"/>
  <c r="BY98" i="1"/>
  <c r="BK98" i="1"/>
  <c r="AW98" i="1"/>
  <c r="AI98" i="1"/>
  <c r="U98" i="1"/>
  <c r="CM98" i="1" s="1"/>
  <c r="D98" i="1"/>
  <c r="C98" i="1"/>
  <c r="B98" i="1"/>
  <c r="A98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L97" i="1"/>
  <c r="BY97" i="1"/>
  <c r="BK97" i="1"/>
  <c r="AW97" i="1"/>
  <c r="AI97" i="1"/>
  <c r="U97" i="1"/>
  <c r="CM97" i="1" s="1"/>
  <c r="D97" i="1"/>
  <c r="C97" i="1"/>
  <c r="B97" i="1"/>
  <c r="A97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L96" i="1"/>
  <c r="BY96" i="1"/>
  <c r="BK96" i="1"/>
  <c r="AW96" i="1"/>
  <c r="AI96" i="1"/>
  <c r="U96" i="1"/>
  <c r="CM96" i="1" s="1"/>
  <c r="D96" i="1"/>
  <c r="C96" i="1"/>
  <c r="B96" i="1"/>
  <c r="A96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L95" i="1"/>
  <c r="BY95" i="1"/>
  <c r="BK95" i="1"/>
  <c r="AW95" i="1"/>
  <c r="AI95" i="1"/>
  <c r="U95" i="1"/>
  <c r="CM95" i="1" s="1"/>
  <c r="D95" i="1"/>
  <c r="C95" i="1"/>
  <c r="B95" i="1"/>
  <c r="A95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L94" i="1"/>
  <c r="BY94" i="1"/>
  <c r="BK94" i="1"/>
  <c r="AW94" i="1"/>
  <c r="AI94" i="1"/>
  <c r="U94" i="1"/>
  <c r="CM94" i="1" s="1"/>
  <c r="D94" i="1"/>
  <c r="C94" i="1"/>
  <c r="B94" i="1"/>
  <c r="A94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L93" i="1"/>
  <c r="BY93" i="1"/>
  <c r="BK93" i="1"/>
  <c r="AW93" i="1"/>
  <c r="AI93" i="1"/>
  <c r="U93" i="1"/>
  <c r="CM93" i="1" s="1"/>
  <c r="D93" i="1"/>
  <c r="C93" i="1"/>
  <c r="B93" i="1"/>
  <c r="A93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L92" i="1"/>
  <c r="BY92" i="1"/>
  <c r="BK92" i="1"/>
  <c r="AW92" i="1"/>
  <c r="AI92" i="1"/>
  <c r="U92" i="1"/>
  <c r="CM92" i="1" s="1"/>
  <c r="D92" i="1"/>
  <c r="C92" i="1"/>
  <c r="B92" i="1"/>
  <c r="A92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L91" i="1"/>
  <c r="BY91" i="1"/>
  <c r="BK91" i="1"/>
  <c r="AW91" i="1"/>
  <c r="AI91" i="1"/>
  <c r="CM91" i="1" s="1"/>
  <c r="U91" i="1"/>
  <c r="D91" i="1"/>
  <c r="C91" i="1"/>
  <c r="B91" i="1"/>
  <c r="A91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L90" i="1"/>
  <c r="BY90" i="1"/>
  <c r="BK90" i="1"/>
  <c r="AW90" i="1"/>
  <c r="AI90" i="1"/>
  <c r="CM90" i="1" s="1"/>
  <c r="U90" i="1"/>
  <c r="D90" i="1"/>
  <c r="C90" i="1"/>
  <c r="B90" i="1"/>
  <c r="A90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L89" i="1"/>
  <c r="BY89" i="1"/>
  <c r="BK89" i="1"/>
  <c r="AW89" i="1"/>
  <c r="AI89" i="1"/>
  <c r="CM89" i="1" s="1"/>
  <c r="U89" i="1"/>
  <c r="D89" i="1"/>
  <c r="C89" i="1"/>
  <c r="B89" i="1"/>
  <c r="A89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L88" i="1"/>
  <c r="BY88" i="1"/>
  <c r="BK88" i="1"/>
  <c r="AW88" i="1"/>
  <c r="AI88" i="1"/>
  <c r="CM88" i="1" s="1"/>
  <c r="U88" i="1"/>
  <c r="D88" i="1"/>
  <c r="C88" i="1"/>
  <c r="B88" i="1"/>
  <c r="A88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L87" i="1"/>
  <c r="BY87" i="1"/>
  <c r="BK87" i="1"/>
  <c r="AW87" i="1"/>
  <c r="AI87" i="1"/>
  <c r="CM87" i="1" s="1"/>
  <c r="U87" i="1"/>
  <c r="D87" i="1"/>
  <c r="C87" i="1"/>
  <c r="B87" i="1"/>
  <c r="A87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L86" i="1"/>
  <c r="BY86" i="1"/>
  <c r="BK86" i="1"/>
  <c r="AW86" i="1"/>
  <c r="AI86" i="1"/>
  <c r="CM86" i="1" s="1"/>
  <c r="U86" i="1"/>
  <c r="D86" i="1"/>
  <c r="C86" i="1"/>
  <c r="B86" i="1"/>
  <c r="A86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L85" i="1"/>
  <c r="BY85" i="1"/>
  <c r="BK85" i="1"/>
  <c r="AW85" i="1"/>
  <c r="AI85" i="1"/>
  <c r="CM85" i="1" s="1"/>
  <c r="U85" i="1"/>
  <c r="D85" i="1"/>
  <c r="C85" i="1"/>
  <c r="B85" i="1"/>
  <c r="A85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L84" i="1"/>
  <c r="BY84" i="1"/>
  <c r="BK84" i="1"/>
  <c r="BK83" i="1" s="1"/>
  <c r="AW84" i="1"/>
  <c r="AI84" i="1"/>
  <c r="AI83" i="1" s="1"/>
  <c r="U84" i="1"/>
  <c r="CM84" i="1" s="1"/>
  <c r="D84" i="1"/>
  <c r="C84" i="1"/>
  <c r="B84" i="1"/>
  <c r="A84" i="1"/>
  <c r="CZ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H83" i="1"/>
  <c r="AG83" i="1"/>
  <c r="CY83" i="1" s="1"/>
  <c r="AF83" i="1"/>
  <c r="CX83" i="1" s="1"/>
  <c r="AE83" i="1"/>
  <c r="CW83" i="1" s="1"/>
  <c r="AD83" i="1"/>
  <c r="CV83" i="1" s="1"/>
  <c r="AC83" i="1"/>
  <c r="CU83" i="1" s="1"/>
  <c r="AB83" i="1"/>
  <c r="CT83" i="1" s="1"/>
  <c r="AA83" i="1"/>
  <c r="CS83" i="1" s="1"/>
  <c r="Z83" i="1"/>
  <c r="CR83" i="1" s="1"/>
  <c r="Y83" i="1"/>
  <c r="CQ83" i="1" s="1"/>
  <c r="X83" i="1"/>
  <c r="CP83" i="1" s="1"/>
  <c r="W83" i="1"/>
  <c r="CO83" i="1" s="1"/>
  <c r="V83" i="1"/>
  <c r="CN83" i="1" s="1"/>
  <c r="U83" i="1"/>
  <c r="CM83" i="1" s="1"/>
  <c r="T83" i="1"/>
  <c r="CL83" i="1" s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82" i="1"/>
  <c r="B82" i="1"/>
  <c r="A82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L81" i="1"/>
  <c r="BY81" i="1"/>
  <c r="BK81" i="1"/>
  <c r="AW81" i="1"/>
  <c r="AI81" i="1"/>
  <c r="U81" i="1"/>
  <c r="CM81" i="1" s="1"/>
  <c r="D81" i="1"/>
  <c r="C81" i="1"/>
  <c r="B81" i="1"/>
  <c r="A81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L80" i="1"/>
  <c r="BY80" i="1"/>
  <c r="BK80" i="1"/>
  <c r="AW80" i="1"/>
  <c r="AI80" i="1"/>
  <c r="U80" i="1"/>
  <c r="CM80" i="1" s="1"/>
  <c r="D80" i="1"/>
  <c r="C80" i="1"/>
  <c r="B80" i="1"/>
  <c r="A80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L79" i="1"/>
  <c r="BY79" i="1"/>
  <c r="BK79" i="1"/>
  <c r="AW79" i="1"/>
  <c r="AI79" i="1"/>
  <c r="X79" i="1"/>
  <c r="V79" i="1"/>
  <c r="CN79" i="1" s="1"/>
  <c r="U79" i="1"/>
  <c r="CM79" i="1" s="1"/>
  <c r="D79" i="1"/>
  <c r="C79" i="1"/>
  <c r="B79" i="1"/>
  <c r="A79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L78" i="1"/>
  <c r="CB78" i="1"/>
  <c r="BY78" i="1"/>
  <c r="BN78" i="1"/>
  <c r="BK78" i="1"/>
  <c r="AZ78" i="1"/>
  <c r="AW78" i="1"/>
  <c r="AL78" i="1"/>
  <c r="AI78" i="1"/>
  <c r="U78" i="1"/>
  <c r="CM78" i="1" s="1"/>
  <c r="D78" i="1"/>
  <c r="C78" i="1"/>
  <c r="B78" i="1"/>
  <c r="A78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L77" i="1"/>
  <c r="BY77" i="1"/>
  <c r="BK77" i="1"/>
  <c r="AW77" i="1"/>
  <c r="AI77" i="1"/>
  <c r="U77" i="1"/>
  <c r="CM77" i="1" s="1"/>
  <c r="D77" i="1"/>
  <c r="C77" i="1"/>
  <c r="B77" i="1"/>
  <c r="A77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L76" i="1"/>
  <c r="BY76" i="1"/>
  <c r="BK76" i="1"/>
  <c r="AW76" i="1"/>
  <c r="AI76" i="1"/>
  <c r="D76" i="1" s="1"/>
  <c r="U76" i="1"/>
  <c r="CM76" i="1" s="1"/>
  <c r="C76" i="1"/>
  <c r="B76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L75" i="1"/>
  <c r="BY75" i="1"/>
  <c r="BK75" i="1"/>
  <c r="AW75" i="1"/>
  <c r="AI75" i="1"/>
  <c r="U75" i="1"/>
  <c r="CM75" i="1" s="1"/>
  <c r="C75" i="1"/>
  <c r="B75" i="1"/>
  <c r="A75" i="1"/>
  <c r="CZ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CY74" i="1" s="1"/>
  <c r="AF74" i="1"/>
  <c r="CX74" i="1" s="1"/>
  <c r="AE74" i="1"/>
  <c r="CW74" i="1" s="1"/>
  <c r="AD74" i="1"/>
  <c r="CV74" i="1" s="1"/>
  <c r="AC74" i="1"/>
  <c r="CU74" i="1" s="1"/>
  <c r="AB74" i="1"/>
  <c r="CT74" i="1" s="1"/>
  <c r="AA74" i="1"/>
  <c r="CS74" i="1" s="1"/>
  <c r="Z74" i="1"/>
  <c r="CR74" i="1" s="1"/>
  <c r="Y74" i="1"/>
  <c r="CQ74" i="1" s="1"/>
  <c r="X74" i="1"/>
  <c r="CP74" i="1" s="1"/>
  <c r="W74" i="1"/>
  <c r="CO74" i="1" s="1"/>
  <c r="V74" i="1"/>
  <c r="CN74" i="1" s="1"/>
  <c r="U74" i="1"/>
  <c r="CM74" i="1" s="1"/>
  <c r="T74" i="1"/>
  <c r="CL74" i="1" s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C74" i="1"/>
  <c r="B74" i="1"/>
  <c r="A74" i="1"/>
  <c r="CZ73" i="1"/>
  <c r="C73" i="1"/>
  <c r="B73" i="1"/>
  <c r="A73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72" i="1"/>
  <c r="B72" i="1"/>
  <c r="A72" i="1"/>
  <c r="CZ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CY71" i="1" s="1"/>
  <c r="AF71" i="1"/>
  <c r="CX71" i="1" s="1"/>
  <c r="AE71" i="1"/>
  <c r="CW71" i="1" s="1"/>
  <c r="AD71" i="1"/>
  <c r="CV71" i="1" s="1"/>
  <c r="AC71" i="1"/>
  <c r="CU71" i="1" s="1"/>
  <c r="AB71" i="1"/>
  <c r="CT71" i="1" s="1"/>
  <c r="AA71" i="1"/>
  <c r="CS71" i="1" s="1"/>
  <c r="Z71" i="1"/>
  <c r="CR71" i="1" s="1"/>
  <c r="Y71" i="1"/>
  <c r="CQ71" i="1" s="1"/>
  <c r="X71" i="1"/>
  <c r="CP71" i="1" s="1"/>
  <c r="W71" i="1"/>
  <c r="CO71" i="1" s="1"/>
  <c r="V71" i="1"/>
  <c r="CN71" i="1" s="1"/>
  <c r="U71" i="1"/>
  <c r="CM71" i="1" s="1"/>
  <c r="T71" i="1"/>
  <c r="CL71" i="1" s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70" i="1"/>
  <c r="B70" i="1"/>
  <c r="A70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69" i="1"/>
  <c r="B69" i="1"/>
  <c r="A69" i="1"/>
  <c r="CZ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CY68" i="1" s="1"/>
  <c r="AF68" i="1"/>
  <c r="CX68" i="1" s="1"/>
  <c r="AE68" i="1"/>
  <c r="CW68" i="1" s="1"/>
  <c r="AD68" i="1"/>
  <c r="CV68" i="1" s="1"/>
  <c r="AC68" i="1"/>
  <c r="CU68" i="1" s="1"/>
  <c r="AB68" i="1"/>
  <c r="CT68" i="1" s="1"/>
  <c r="AA68" i="1"/>
  <c r="CS68" i="1" s="1"/>
  <c r="Z68" i="1"/>
  <c r="CR68" i="1" s="1"/>
  <c r="Y68" i="1"/>
  <c r="CQ68" i="1" s="1"/>
  <c r="X68" i="1"/>
  <c r="CP68" i="1" s="1"/>
  <c r="W68" i="1"/>
  <c r="CO68" i="1" s="1"/>
  <c r="V68" i="1"/>
  <c r="CN68" i="1" s="1"/>
  <c r="U68" i="1"/>
  <c r="CM68" i="1" s="1"/>
  <c r="T68" i="1"/>
  <c r="CL68" i="1" s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67" i="1"/>
  <c r="B67" i="1"/>
  <c r="A67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66" i="1"/>
  <c r="B66" i="1"/>
  <c r="A66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65" i="1"/>
  <c r="B65" i="1"/>
  <c r="A65" i="1"/>
  <c r="CZ64" i="1"/>
  <c r="C64" i="1"/>
  <c r="B64" i="1"/>
  <c r="A64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63" i="1"/>
  <c r="B63" i="1"/>
  <c r="A63" i="1"/>
  <c r="CZ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62" i="1"/>
  <c r="B62" i="1"/>
  <c r="A62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61" i="1"/>
  <c r="B61" i="1"/>
  <c r="A61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L60" i="1"/>
  <c r="BY60" i="1"/>
  <c r="BK60" i="1"/>
  <c r="AW60" i="1"/>
  <c r="AI60" i="1"/>
  <c r="U60" i="1"/>
  <c r="D60" i="1" s="1"/>
  <c r="D59" i="1" s="1"/>
  <c r="D58" i="1" s="1"/>
  <c r="C60" i="1"/>
  <c r="B60" i="1"/>
  <c r="A60" i="1"/>
  <c r="CZ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CY59" i="1" s="1"/>
  <c r="AF59" i="1"/>
  <c r="CX59" i="1" s="1"/>
  <c r="AE59" i="1"/>
  <c r="CW59" i="1" s="1"/>
  <c r="AD59" i="1"/>
  <c r="CV59" i="1" s="1"/>
  <c r="AC59" i="1"/>
  <c r="CU59" i="1" s="1"/>
  <c r="AB59" i="1"/>
  <c r="CT59" i="1" s="1"/>
  <c r="AA59" i="1"/>
  <c r="CS59" i="1" s="1"/>
  <c r="Z59" i="1"/>
  <c r="CR59" i="1" s="1"/>
  <c r="Y59" i="1"/>
  <c r="CQ59" i="1" s="1"/>
  <c r="X59" i="1"/>
  <c r="CP59" i="1" s="1"/>
  <c r="W59" i="1"/>
  <c r="CO59" i="1" s="1"/>
  <c r="V59" i="1"/>
  <c r="CN59" i="1" s="1"/>
  <c r="U59" i="1"/>
  <c r="CM59" i="1" s="1"/>
  <c r="T59" i="1"/>
  <c r="CL59" i="1" s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C59" i="1"/>
  <c r="B59" i="1"/>
  <c r="A59" i="1"/>
  <c r="CZ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CY58" i="1" s="1"/>
  <c r="AF58" i="1"/>
  <c r="CX58" i="1" s="1"/>
  <c r="AE58" i="1"/>
  <c r="CW58" i="1" s="1"/>
  <c r="AD58" i="1"/>
  <c r="CV58" i="1" s="1"/>
  <c r="AC58" i="1"/>
  <c r="CU58" i="1" s="1"/>
  <c r="AB58" i="1"/>
  <c r="CT58" i="1" s="1"/>
  <c r="AA58" i="1"/>
  <c r="CS58" i="1" s="1"/>
  <c r="Z58" i="1"/>
  <c r="CR58" i="1" s="1"/>
  <c r="Y58" i="1"/>
  <c r="CQ58" i="1" s="1"/>
  <c r="X58" i="1"/>
  <c r="CP58" i="1" s="1"/>
  <c r="W58" i="1"/>
  <c r="CO58" i="1" s="1"/>
  <c r="V58" i="1"/>
  <c r="CN58" i="1" s="1"/>
  <c r="U58" i="1"/>
  <c r="CM58" i="1" s="1"/>
  <c r="T58" i="1"/>
  <c r="CL58" i="1" s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C58" i="1"/>
  <c r="B58" i="1"/>
  <c r="A58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57" i="1"/>
  <c r="B57" i="1"/>
  <c r="A57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56" i="1"/>
  <c r="B56" i="1"/>
  <c r="A56" i="1"/>
  <c r="CZ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CY55" i="1" s="1"/>
  <c r="AF55" i="1"/>
  <c r="CX55" i="1" s="1"/>
  <c r="AE55" i="1"/>
  <c r="CW55" i="1" s="1"/>
  <c r="AD55" i="1"/>
  <c r="CV55" i="1" s="1"/>
  <c r="AC55" i="1"/>
  <c r="CU55" i="1" s="1"/>
  <c r="AB55" i="1"/>
  <c r="CT55" i="1" s="1"/>
  <c r="AA55" i="1"/>
  <c r="CS55" i="1" s="1"/>
  <c r="Z55" i="1"/>
  <c r="CR55" i="1" s="1"/>
  <c r="Y55" i="1"/>
  <c r="CQ55" i="1" s="1"/>
  <c r="X55" i="1"/>
  <c r="CP55" i="1" s="1"/>
  <c r="W55" i="1"/>
  <c r="CO55" i="1" s="1"/>
  <c r="V55" i="1"/>
  <c r="CN55" i="1" s="1"/>
  <c r="U55" i="1"/>
  <c r="CM55" i="1" s="1"/>
  <c r="T55" i="1"/>
  <c r="CL55" i="1" s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L54" i="1"/>
  <c r="BY54" i="1"/>
  <c r="BK54" i="1"/>
  <c r="AW54" i="1"/>
  <c r="AI54" i="1"/>
  <c r="CM54" i="1" s="1"/>
  <c r="D54" i="1"/>
  <c r="C54" i="1"/>
  <c r="B54" i="1"/>
  <c r="A54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L53" i="1"/>
  <c r="BY53" i="1"/>
  <c r="BK53" i="1"/>
  <c r="AW53" i="1"/>
  <c r="AI53" i="1"/>
  <c r="D53" i="1" s="1"/>
  <c r="U53" i="1"/>
  <c r="CM53" i="1" s="1"/>
  <c r="C53" i="1"/>
  <c r="B53" i="1"/>
  <c r="A53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L52" i="1"/>
  <c r="BY52" i="1"/>
  <c r="BK52" i="1"/>
  <c r="AW52" i="1"/>
  <c r="U52" i="1"/>
  <c r="CM52" i="1" s="1"/>
  <c r="C52" i="1"/>
  <c r="B52" i="1"/>
  <c r="A52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L51" i="1"/>
  <c r="BY51" i="1"/>
  <c r="BK51" i="1"/>
  <c r="AW51" i="1"/>
  <c r="AI51" i="1"/>
  <c r="U51" i="1"/>
  <c r="D51" i="1"/>
  <c r="C51" i="1"/>
  <c r="B51" i="1"/>
  <c r="A51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L50" i="1"/>
  <c r="BY50" i="1"/>
  <c r="BK50" i="1"/>
  <c r="AW50" i="1"/>
  <c r="AI50" i="1"/>
  <c r="U50" i="1"/>
  <c r="D50" i="1"/>
  <c r="C50" i="1"/>
  <c r="B50" i="1"/>
  <c r="A50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L49" i="1"/>
  <c r="BY49" i="1"/>
  <c r="BK49" i="1"/>
  <c r="AW49" i="1"/>
  <c r="AI49" i="1"/>
  <c r="U49" i="1"/>
  <c r="CM49" i="1" s="1"/>
  <c r="D49" i="1"/>
  <c r="C49" i="1"/>
  <c r="B49" i="1"/>
  <c r="A49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L48" i="1"/>
  <c r="BY48" i="1"/>
  <c r="BK48" i="1"/>
  <c r="BK47" i="1" s="1"/>
  <c r="BK45" i="1" s="1"/>
  <c r="AW48" i="1"/>
  <c r="AI48" i="1"/>
  <c r="U48" i="1"/>
  <c r="CM48" i="1" s="1"/>
  <c r="D48" i="1"/>
  <c r="C48" i="1"/>
  <c r="B48" i="1"/>
  <c r="A48" i="1"/>
  <c r="CZ47" i="1"/>
  <c r="CR47" i="1"/>
  <c r="CK47" i="1"/>
  <c r="CJ47" i="1"/>
  <c r="CJ45" i="1" s="1"/>
  <c r="CI47" i="1"/>
  <c r="CH47" i="1"/>
  <c r="CG47" i="1"/>
  <c r="CF47" i="1"/>
  <c r="CF45" i="1" s="1"/>
  <c r="CE47" i="1"/>
  <c r="CD47" i="1"/>
  <c r="CC47" i="1"/>
  <c r="CB47" i="1"/>
  <c r="CB45" i="1" s="1"/>
  <c r="CA47" i="1"/>
  <c r="BZ47" i="1"/>
  <c r="BY47" i="1"/>
  <c r="BX47" i="1"/>
  <c r="BX45" i="1" s="1"/>
  <c r="BW47" i="1"/>
  <c r="BV47" i="1"/>
  <c r="BU47" i="1"/>
  <c r="BT47" i="1"/>
  <c r="BT45" i="1" s="1"/>
  <c r="BS47" i="1"/>
  <c r="BR47" i="1"/>
  <c r="BQ47" i="1"/>
  <c r="BP47" i="1"/>
  <c r="BP45" i="1" s="1"/>
  <c r="BO47" i="1"/>
  <c r="BN47" i="1"/>
  <c r="BM47" i="1"/>
  <c r="BL47" i="1"/>
  <c r="BL45" i="1" s="1"/>
  <c r="BJ47" i="1"/>
  <c r="BI47" i="1"/>
  <c r="BH47" i="1"/>
  <c r="BH45" i="1" s="1"/>
  <c r="BG47" i="1"/>
  <c r="BF47" i="1"/>
  <c r="BE47" i="1"/>
  <c r="BD47" i="1"/>
  <c r="BD45" i="1" s="1"/>
  <c r="BC47" i="1"/>
  <c r="BB47" i="1"/>
  <c r="BA47" i="1"/>
  <c r="AZ47" i="1"/>
  <c r="AZ45" i="1" s="1"/>
  <c r="AY47" i="1"/>
  <c r="AX47" i="1"/>
  <c r="AW47" i="1"/>
  <c r="AV47" i="1"/>
  <c r="AV45" i="1" s="1"/>
  <c r="AU47" i="1"/>
  <c r="AT47" i="1"/>
  <c r="AS47" i="1"/>
  <c r="AR47" i="1"/>
  <c r="AR45" i="1" s="1"/>
  <c r="AQ47" i="1"/>
  <c r="AP47" i="1"/>
  <c r="AO47" i="1"/>
  <c r="AN47" i="1"/>
  <c r="AN45" i="1" s="1"/>
  <c r="AM47" i="1"/>
  <c r="AL47" i="1"/>
  <c r="AK47" i="1"/>
  <c r="AJ47" i="1"/>
  <c r="AJ45" i="1" s="1"/>
  <c r="AI47" i="1"/>
  <c r="AH47" i="1"/>
  <c r="AG47" i="1"/>
  <c r="CY47" i="1" s="1"/>
  <c r="AF47" i="1"/>
  <c r="AE47" i="1"/>
  <c r="CW47" i="1" s="1"/>
  <c r="AD47" i="1"/>
  <c r="AC47" i="1"/>
  <c r="CU47" i="1" s="1"/>
  <c r="AB47" i="1"/>
  <c r="AA47" i="1"/>
  <c r="CS47" i="1" s="1"/>
  <c r="Z47" i="1"/>
  <c r="Y47" i="1"/>
  <c r="CQ47" i="1" s="1"/>
  <c r="X47" i="1"/>
  <c r="W47" i="1"/>
  <c r="CO47" i="1" s="1"/>
  <c r="V47" i="1"/>
  <c r="U47" i="1"/>
  <c r="CM47" i="1" s="1"/>
  <c r="T47" i="1"/>
  <c r="S47" i="1"/>
  <c r="R47" i="1"/>
  <c r="Q47" i="1"/>
  <c r="P47" i="1"/>
  <c r="P45" i="1" s="1"/>
  <c r="O47" i="1"/>
  <c r="N47" i="1"/>
  <c r="M47" i="1"/>
  <c r="L47" i="1"/>
  <c r="L45" i="1" s="1"/>
  <c r="K47" i="1"/>
  <c r="J47" i="1"/>
  <c r="I47" i="1"/>
  <c r="H47" i="1"/>
  <c r="H45" i="1" s="1"/>
  <c r="G47" i="1"/>
  <c r="F47" i="1"/>
  <c r="E47" i="1"/>
  <c r="C47" i="1"/>
  <c r="B47" i="1"/>
  <c r="A47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46" i="1"/>
  <c r="B46" i="1"/>
  <c r="A46" i="1"/>
  <c r="CZ45" i="1"/>
  <c r="CK45" i="1"/>
  <c r="CI45" i="1"/>
  <c r="CH45" i="1"/>
  <c r="CG45" i="1"/>
  <c r="CE45" i="1"/>
  <c r="CD45" i="1"/>
  <c r="CC45" i="1"/>
  <c r="CA45" i="1"/>
  <c r="BZ45" i="1"/>
  <c r="BY45" i="1"/>
  <c r="BW45" i="1"/>
  <c r="BV45" i="1"/>
  <c r="BU45" i="1"/>
  <c r="BS45" i="1"/>
  <c r="BR45" i="1"/>
  <c r="BQ45" i="1"/>
  <c r="BO45" i="1"/>
  <c r="BN45" i="1"/>
  <c r="BM45" i="1"/>
  <c r="BJ45" i="1"/>
  <c r="BI45" i="1"/>
  <c r="BG45" i="1"/>
  <c r="BF45" i="1"/>
  <c r="BE45" i="1"/>
  <c r="BC45" i="1"/>
  <c r="BB45" i="1"/>
  <c r="BA45" i="1"/>
  <c r="AY45" i="1"/>
  <c r="AX45" i="1"/>
  <c r="AW45" i="1"/>
  <c r="AU45" i="1"/>
  <c r="AT45" i="1"/>
  <c r="AS45" i="1"/>
  <c r="AQ45" i="1"/>
  <c r="AP45" i="1"/>
  <c r="AO45" i="1"/>
  <c r="AM45" i="1"/>
  <c r="AL45" i="1"/>
  <c r="AK45" i="1"/>
  <c r="AI45" i="1"/>
  <c r="AH45" i="1"/>
  <c r="AG45" i="1"/>
  <c r="CY45" i="1" s="1"/>
  <c r="AE45" i="1"/>
  <c r="CW45" i="1" s="1"/>
  <c r="AD45" i="1"/>
  <c r="CV45" i="1" s="1"/>
  <c r="AC45" i="1"/>
  <c r="CU45" i="1" s="1"/>
  <c r="AA45" i="1"/>
  <c r="CS45" i="1" s="1"/>
  <c r="Z45" i="1"/>
  <c r="Y45" i="1"/>
  <c r="CQ45" i="1" s="1"/>
  <c r="W45" i="1"/>
  <c r="CO45" i="1" s="1"/>
  <c r="V45" i="1"/>
  <c r="CN45" i="1" s="1"/>
  <c r="U45" i="1"/>
  <c r="CM45" i="1" s="1"/>
  <c r="S45" i="1"/>
  <c r="R45" i="1"/>
  <c r="Q45" i="1"/>
  <c r="O45" i="1"/>
  <c r="N45" i="1"/>
  <c r="M45" i="1"/>
  <c r="K45" i="1"/>
  <c r="J45" i="1"/>
  <c r="I45" i="1"/>
  <c r="G45" i="1"/>
  <c r="F45" i="1"/>
  <c r="E45" i="1"/>
  <c r="C45" i="1"/>
  <c r="B45" i="1"/>
  <c r="A45" i="1"/>
  <c r="CZ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CY44" i="1" s="1"/>
  <c r="AE44" i="1"/>
  <c r="CW44" i="1" s="1"/>
  <c r="AD44" i="1"/>
  <c r="CV44" i="1" s="1"/>
  <c r="AC44" i="1"/>
  <c r="CU44" i="1" s="1"/>
  <c r="AA44" i="1"/>
  <c r="CS44" i="1" s="1"/>
  <c r="Z44" i="1"/>
  <c r="CR44" i="1" s="1"/>
  <c r="Y44" i="1"/>
  <c r="CQ44" i="1" s="1"/>
  <c r="W44" i="1"/>
  <c r="CO44" i="1" s="1"/>
  <c r="V44" i="1"/>
  <c r="CN44" i="1" s="1"/>
  <c r="U44" i="1"/>
  <c r="CM44" i="1" s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B44" i="1"/>
  <c r="A44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43" i="1"/>
  <c r="B43" i="1"/>
  <c r="A43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42" i="1"/>
  <c r="B42" i="1"/>
  <c r="A42" i="1"/>
  <c r="CZ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CX41" i="1" s="1"/>
  <c r="AS41" i="1"/>
  <c r="AR41" i="1"/>
  <c r="AQ41" i="1"/>
  <c r="AP41" i="1"/>
  <c r="CT41" i="1" s="1"/>
  <c r="AO41" i="1"/>
  <c r="AN41" i="1"/>
  <c r="AM41" i="1"/>
  <c r="AL41" i="1"/>
  <c r="CP41" i="1" s="1"/>
  <c r="AK41" i="1"/>
  <c r="AJ41" i="1"/>
  <c r="AI41" i="1"/>
  <c r="AH41" i="1"/>
  <c r="CL41" i="1" s="1"/>
  <c r="AG41" i="1"/>
  <c r="CY41" i="1" s="1"/>
  <c r="AF41" i="1"/>
  <c r="AE41" i="1"/>
  <c r="CW41" i="1" s="1"/>
  <c r="AD41" i="1"/>
  <c r="CV41" i="1" s="1"/>
  <c r="AC41" i="1"/>
  <c r="CU41" i="1" s="1"/>
  <c r="AB41" i="1"/>
  <c r="AA41" i="1"/>
  <c r="CS41" i="1" s="1"/>
  <c r="Z41" i="1"/>
  <c r="CR41" i="1" s="1"/>
  <c r="Y41" i="1"/>
  <c r="CQ41" i="1" s="1"/>
  <c r="X41" i="1"/>
  <c r="W41" i="1"/>
  <c r="CO41" i="1" s="1"/>
  <c r="V41" i="1"/>
  <c r="CN41" i="1" s="1"/>
  <c r="U41" i="1"/>
  <c r="CM41" i="1" s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40" i="1"/>
  <c r="B40" i="1"/>
  <c r="A40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39" i="1"/>
  <c r="B39" i="1"/>
  <c r="A39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38" i="1"/>
  <c r="B38" i="1"/>
  <c r="A38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37" i="1"/>
  <c r="B37" i="1"/>
  <c r="A37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36" i="1"/>
  <c r="B36" i="1"/>
  <c r="A36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35" i="1"/>
  <c r="B35" i="1"/>
  <c r="A35" i="1"/>
  <c r="CZ34" i="1"/>
  <c r="CT34" i="1"/>
  <c r="CP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CX34" i="1" s="1"/>
  <c r="AS34" i="1"/>
  <c r="AR34" i="1"/>
  <c r="AQ34" i="1"/>
  <c r="AP34" i="1"/>
  <c r="AO34" i="1"/>
  <c r="AN34" i="1"/>
  <c r="AM34" i="1"/>
  <c r="AL34" i="1"/>
  <c r="AK34" i="1"/>
  <c r="AJ34" i="1"/>
  <c r="AI34" i="1"/>
  <c r="AH34" i="1"/>
  <c r="CL34" i="1" s="1"/>
  <c r="AG34" i="1"/>
  <c r="CY34" i="1" s="1"/>
  <c r="AF34" i="1"/>
  <c r="AE34" i="1"/>
  <c r="CW34" i="1" s="1"/>
  <c r="AD34" i="1"/>
  <c r="CV34" i="1" s="1"/>
  <c r="AC34" i="1"/>
  <c r="CU34" i="1" s="1"/>
  <c r="AB34" i="1"/>
  <c r="AA34" i="1"/>
  <c r="CS34" i="1" s="1"/>
  <c r="Z34" i="1"/>
  <c r="CR34" i="1" s="1"/>
  <c r="Y34" i="1"/>
  <c r="CQ34" i="1" s="1"/>
  <c r="X34" i="1"/>
  <c r="W34" i="1"/>
  <c r="CO34" i="1" s="1"/>
  <c r="V34" i="1"/>
  <c r="CN34" i="1" s="1"/>
  <c r="U34" i="1"/>
  <c r="CM34" i="1" s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33" i="1"/>
  <c r="B33" i="1"/>
  <c r="A33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32" i="1"/>
  <c r="B32" i="1"/>
  <c r="A32" i="1"/>
  <c r="CZ31" i="1"/>
  <c r="CK31" i="1"/>
  <c r="CJ31" i="1"/>
  <c r="CI31" i="1"/>
  <c r="CH31" i="1"/>
  <c r="CH26" i="1" s="1"/>
  <c r="CH20" i="1" s="1"/>
  <c r="CH19" i="1" s="1"/>
  <c r="CG31" i="1"/>
  <c r="CF31" i="1"/>
  <c r="CE31" i="1"/>
  <c r="CD31" i="1"/>
  <c r="CD26" i="1" s="1"/>
  <c r="CD20" i="1" s="1"/>
  <c r="CD19" i="1" s="1"/>
  <c r="CC31" i="1"/>
  <c r="CB31" i="1"/>
  <c r="CA31" i="1"/>
  <c r="BZ31" i="1"/>
  <c r="BZ26" i="1" s="1"/>
  <c r="BZ20" i="1" s="1"/>
  <c r="BZ19" i="1" s="1"/>
  <c r="BY31" i="1"/>
  <c r="BX31" i="1"/>
  <c r="BW31" i="1"/>
  <c r="BV31" i="1"/>
  <c r="BV26" i="1" s="1"/>
  <c r="BV20" i="1" s="1"/>
  <c r="BV19" i="1" s="1"/>
  <c r="BU31" i="1"/>
  <c r="BT31" i="1"/>
  <c r="BS31" i="1"/>
  <c r="BR31" i="1"/>
  <c r="BR26" i="1" s="1"/>
  <c r="BR20" i="1" s="1"/>
  <c r="BR19" i="1" s="1"/>
  <c r="BQ31" i="1"/>
  <c r="BP31" i="1"/>
  <c r="BO31" i="1"/>
  <c r="BN31" i="1"/>
  <c r="BN26" i="1" s="1"/>
  <c r="BN20" i="1" s="1"/>
  <c r="BN19" i="1" s="1"/>
  <c r="BM31" i="1"/>
  <c r="BL31" i="1"/>
  <c r="BK31" i="1"/>
  <c r="BJ31" i="1"/>
  <c r="BJ26" i="1" s="1"/>
  <c r="BJ20" i="1" s="1"/>
  <c r="BJ19" i="1" s="1"/>
  <c r="BI31" i="1"/>
  <c r="BH31" i="1"/>
  <c r="BG31" i="1"/>
  <c r="BF31" i="1"/>
  <c r="BF26" i="1" s="1"/>
  <c r="BF20" i="1" s="1"/>
  <c r="BF19" i="1" s="1"/>
  <c r="BE31" i="1"/>
  <c r="BD31" i="1"/>
  <c r="BC31" i="1"/>
  <c r="BB31" i="1"/>
  <c r="BB26" i="1" s="1"/>
  <c r="BB20" i="1" s="1"/>
  <c r="BB19" i="1" s="1"/>
  <c r="BA31" i="1"/>
  <c r="AZ31" i="1"/>
  <c r="AY31" i="1"/>
  <c r="AX31" i="1"/>
  <c r="AX26" i="1" s="1"/>
  <c r="AX20" i="1" s="1"/>
  <c r="AW31" i="1"/>
  <c r="AV31" i="1"/>
  <c r="AU31" i="1"/>
  <c r="AT31" i="1"/>
  <c r="AT26" i="1" s="1"/>
  <c r="AT20" i="1" s="1"/>
  <c r="AS31" i="1"/>
  <c r="AR31" i="1"/>
  <c r="AQ31" i="1"/>
  <c r="AP31" i="1"/>
  <c r="AP26" i="1" s="1"/>
  <c r="AP20" i="1" s="1"/>
  <c r="AO31" i="1"/>
  <c r="AN31" i="1"/>
  <c r="AM31" i="1"/>
  <c r="AL31" i="1"/>
  <c r="AL26" i="1" s="1"/>
  <c r="AL20" i="1" s="1"/>
  <c r="AK31" i="1"/>
  <c r="AJ31" i="1"/>
  <c r="AI31" i="1"/>
  <c r="AH31" i="1"/>
  <c r="AH26" i="1" s="1"/>
  <c r="AH20" i="1" s="1"/>
  <c r="AG31" i="1"/>
  <c r="CY31" i="1" s="1"/>
  <c r="AF31" i="1"/>
  <c r="AE31" i="1"/>
  <c r="CW31" i="1" s="1"/>
  <c r="AD31" i="1"/>
  <c r="AC31" i="1"/>
  <c r="CU31" i="1" s="1"/>
  <c r="AB31" i="1"/>
  <c r="AA31" i="1"/>
  <c r="CS31" i="1" s="1"/>
  <c r="Z31" i="1"/>
  <c r="Y31" i="1"/>
  <c r="CQ31" i="1" s="1"/>
  <c r="X31" i="1"/>
  <c r="W31" i="1"/>
  <c r="CO31" i="1" s="1"/>
  <c r="V31" i="1"/>
  <c r="U31" i="1"/>
  <c r="CM31" i="1" s="1"/>
  <c r="T31" i="1"/>
  <c r="S31" i="1"/>
  <c r="R31" i="1"/>
  <c r="R26" i="1" s="1"/>
  <c r="R20" i="1" s="1"/>
  <c r="Q31" i="1"/>
  <c r="P31" i="1"/>
  <c r="O31" i="1"/>
  <c r="N31" i="1"/>
  <c r="N26" i="1" s="1"/>
  <c r="N20" i="1" s="1"/>
  <c r="M31" i="1"/>
  <c r="L31" i="1"/>
  <c r="K31" i="1"/>
  <c r="J31" i="1"/>
  <c r="J26" i="1" s="1"/>
  <c r="J20" i="1" s="1"/>
  <c r="I31" i="1"/>
  <c r="H31" i="1"/>
  <c r="G31" i="1"/>
  <c r="F31" i="1"/>
  <c r="F26" i="1" s="1"/>
  <c r="F20" i="1" s="1"/>
  <c r="E31" i="1"/>
  <c r="D31" i="1"/>
  <c r="C31" i="1"/>
  <c r="B31" i="1"/>
  <c r="A31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30" i="1"/>
  <c r="B30" i="1"/>
  <c r="A30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29" i="1"/>
  <c r="B29" i="1"/>
  <c r="A29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28" i="1"/>
  <c r="B28" i="1"/>
  <c r="A28" i="1"/>
  <c r="CZ27" i="1"/>
  <c r="CK27" i="1"/>
  <c r="CJ27" i="1"/>
  <c r="CJ26" i="1" s="1"/>
  <c r="CJ20" i="1" s="1"/>
  <c r="CJ19" i="1" s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X26" i="1" s="1"/>
  <c r="BX20" i="1" s="1"/>
  <c r="BX19" i="1" s="1"/>
  <c r="BW27" i="1"/>
  <c r="BV27" i="1"/>
  <c r="BU27" i="1"/>
  <c r="BT27" i="1"/>
  <c r="BT26" i="1" s="1"/>
  <c r="BT20" i="1" s="1"/>
  <c r="BT19" i="1" s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H26" i="1" s="1"/>
  <c r="BH20" i="1" s="1"/>
  <c r="BH19" i="1" s="1"/>
  <c r="BG27" i="1"/>
  <c r="BF27" i="1"/>
  <c r="BE27" i="1"/>
  <c r="BD27" i="1"/>
  <c r="BD26" i="1" s="1"/>
  <c r="BD20" i="1" s="1"/>
  <c r="BD19" i="1" s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R26" i="1" s="1"/>
  <c r="AR20" i="1" s="1"/>
  <c r="AR19" i="1" s="1"/>
  <c r="AQ27" i="1"/>
  <c r="AP27" i="1"/>
  <c r="AO27" i="1"/>
  <c r="AN27" i="1"/>
  <c r="CR27" i="1" s="1"/>
  <c r="AM27" i="1"/>
  <c r="AL27" i="1"/>
  <c r="AK27" i="1"/>
  <c r="AJ27" i="1"/>
  <c r="CN27" i="1" s="1"/>
  <c r="AI27" i="1"/>
  <c r="AH27" i="1"/>
  <c r="AG27" i="1"/>
  <c r="CY27" i="1" s="1"/>
  <c r="AF27" i="1"/>
  <c r="CX27" i="1" s="1"/>
  <c r="AE27" i="1"/>
  <c r="CW27" i="1" s="1"/>
  <c r="AD27" i="1"/>
  <c r="AC27" i="1"/>
  <c r="CU27" i="1" s="1"/>
  <c r="AB27" i="1"/>
  <c r="CT27" i="1" s="1"/>
  <c r="AA27" i="1"/>
  <c r="CS27" i="1" s="1"/>
  <c r="Z27" i="1"/>
  <c r="Y27" i="1"/>
  <c r="CQ27" i="1" s="1"/>
  <c r="X27" i="1"/>
  <c r="CP27" i="1" s="1"/>
  <c r="W27" i="1"/>
  <c r="CO27" i="1" s="1"/>
  <c r="V27" i="1"/>
  <c r="U27" i="1"/>
  <c r="CM27" i="1" s="1"/>
  <c r="T27" i="1"/>
  <c r="CL27" i="1" s="1"/>
  <c r="S27" i="1"/>
  <c r="R27" i="1"/>
  <c r="Q27" i="1"/>
  <c r="P27" i="1"/>
  <c r="O27" i="1"/>
  <c r="N27" i="1"/>
  <c r="M27" i="1"/>
  <c r="L27" i="1"/>
  <c r="L26" i="1" s="1"/>
  <c r="L20" i="1" s="1"/>
  <c r="L19" i="1" s="1"/>
  <c r="L10" i="1" s="1"/>
  <c r="K27" i="1"/>
  <c r="J27" i="1"/>
  <c r="I27" i="1"/>
  <c r="H27" i="1"/>
  <c r="H26" i="1" s="1"/>
  <c r="H20" i="1" s="1"/>
  <c r="H19" i="1" s="1"/>
  <c r="H10" i="1" s="1"/>
  <c r="G27" i="1"/>
  <c r="F27" i="1"/>
  <c r="E27" i="1"/>
  <c r="D27" i="1"/>
  <c r="C27" i="1"/>
  <c r="B27" i="1"/>
  <c r="A27" i="1"/>
  <c r="CZ26" i="1"/>
  <c r="CK26" i="1"/>
  <c r="CI26" i="1"/>
  <c r="CG26" i="1"/>
  <c r="CF26" i="1"/>
  <c r="CE26" i="1"/>
  <c r="CC26" i="1"/>
  <c r="CB26" i="1"/>
  <c r="CA26" i="1"/>
  <c r="BY26" i="1"/>
  <c r="BW26" i="1"/>
  <c r="BU26" i="1"/>
  <c r="BS26" i="1"/>
  <c r="BQ26" i="1"/>
  <c r="BP26" i="1"/>
  <c r="BP20" i="1" s="1"/>
  <c r="BP19" i="1" s="1"/>
  <c r="BO26" i="1"/>
  <c r="BM26" i="1"/>
  <c r="BL26" i="1"/>
  <c r="BK26" i="1"/>
  <c r="BI26" i="1"/>
  <c r="BG26" i="1"/>
  <c r="BE26" i="1"/>
  <c r="BC26" i="1"/>
  <c r="BA26" i="1"/>
  <c r="AZ26" i="1"/>
  <c r="AZ20" i="1" s="1"/>
  <c r="AZ19" i="1" s="1"/>
  <c r="AY26" i="1"/>
  <c r="AW26" i="1"/>
  <c r="AV26" i="1"/>
  <c r="AU26" i="1"/>
  <c r="AS26" i="1"/>
  <c r="AQ26" i="1"/>
  <c r="AO26" i="1"/>
  <c r="AM26" i="1"/>
  <c r="AK26" i="1"/>
  <c r="AJ26" i="1"/>
  <c r="AJ20" i="1" s="1"/>
  <c r="AJ19" i="1" s="1"/>
  <c r="AI26" i="1"/>
  <c r="AG26" i="1"/>
  <c r="CY26" i="1" s="1"/>
  <c r="AF26" i="1"/>
  <c r="AE26" i="1"/>
  <c r="CW26" i="1" s="1"/>
  <c r="AC26" i="1"/>
  <c r="CU26" i="1" s="1"/>
  <c r="AA26" i="1"/>
  <c r="CS26" i="1" s="1"/>
  <c r="Y26" i="1"/>
  <c r="CQ26" i="1" s="1"/>
  <c r="W26" i="1"/>
  <c r="CO26" i="1" s="1"/>
  <c r="U26" i="1"/>
  <c r="CM26" i="1" s="1"/>
  <c r="T26" i="1"/>
  <c r="S26" i="1"/>
  <c r="Q26" i="1"/>
  <c r="P26" i="1"/>
  <c r="O26" i="1"/>
  <c r="M26" i="1"/>
  <c r="K26" i="1"/>
  <c r="I26" i="1"/>
  <c r="G26" i="1"/>
  <c r="E26" i="1"/>
  <c r="D26" i="1"/>
  <c r="D20" i="1" s="1"/>
  <c r="C26" i="1"/>
  <c r="B26" i="1"/>
  <c r="A26" i="1"/>
  <c r="CZ25" i="1"/>
  <c r="CN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CV25" i="1" s="1"/>
  <c r="AQ25" i="1"/>
  <c r="AP25" i="1"/>
  <c r="AO25" i="1"/>
  <c r="AN25" i="1"/>
  <c r="CR25" i="1" s="1"/>
  <c r="AM25" i="1"/>
  <c r="AL25" i="1"/>
  <c r="AK25" i="1"/>
  <c r="AJ25" i="1"/>
  <c r="AI25" i="1"/>
  <c r="AH25" i="1"/>
  <c r="AG25" i="1"/>
  <c r="CY25" i="1" s="1"/>
  <c r="AF25" i="1"/>
  <c r="CX25" i="1" s="1"/>
  <c r="AE25" i="1"/>
  <c r="CW25" i="1" s="1"/>
  <c r="AD25" i="1"/>
  <c r="AC25" i="1"/>
  <c r="CU25" i="1" s="1"/>
  <c r="AB25" i="1"/>
  <c r="CT25" i="1" s="1"/>
  <c r="AA25" i="1"/>
  <c r="CS25" i="1" s="1"/>
  <c r="Z25" i="1"/>
  <c r="Y25" i="1"/>
  <c r="CQ25" i="1" s="1"/>
  <c r="X25" i="1"/>
  <c r="CP25" i="1" s="1"/>
  <c r="W25" i="1"/>
  <c r="CO25" i="1" s="1"/>
  <c r="V25" i="1"/>
  <c r="U25" i="1"/>
  <c r="CM25" i="1" s="1"/>
  <c r="T25" i="1"/>
  <c r="CL25" i="1" s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CZ24" i="1"/>
  <c r="CR24" i="1"/>
  <c r="CN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CV24" i="1" s="1"/>
  <c r="AQ24" i="1"/>
  <c r="AP24" i="1"/>
  <c r="AO24" i="1"/>
  <c r="AN24" i="1"/>
  <c r="AM24" i="1"/>
  <c r="AL24" i="1"/>
  <c r="AK24" i="1"/>
  <c r="AJ24" i="1"/>
  <c r="AI24" i="1"/>
  <c r="AH24" i="1"/>
  <c r="AG24" i="1"/>
  <c r="CY24" i="1" s="1"/>
  <c r="AF24" i="1"/>
  <c r="CX24" i="1" s="1"/>
  <c r="AE24" i="1"/>
  <c r="CW24" i="1" s="1"/>
  <c r="AD24" i="1"/>
  <c r="AC24" i="1"/>
  <c r="CU24" i="1" s="1"/>
  <c r="AB24" i="1"/>
  <c r="CT24" i="1" s="1"/>
  <c r="AA24" i="1"/>
  <c r="CS24" i="1" s="1"/>
  <c r="Z24" i="1"/>
  <c r="Y24" i="1"/>
  <c r="CQ24" i="1" s="1"/>
  <c r="X24" i="1"/>
  <c r="CP24" i="1" s="1"/>
  <c r="W24" i="1"/>
  <c r="CO24" i="1" s="1"/>
  <c r="V24" i="1"/>
  <c r="U24" i="1"/>
  <c r="CM24" i="1" s="1"/>
  <c r="T24" i="1"/>
  <c r="CL24" i="1" s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CZ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CV23" i="1" s="1"/>
  <c r="AQ23" i="1"/>
  <c r="AP23" i="1"/>
  <c r="AO23" i="1"/>
  <c r="AN23" i="1"/>
  <c r="CR23" i="1" s="1"/>
  <c r="AM23" i="1"/>
  <c r="AL23" i="1"/>
  <c r="AK23" i="1"/>
  <c r="AJ23" i="1"/>
  <c r="CN23" i="1" s="1"/>
  <c r="AI23" i="1"/>
  <c r="AH23" i="1"/>
  <c r="AG23" i="1"/>
  <c r="CY23" i="1" s="1"/>
  <c r="AF23" i="1"/>
  <c r="CX23" i="1" s="1"/>
  <c r="AE23" i="1"/>
  <c r="CW23" i="1" s="1"/>
  <c r="AD23" i="1"/>
  <c r="AC23" i="1"/>
  <c r="CU23" i="1" s="1"/>
  <c r="AB23" i="1"/>
  <c r="CT23" i="1" s="1"/>
  <c r="AA23" i="1"/>
  <c r="CS23" i="1" s="1"/>
  <c r="Z23" i="1"/>
  <c r="Y23" i="1"/>
  <c r="CQ23" i="1" s="1"/>
  <c r="X23" i="1"/>
  <c r="CP23" i="1" s="1"/>
  <c r="W23" i="1"/>
  <c r="CO23" i="1" s="1"/>
  <c r="V23" i="1"/>
  <c r="U23" i="1"/>
  <c r="CM23" i="1" s="1"/>
  <c r="T23" i="1"/>
  <c r="CL23" i="1" s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23" i="1"/>
  <c r="B23" i="1"/>
  <c r="A23" i="1"/>
  <c r="CZ22" i="1"/>
  <c r="CK22" i="1"/>
  <c r="CJ22" i="1"/>
  <c r="CI22" i="1"/>
  <c r="CH22" i="1"/>
  <c r="CG22" i="1"/>
  <c r="CF22" i="1"/>
  <c r="CF19" i="1" s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CV22" i="1" s="1"/>
  <c r="AQ22" i="1"/>
  <c r="AP22" i="1"/>
  <c r="AO22" i="1"/>
  <c r="AN22" i="1"/>
  <c r="CR22" i="1" s="1"/>
  <c r="AM22" i="1"/>
  <c r="AL22" i="1"/>
  <c r="AK22" i="1"/>
  <c r="AJ22" i="1"/>
  <c r="CN22" i="1" s="1"/>
  <c r="AI22" i="1"/>
  <c r="AH22" i="1"/>
  <c r="AG22" i="1"/>
  <c r="CY22" i="1" s="1"/>
  <c r="AF22" i="1"/>
  <c r="CX22" i="1" s="1"/>
  <c r="AE22" i="1"/>
  <c r="CW22" i="1" s="1"/>
  <c r="AD22" i="1"/>
  <c r="AC22" i="1"/>
  <c r="CU22" i="1" s="1"/>
  <c r="AB22" i="1"/>
  <c r="CT22" i="1" s="1"/>
  <c r="AA22" i="1"/>
  <c r="CS22" i="1" s="1"/>
  <c r="Z22" i="1"/>
  <c r="Y22" i="1"/>
  <c r="CQ22" i="1" s="1"/>
  <c r="X22" i="1"/>
  <c r="CP22" i="1" s="1"/>
  <c r="W22" i="1"/>
  <c r="CO22" i="1" s="1"/>
  <c r="V22" i="1"/>
  <c r="U22" i="1"/>
  <c r="CM22" i="1" s="1"/>
  <c r="T22" i="1"/>
  <c r="CL22" i="1" s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CZ21" i="1"/>
  <c r="CN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CV21" i="1" s="1"/>
  <c r="AQ21" i="1"/>
  <c r="AP21" i="1"/>
  <c r="AO21" i="1"/>
  <c r="AN21" i="1"/>
  <c r="CR21" i="1" s="1"/>
  <c r="AM21" i="1"/>
  <c r="AL21" i="1"/>
  <c r="AK21" i="1"/>
  <c r="AJ21" i="1"/>
  <c r="AI21" i="1"/>
  <c r="AH21" i="1"/>
  <c r="AG21" i="1"/>
  <c r="CY21" i="1" s="1"/>
  <c r="AE21" i="1"/>
  <c r="CW21" i="1" s="1"/>
  <c r="AD21" i="1"/>
  <c r="AC21" i="1"/>
  <c r="CU21" i="1" s="1"/>
  <c r="AA21" i="1"/>
  <c r="CS21" i="1" s="1"/>
  <c r="Z21" i="1"/>
  <c r="Y21" i="1"/>
  <c r="CQ21" i="1" s="1"/>
  <c r="W21" i="1"/>
  <c r="CO21" i="1" s="1"/>
  <c r="V21" i="1"/>
  <c r="U21" i="1"/>
  <c r="CM21" i="1" s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C21" i="1"/>
  <c r="B21" i="1"/>
  <c r="A21" i="1"/>
  <c r="CZ20" i="1"/>
  <c r="CK20" i="1"/>
  <c r="CI20" i="1"/>
  <c r="CG20" i="1"/>
  <c r="CF20" i="1"/>
  <c r="CE20" i="1"/>
  <c r="CC20" i="1"/>
  <c r="CB20" i="1"/>
  <c r="CA20" i="1"/>
  <c r="BY20" i="1"/>
  <c r="BW20" i="1"/>
  <c r="BU20" i="1"/>
  <c r="BS20" i="1"/>
  <c r="BQ20" i="1"/>
  <c r="BO20" i="1"/>
  <c r="BM20" i="1"/>
  <c r="BL20" i="1"/>
  <c r="BK20" i="1"/>
  <c r="BI20" i="1"/>
  <c r="BG20" i="1"/>
  <c r="BE20" i="1"/>
  <c r="BC20" i="1"/>
  <c r="BA20" i="1"/>
  <c r="AY20" i="1"/>
  <c r="AW20" i="1"/>
  <c r="AV20" i="1"/>
  <c r="AV19" i="1" s="1"/>
  <c r="AU20" i="1"/>
  <c r="AS20" i="1"/>
  <c r="AQ20" i="1"/>
  <c r="AO20" i="1"/>
  <c r="AM20" i="1"/>
  <c r="AK20" i="1"/>
  <c r="AI20" i="1"/>
  <c r="AG20" i="1"/>
  <c r="CY20" i="1" s="1"/>
  <c r="AF20" i="1"/>
  <c r="AE20" i="1"/>
  <c r="CW20" i="1" s="1"/>
  <c r="AC20" i="1"/>
  <c r="CU20" i="1" s="1"/>
  <c r="AA20" i="1"/>
  <c r="CS20" i="1" s="1"/>
  <c r="Y20" i="1"/>
  <c r="CQ20" i="1" s="1"/>
  <c r="W20" i="1"/>
  <c r="CO20" i="1" s="1"/>
  <c r="U20" i="1"/>
  <c r="CM20" i="1" s="1"/>
  <c r="S20" i="1"/>
  <c r="Q20" i="1"/>
  <c r="P20" i="1"/>
  <c r="P19" i="1" s="1"/>
  <c r="P10" i="1" s="1"/>
  <c r="O20" i="1"/>
  <c r="M20" i="1"/>
  <c r="K20" i="1"/>
  <c r="I20" i="1"/>
  <c r="G20" i="1"/>
  <c r="E20" i="1"/>
  <c r="C20" i="1"/>
  <c r="B20" i="1"/>
  <c r="A20" i="1"/>
  <c r="CZ19" i="1"/>
  <c r="CK19" i="1"/>
  <c r="CI19" i="1"/>
  <c r="CG19" i="1"/>
  <c r="CE19" i="1"/>
  <c r="CC19" i="1"/>
  <c r="CB19" i="1"/>
  <c r="CA19" i="1"/>
  <c r="BY19" i="1"/>
  <c r="BW19" i="1"/>
  <c r="BU19" i="1"/>
  <c r="BS19" i="1"/>
  <c r="BQ19" i="1"/>
  <c r="BO19" i="1"/>
  <c r="BM19" i="1"/>
  <c r="BL19" i="1"/>
  <c r="BK19" i="1"/>
  <c r="BI19" i="1"/>
  <c r="BG19" i="1"/>
  <c r="BE19" i="1"/>
  <c r="BC19" i="1"/>
  <c r="BA19" i="1"/>
  <c r="AY19" i="1"/>
  <c r="AX19" i="1"/>
  <c r="AW19" i="1"/>
  <c r="AU19" i="1"/>
  <c r="AT19" i="1"/>
  <c r="AS19" i="1"/>
  <c r="AQ19" i="1"/>
  <c r="AP19" i="1"/>
  <c r="AO19" i="1"/>
  <c r="AM19" i="1"/>
  <c r="AL19" i="1"/>
  <c r="AK19" i="1"/>
  <c r="AI19" i="1"/>
  <c r="AH19" i="1"/>
  <c r="AG19" i="1"/>
  <c r="CY19" i="1" s="1"/>
  <c r="AE19" i="1"/>
  <c r="CW19" i="1" s="1"/>
  <c r="AC19" i="1"/>
  <c r="CU19" i="1" s="1"/>
  <c r="AA19" i="1"/>
  <c r="CS19" i="1" s="1"/>
  <c r="Y19" i="1"/>
  <c r="CQ19" i="1" s="1"/>
  <c r="W19" i="1"/>
  <c r="CO19" i="1" s="1"/>
  <c r="U19" i="1"/>
  <c r="CM19" i="1" s="1"/>
  <c r="S19" i="1"/>
  <c r="R19" i="1"/>
  <c r="R10" i="1" s="1"/>
  <c r="Q19" i="1"/>
  <c r="O19" i="1"/>
  <c r="N19" i="1"/>
  <c r="N10" i="1" s="1"/>
  <c r="M19" i="1"/>
  <c r="K19" i="1"/>
  <c r="J19" i="1"/>
  <c r="J10" i="1" s="1"/>
  <c r="I19" i="1"/>
  <c r="G19" i="1"/>
  <c r="F19" i="1"/>
  <c r="E19" i="1"/>
  <c r="C19" i="1"/>
  <c r="B19" i="1"/>
  <c r="A19" i="1"/>
  <c r="S11" i="1"/>
  <c r="R11" i="1"/>
  <c r="Q11" i="1"/>
  <c r="Q10" i="1" s="1"/>
  <c r="P11" i="1"/>
  <c r="O11" i="1"/>
  <c r="N11" i="1"/>
  <c r="M11" i="1"/>
  <c r="M10" i="1" s="1"/>
  <c r="L11" i="1"/>
  <c r="K11" i="1"/>
  <c r="J11" i="1"/>
  <c r="I11" i="1"/>
  <c r="I10" i="1" s="1"/>
  <c r="H11" i="1"/>
  <c r="G11" i="1"/>
  <c r="F11" i="1"/>
  <c r="S10" i="1"/>
  <c r="O10" i="1"/>
  <c r="K10" i="1"/>
  <c r="G10" i="1"/>
  <c r="CX20" i="1" l="1"/>
  <c r="CL26" i="1"/>
  <c r="CV27" i="1"/>
  <c r="CX31" i="1"/>
  <c r="CX26" i="1"/>
  <c r="CN31" i="1"/>
  <c r="V26" i="1"/>
  <c r="CV31" i="1"/>
  <c r="AD26" i="1"/>
  <c r="CL31" i="1"/>
  <c r="CR31" i="1"/>
  <c r="Z26" i="1"/>
  <c r="F10" i="1"/>
  <c r="AB26" i="1"/>
  <c r="CP31" i="1"/>
  <c r="T20" i="1"/>
  <c r="X26" i="1"/>
  <c r="AN26" i="1"/>
  <c r="AN20" i="1" s="1"/>
  <c r="AN19" i="1" s="1"/>
  <c r="CT31" i="1"/>
  <c r="CL47" i="1"/>
  <c r="T45" i="1"/>
  <c r="CP47" i="1"/>
  <c r="X45" i="1"/>
  <c r="CT47" i="1"/>
  <c r="AB45" i="1"/>
  <c r="CX47" i="1"/>
  <c r="AF45" i="1"/>
  <c r="CN47" i="1"/>
  <c r="CM51" i="1"/>
  <c r="CR45" i="1"/>
  <c r="CV47" i="1"/>
  <c r="CM50" i="1"/>
  <c r="D52" i="1"/>
  <c r="D47" i="1" s="1"/>
  <c r="D45" i="1" s="1"/>
  <c r="D44" i="1" s="1"/>
  <c r="D21" i="1" s="1"/>
  <c r="D19" i="1" s="1"/>
  <c r="D75" i="1"/>
  <c r="D74" i="1" s="1"/>
  <c r="D23" i="1" s="1"/>
  <c r="CM60" i="1"/>
  <c r="CT45" i="1" l="1"/>
  <c r="AB44" i="1"/>
  <c r="CL45" i="1"/>
  <c r="T44" i="1"/>
  <c r="CP26" i="1"/>
  <c r="X20" i="1"/>
  <c r="V20" i="1"/>
  <c r="CN26" i="1"/>
  <c r="CL20" i="1"/>
  <c r="CT26" i="1"/>
  <c r="AB20" i="1"/>
  <c r="CX45" i="1"/>
  <c r="AF44" i="1"/>
  <c r="CP45" i="1"/>
  <c r="X44" i="1"/>
  <c r="AD20" i="1"/>
  <c r="CV26" i="1"/>
  <c r="Z20" i="1"/>
  <c r="CR26" i="1"/>
  <c r="CL44" i="1" l="1"/>
  <c r="T21" i="1"/>
  <c r="CR20" i="1"/>
  <c r="Z19" i="1"/>
  <c r="CR19" i="1" s="1"/>
  <c r="V19" i="1"/>
  <c r="CN19" i="1" s="1"/>
  <c r="CN20" i="1"/>
  <c r="CX44" i="1"/>
  <c r="AF21" i="1"/>
  <c r="CP20" i="1"/>
  <c r="CT44" i="1"/>
  <c r="AB21" i="1"/>
  <c r="CT21" i="1" s="1"/>
  <c r="CP44" i="1"/>
  <c r="X21" i="1"/>
  <c r="CP21" i="1" s="1"/>
  <c r="CT20" i="1"/>
  <c r="AB19" i="1"/>
  <c r="CT19" i="1" s="1"/>
  <c r="CV20" i="1"/>
  <c r="AD19" i="1"/>
  <c r="CV19" i="1" s="1"/>
  <c r="CX21" i="1" l="1"/>
  <c r="AF19" i="1"/>
  <c r="CX19" i="1" s="1"/>
  <c r="X19" i="1"/>
  <c r="CP19" i="1" s="1"/>
  <c r="CL21" i="1"/>
  <c r="T19" i="1"/>
  <c r="CL19" i="1" s="1"/>
</calcChain>
</file>

<file path=xl/sharedStrings.xml><?xml version="1.0" encoding="utf-8"?>
<sst xmlns="http://schemas.openxmlformats.org/spreadsheetml/2006/main" count="1582" uniqueCount="132">
  <si>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</si>
  <si>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</si>
  <si>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</si>
  <si>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</si>
  <si>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r>
      <t xml:space="preserve">Инвестиционная программа  </t>
    </r>
    <r>
      <rPr>
        <u/>
        <sz val="14"/>
        <color indexed="8"/>
        <rFont val="Times New Roman"/>
        <family val="1"/>
        <charset val="204"/>
      </rPr>
      <t xml:space="preserve">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</si>
  <si>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</si>
  <si>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</si>
  <si>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</si>
  <si>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</si>
  <si>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</si>
  <si>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</si>
  <si>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</si>
  <si>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</si>
  <si>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</si>
  <si>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2025</t>
  </si>
  <si>
    <t>Год 2026</t>
  </si>
  <si>
    <t>Год 2027</t>
  </si>
  <si>
    <t>Год 2028</t>
  </si>
  <si>
    <t>Год 2029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</si>
  <si>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</si>
  <si>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</si>
  <si>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</si>
  <si>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</si>
  <si>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</si>
  <si>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</si>
  <si>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</si>
  <si>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</si>
  <si>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</si>
  <si>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</si>
  <si>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</si>
  <si>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</si>
  <si>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</si>
  <si>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</si>
  <si>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</si>
  <si>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</si>
  <si>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</si>
  <si>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</si>
  <si>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</si>
  <si>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</si>
  <si>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</si>
  <si>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</si>
  <si>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</si>
  <si>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</si>
  <si>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</si>
  <si>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</si>
  <si>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</si>
  <si>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</si>
  <si>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</si>
  <si>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</si>
  <si>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</si>
  <si>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</si>
  <si>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</si>
  <si>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</si>
  <si>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</si>
  <si>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</si>
  <si>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</si>
  <si>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</si>
  <si>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</si>
  <si>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</si>
  <si>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</si>
  <si>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</si>
  <si>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</si>
  <si>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</si>
  <si>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</si>
  <si>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</si>
  <si>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</si>
  <si>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</si>
  <si>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</si>
  <si>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</si>
  <si>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</si>
  <si>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</si>
  <si>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</si>
  <si>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</si>
  <si>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</si>
  <si>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</si>
  <si>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</si>
  <si>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</si>
  <si>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</si>
  <si>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</si>
  <si>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</si>
  <si>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</si>
  <si>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</si>
  <si>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</si>
  <si>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</si>
  <si>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</si>
  <si>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</si>
  <si>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</si>
  <si>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</si>
  <si>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</si>
  <si>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</si>
  <si>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</si>
  <si>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</si>
  <si>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</si>
  <si>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</si>
  <si>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</si>
  <si>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</si>
  <si>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</si>
  <si>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</si>
  <si>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</si>
  <si>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</si>
  <si>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</si>
  <si>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7.6.22</t>
  </si>
  <si>
    <t>7.6.23</t>
  </si>
  <si>
    <t>7.6.24</t>
  </si>
  <si>
    <t>7.6.25</t>
  </si>
  <si>
    <t>7.6.26</t>
  </si>
  <si>
    <t>7.6.27</t>
  </si>
  <si>
    <t>7.6.28</t>
  </si>
  <si>
    <t>7.6.29</t>
  </si>
  <si>
    <t>7.6.30</t>
  </si>
  <si>
    <t>7.6.31</t>
  </si>
  <si>
    <t>7.6.32</t>
  </si>
  <si>
    <t>7.6.33</t>
  </si>
  <si>
    <t>7.6.34</t>
  </si>
  <si>
    <t>7.6.35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</si>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</sst>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2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64" fontId="10" fillId="0" borderId="0" xfId="3" applyNumberFormat="1" applyFont="1" applyFill="1" applyAlignment="1">
      <alignment horizontal="center" vertical="center" wrapText="1"/>
    </xf>
    <xf numFmtId="0" fontId="11" fillId="0" borderId="0" xfId="3" applyFont="1" applyFill="1" applyAlignment="1">
      <alignment vertical="center" wrapText="1"/>
    </xf>
    <xf numFmtId="0" fontId="10" fillId="0" borderId="0" xfId="3" applyFont="1" applyFill="1" applyAlignment="1">
      <alignment vertical="center" wrapText="1"/>
    </xf>
    <xf numFmtId="0" fontId="12" fillId="0" borderId="0" xfId="3" applyFont="1" applyFill="1" applyAlignment="1">
      <alignment horizontal="center" vertical="center" wrapText="1"/>
    </xf>
    <xf numFmtId="164" fontId="12" fillId="0" borderId="0" xfId="3" applyNumberFormat="1" applyFont="1" applyFill="1" applyAlignment="1">
      <alignment horizontal="center" vertical="center" wrapText="1"/>
    </xf>
    <xf numFmtId="0" fontId="3" fillId="0" borderId="0" xfId="3" applyFont="1" applyFill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14" fillId="0" borderId="2" xfId="5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14" fillId="0" borderId="2" xfId="5" applyNumberFormat="1" applyFont="1" applyFill="1" applyBorder="1" applyAlignment="1">
      <alignment horizontal="center" vertical="center" textRotation="90" wrapText="1"/>
    </xf>
    <xf numFmtId="0" fontId="14" fillId="0" borderId="2" xfId="5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49" fontId="3" fillId="0" borderId="2" xfId="5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4" xfId="2"/>
    <cellStyle name="Обычный 5" xfId="5"/>
    <cellStyle name="Обычный 7 2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  <cell r="CT17" t="str">
            <v>нд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  <cell r="CT18" t="str">
            <v>нд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  <cell r="CT19" t="str">
            <v>нд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  <cell r="CT20" t="str">
            <v>нд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  <cell r="CT21" t="str">
            <v>нд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  <cell r="CT22" t="str">
            <v>нд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  <cell r="CT23" t="str">
            <v>нд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  <cell r="CT24" t="str">
            <v>нд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  <cell r="CT25" t="str">
            <v>нд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  <cell r="CT26" t="str">
            <v>нд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  <cell r="CT27" t="str">
            <v>нд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  <cell r="CT28" t="str">
            <v>нд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  <cell r="CT29" t="str">
            <v>нд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  <cell r="CT30" t="str">
            <v>нд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  <cell r="CT31" t="str">
            <v>нд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  <cell r="CT32" t="str">
            <v>нд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  <cell r="CT33" t="str">
            <v>нд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  <cell r="CT34" t="str">
            <v>нд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  <cell r="CT35" t="str">
            <v>нд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CT36" t="str">
            <v>нд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CT37" t="str">
            <v>нд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CT38" t="str">
            <v>нд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  <cell r="CT39" t="str">
            <v>нд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  <cell r="CT40" t="str">
            <v>нд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  <cell r="CT41" t="str">
            <v>нд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  <cell r="CT42" t="str">
            <v>нд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  <cell r="CT43" t="str">
            <v>нд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  <cell r="CT44" t="str">
            <v>нд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CT45" t="str">
            <v>нд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  <cell r="CT46" t="str">
            <v>нд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  <cell r="CT47" t="str">
            <v>нд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  <cell r="CT48" t="str">
            <v>нд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  <cell r="CT49" t="str">
            <v>нд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  <cell r="CT50" t="str">
            <v>нд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  <cell r="CT51" t="str">
            <v>нд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  <cell r="CT52" t="str">
            <v>нд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  <cell r="CT53" t="str">
            <v>нд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  <cell r="CT54" t="str">
            <v>нд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  <cell r="CT55" t="str">
            <v>нд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  <cell r="CT56" t="str">
            <v>нд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  <cell r="CT57" t="str">
            <v>нд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  <cell r="CT58" t="str">
            <v>нд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  <cell r="CT59" t="str">
            <v>нд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  <cell r="CT60" t="str">
            <v>нд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  <cell r="CT61" t="str">
            <v>нд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  <cell r="CT62" t="str">
            <v>нд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  <cell r="CT63" t="str">
            <v>нд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  <cell r="CT64" t="str">
            <v>нд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  <cell r="CT65" t="str">
            <v>нд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  <cell r="CT66" t="str">
            <v>нд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  <cell r="CT67" t="str">
            <v>нд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  <cell r="CT68" t="str">
            <v>нд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  <cell r="CT69" t="str">
            <v>нд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  <cell r="CT70" t="str">
            <v>нд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  <cell r="CT71" t="str">
            <v>нд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  <cell r="CT72" t="str">
            <v>нд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  <cell r="CT73" t="str">
            <v>нд</v>
          </cell>
        </row>
        <row r="74"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  <cell r="CT74" t="str">
            <v>нд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  <cell r="CT75" t="str">
            <v>нд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  <cell r="CT76" t="str">
            <v>нд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  <cell r="CT77" t="str">
            <v>нд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  <cell r="CT78" t="str">
            <v>нд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  <cell r="CT79" t="str">
            <v>нд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  <cell r="CT80" t="str">
            <v>нд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  <cell r="CT81" t="str">
            <v>нд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  <cell r="CT82" t="str">
            <v>нд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  <cell r="CT83" t="str">
            <v>нд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  <cell r="CT84" t="str">
            <v>нд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  <cell r="CT85" t="str">
            <v>нд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  <cell r="CT86" t="str">
            <v>нд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  <cell r="CT87" t="str">
            <v>нд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  <cell r="CT88" t="str">
            <v>нд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  <cell r="CT89" t="str">
            <v>нд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  <cell r="CT90" t="str">
            <v>нд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  <cell r="CT91" t="str">
            <v>нд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  <cell r="CT92" t="str">
            <v>нд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  <cell r="CT93" t="str">
            <v>нд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  <cell r="CT94" t="str">
            <v>нд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  <cell r="CT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  <cell r="CT96" t="str">
            <v>нд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  <cell r="CT97" t="str">
            <v>нд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  <cell r="CT98" t="str">
            <v>нд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  <cell r="CT99" t="str">
            <v>нд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  <cell r="CT100" t="str">
            <v>нд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  <cell r="CT101" t="str">
            <v>нд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  <cell r="CT102" t="str">
            <v>нд</v>
          </cell>
        </row>
      </sheetData>
      <sheetData sheetId="6">
        <row r="45">
          <cell r="AD45">
            <v>3.1352896630000031</v>
          </cell>
          <cell r="AF45">
            <v>0</v>
          </cell>
          <cell r="AH45">
            <v>0</v>
          </cell>
          <cell r="AJ45">
            <v>0</v>
          </cell>
          <cell r="AL45">
            <v>0</v>
          </cell>
        </row>
        <row r="46">
          <cell r="AD46">
            <v>0</v>
          </cell>
          <cell r="AF46">
            <v>0</v>
          </cell>
          <cell r="AH46">
            <v>0</v>
          </cell>
          <cell r="AJ46">
            <v>0</v>
          </cell>
          <cell r="AL46">
            <v>0</v>
          </cell>
        </row>
        <row r="47">
          <cell r="AD47">
            <v>0</v>
          </cell>
          <cell r="AF47">
            <v>0</v>
          </cell>
          <cell r="AH47">
            <v>0</v>
          </cell>
          <cell r="AJ47">
            <v>0</v>
          </cell>
          <cell r="AL47">
            <v>71.27837000225</v>
          </cell>
        </row>
        <row r="48">
          <cell r="AD48">
            <v>0</v>
          </cell>
          <cell r="AF48">
            <v>0</v>
          </cell>
          <cell r="AH48">
            <v>0</v>
          </cell>
          <cell r="AJ48">
            <v>61.348946519199998</v>
          </cell>
          <cell r="AL48">
            <v>0</v>
          </cell>
        </row>
        <row r="49">
          <cell r="AD49">
            <v>0</v>
          </cell>
          <cell r="AJ49">
            <v>0</v>
          </cell>
          <cell r="AL49">
            <v>0</v>
          </cell>
          <cell r="AN49">
            <v>194.59337011839</v>
          </cell>
        </row>
        <row r="50">
          <cell r="AD50">
            <v>0</v>
          </cell>
          <cell r="AF50">
            <v>0</v>
          </cell>
          <cell r="AH50">
            <v>85.290007029899996</v>
          </cell>
          <cell r="AJ50">
            <v>0</v>
          </cell>
          <cell r="AL50">
            <v>0</v>
          </cell>
        </row>
        <row r="51">
          <cell r="AH51">
            <v>0</v>
          </cell>
          <cell r="AJ51">
            <v>0</v>
          </cell>
          <cell r="AL51">
            <v>0</v>
          </cell>
          <cell r="AN51">
            <v>168.83919502999998</v>
          </cell>
        </row>
        <row r="57">
          <cell r="AD57">
            <v>96.114988100999994</v>
          </cell>
          <cell r="AF57">
            <v>110.54510223349</v>
          </cell>
          <cell r="AH57">
            <v>47.468686680200001</v>
          </cell>
          <cell r="AJ57">
            <v>50.698315345350004</v>
          </cell>
          <cell r="AL57">
            <v>91.09418267333001</v>
          </cell>
        </row>
        <row r="72">
          <cell r="AD72">
            <v>0</v>
          </cell>
          <cell r="AF72">
            <v>0</v>
          </cell>
          <cell r="AH72">
            <v>0</v>
          </cell>
          <cell r="AJ72">
            <v>0</v>
          </cell>
          <cell r="AL72">
            <v>13.409350760480001</v>
          </cell>
        </row>
        <row r="73">
          <cell r="AD73">
            <v>5.2643448213840003</v>
          </cell>
          <cell r="AF73">
            <v>0</v>
          </cell>
          <cell r="AH73">
            <v>3.5934891534495002</v>
          </cell>
          <cell r="AJ73">
            <v>4.9528672697133</v>
          </cell>
          <cell r="AL73">
            <v>8.0028370497036008</v>
          </cell>
        </row>
        <row r="74">
          <cell r="AD74">
            <v>1.273898395</v>
          </cell>
          <cell r="AF74">
            <v>0</v>
          </cell>
          <cell r="AH74">
            <v>0</v>
          </cell>
          <cell r="AJ74">
            <v>0</v>
          </cell>
          <cell r="AL74">
            <v>0</v>
          </cell>
        </row>
        <row r="75">
          <cell r="AD75">
            <v>21.557726718000001</v>
          </cell>
          <cell r="AF75">
            <v>23.353704387419999</v>
          </cell>
          <cell r="AH75">
            <v>24.874013764600001</v>
          </cell>
          <cell r="AJ75">
            <v>26.081570549249999</v>
          </cell>
          <cell r="AL75">
            <v>26.70749213661</v>
          </cell>
        </row>
        <row r="76">
          <cell r="AD76">
            <v>16.788333415500002</v>
          </cell>
          <cell r="AF76">
            <v>0</v>
          </cell>
          <cell r="AH76">
            <v>0</v>
          </cell>
          <cell r="AJ76">
            <v>24.907549493249999</v>
          </cell>
          <cell r="AL76">
            <v>27.313311965130001</v>
          </cell>
        </row>
        <row r="77">
          <cell r="AD77">
            <v>0</v>
          </cell>
          <cell r="AF77">
            <v>0</v>
          </cell>
          <cell r="AH77">
            <v>0</v>
          </cell>
          <cell r="AJ77">
            <v>0</v>
          </cell>
          <cell r="AL77">
            <v>10.336193617359999</v>
          </cell>
        </row>
        <row r="78">
          <cell r="AD78">
            <v>8.3968794800000008</v>
          </cell>
          <cell r="AF78">
            <v>0</v>
          </cell>
          <cell r="AH78">
            <v>8.7602416253499999</v>
          </cell>
          <cell r="AJ78">
            <v>13.687786308150001</v>
          </cell>
          <cell r="AL78">
            <v>14.92572116414</v>
          </cell>
        </row>
        <row r="81">
          <cell r="AD81">
            <v>0</v>
          </cell>
          <cell r="AF81">
            <v>0</v>
          </cell>
          <cell r="AH81">
            <v>4.4701599999999999</v>
          </cell>
          <cell r="AJ81">
            <v>4.6551049999999998</v>
          </cell>
          <cell r="AL81">
            <v>0</v>
          </cell>
        </row>
        <row r="82">
          <cell r="AD82">
            <v>0</v>
          </cell>
          <cell r="AF82">
            <v>0</v>
          </cell>
          <cell r="AH82">
            <v>0</v>
          </cell>
          <cell r="AJ82">
            <v>16.0690833333333</v>
          </cell>
          <cell r="AL82">
            <v>0</v>
          </cell>
        </row>
        <row r="83">
          <cell r="AD83">
            <v>1.51088</v>
          </cell>
          <cell r="AF83">
            <v>0</v>
          </cell>
          <cell r="AH83">
            <v>8.1994500000000006</v>
          </cell>
          <cell r="AJ83">
            <v>4.7201700000000004</v>
          </cell>
          <cell r="AL83">
            <v>0</v>
          </cell>
        </row>
        <row r="84">
          <cell r="AD84">
            <v>0</v>
          </cell>
          <cell r="AF84">
            <v>0</v>
          </cell>
          <cell r="AH84">
            <v>16.440000000000001</v>
          </cell>
          <cell r="AJ84">
            <v>15.7733333333333</v>
          </cell>
          <cell r="AL84">
            <v>0</v>
          </cell>
        </row>
        <row r="85">
          <cell r="AD85">
            <v>0</v>
          </cell>
          <cell r="AF85">
            <v>0</v>
          </cell>
          <cell r="AH85">
            <v>0</v>
          </cell>
          <cell r="AJ85">
            <v>21.491166666666601</v>
          </cell>
          <cell r="AL85">
            <v>11.19975</v>
          </cell>
        </row>
        <row r="86">
          <cell r="AD86">
            <v>0</v>
          </cell>
          <cell r="AF86">
            <v>0</v>
          </cell>
          <cell r="AH86">
            <v>0</v>
          </cell>
          <cell r="AJ86">
            <v>20.113957500000001</v>
          </cell>
          <cell r="AL86">
            <v>4.9099087499999996</v>
          </cell>
        </row>
        <row r="87">
          <cell r="AD87">
            <v>4.4507300000000001</v>
          </cell>
          <cell r="AF87">
            <v>11.19975</v>
          </cell>
          <cell r="AH87">
            <v>0</v>
          </cell>
          <cell r="AJ87">
            <v>15.7792483333333</v>
          </cell>
          <cell r="AL87">
            <v>0</v>
          </cell>
        </row>
        <row r="88">
          <cell r="AD88">
            <v>0</v>
          </cell>
          <cell r="AF88">
            <v>0</v>
          </cell>
          <cell r="AH88">
            <v>0</v>
          </cell>
          <cell r="AJ88">
            <v>11.549037500000001</v>
          </cell>
          <cell r="AL88">
            <v>0</v>
          </cell>
        </row>
        <row r="89">
          <cell r="AD89">
            <v>1.11486166666667</v>
          </cell>
          <cell r="AF89">
            <v>0</v>
          </cell>
          <cell r="AH89">
            <v>0</v>
          </cell>
          <cell r="AJ89">
            <v>2.5217616700000001</v>
          </cell>
          <cell r="AL89">
            <v>0</v>
          </cell>
        </row>
        <row r="90">
          <cell r="AD90">
            <v>6.1853466666666703</v>
          </cell>
          <cell r="AF90">
            <v>0</v>
          </cell>
          <cell r="AH90">
            <v>0</v>
          </cell>
          <cell r="AJ90">
            <v>0</v>
          </cell>
          <cell r="AL90">
            <v>0</v>
          </cell>
        </row>
        <row r="91">
          <cell r="AD91">
            <v>1.2266163136399999</v>
          </cell>
          <cell r="AF91">
            <v>0</v>
          </cell>
          <cell r="AH91">
            <v>0</v>
          </cell>
          <cell r="AJ91">
            <v>0</v>
          </cell>
          <cell r="AL91">
            <v>0</v>
          </cell>
        </row>
        <row r="92">
          <cell r="AD92">
            <v>0</v>
          </cell>
          <cell r="AF92">
            <v>19.21425</v>
          </cell>
          <cell r="AH92">
            <v>4.7333333299999998</v>
          </cell>
          <cell r="AJ92">
            <v>9.8583333300000007</v>
          </cell>
          <cell r="AL92">
            <v>0</v>
          </cell>
        </row>
        <row r="93">
          <cell r="AD93">
            <v>0</v>
          </cell>
          <cell r="AF93">
            <v>0</v>
          </cell>
          <cell r="AH93">
            <v>0</v>
          </cell>
          <cell r="AJ93">
            <v>0</v>
          </cell>
          <cell r="AL93">
            <v>14.5905</v>
          </cell>
        </row>
        <row r="94">
          <cell r="AD94">
            <v>5.2875300000000003</v>
          </cell>
          <cell r="AF94">
            <v>0</v>
          </cell>
          <cell r="AH94">
            <v>0</v>
          </cell>
          <cell r="AJ94">
            <v>0</v>
          </cell>
          <cell r="AL94">
            <v>0</v>
          </cell>
        </row>
        <row r="95">
          <cell r="AD95">
            <v>2.6777600000000006</v>
          </cell>
          <cell r="AF95">
            <v>2.025583333333334</v>
          </cell>
          <cell r="AH95">
            <v>1.8762933333333336</v>
          </cell>
          <cell r="AJ95">
            <v>2.198408333333334</v>
          </cell>
          <cell r="AL95">
            <v>2.0365050000000005</v>
          </cell>
        </row>
        <row r="96">
          <cell r="AD96">
            <v>3.0547000000000004</v>
          </cell>
          <cell r="AF96">
            <v>0</v>
          </cell>
          <cell r="AH96">
            <v>0</v>
          </cell>
          <cell r="AJ96">
            <v>0</v>
          </cell>
          <cell r="AL96">
            <v>0</v>
          </cell>
        </row>
        <row r="97">
          <cell r="AD97">
            <v>5.23</v>
          </cell>
          <cell r="AF97">
            <v>0</v>
          </cell>
          <cell r="AH97">
            <v>0</v>
          </cell>
          <cell r="AJ97">
            <v>0</v>
          </cell>
          <cell r="AL97">
            <v>0</v>
          </cell>
        </row>
        <row r="98">
          <cell r="AD98">
            <v>0</v>
          </cell>
          <cell r="AF98">
            <v>5.45</v>
          </cell>
          <cell r="AH98">
            <v>0</v>
          </cell>
          <cell r="AJ98">
            <v>0</v>
          </cell>
          <cell r="AL98">
            <v>0</v>
          </cell>
        </row>
        <row r="99">
          <cell r="AD99">
            <v>0</v>
          </cell>
          <cell r="AF99">
            <v>0</v>
          </cell>
          <cell r="AH99">
            <v>5.68</v>
          </cell>
          <cell r="AJ99">
            <v>0</v>
          </cell>
          <cell r="AL99">
            <v>0</v>
          </cell>
        </row>
        <row r="100">
          <cell r="AD100">
            <v>0</v>
          </cell>
          <cell r="AF100">
            <v>0</v>
          </cell>
          <cell r="AH100">
            <v>0</v>
          </cell>
          <cell r="AJ100">
            <v>5.915</v>
          </cell>
          <cell r="AL100">
            <v>0</v>
          </cell>
        </row>
        <row r="101">
          <cell r="AD101">
            <v>0</v>
          </cell>
          <cell r="AF101">
            <v>0</v>
          </cell>
          <cell r="AH101">
            <v>0</v>
          </cell>
          <cell r="AJ101">
            <v>0</v>
          </cell>
          <cell r="AL101">
            <v>6.1650000000000009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DN104"/>
  <sheetViews>
    <sheetView tabSelected="1" view="pageBreakPreview" zoomScale="70" zoomScaleNormal="100" zoomScaleSheetLayoutView="70" workbookViewId="0">
      <pane xSplit="3" ySplit="19" topLeftCell="D57" activePane="bottomRight" state="frozen"/>
      <selection pane="topRight" activeCell="D1" sqref="D1"/>
      <selection pane="bottomLeft" activeCell="A20" sqref="A20"/>
      <selection pane="bottomRight" activeCell="BL63" sqref="BL63"/>
    </sheetView>
  </sheetViews>
  <sheetFormatPr defaultRowHeight="15.75" outlineLevelRow="1" x14ac:dyDescent="0.25"/>
  <cols>
    <col min="1" max="1" width="13.28515625" style="8" customWidth="1"/>
    <col min="2" max="2" width="36" style="8" customWidth="1"/>
    <col min="3" max="3" width="16.85546875" style="24" customWidth="1"/>
    <col min="4" max="4" width="13.85546875" style="7" customWidth="1"/>
    <col min="5" max="5" width="17.28515625" style="7" customWidth="1"/>
    <col min="6" max="6" width="10.42578125" style="7" hidden="1" customWidth="1"/>
    <col min="7" max="7" width="10.5703125" style="7" hidden="1" customWidth="1"/>
    <col min="8" max="12" width="6.5703125" style="7" hidden="1" customWidth="1"/>
    <col min="13" max="13" width="10.42578125" style="7" hidden="1" customWidth="1"/>
    <col min="14" max="14" width="10.5703125" style="7" hidden="1" customWidth="1"/>
    <col min="15" max="18" width="6.5703125" style="7" hidden="1" customWidth="1"/>
    <col min="19" max="19" width="1" style="7" hidden="1" customWidth="1"/>
    <col min="20" max="20" width="11.85546875" style="7" customWidth="1"/>
    <col min="21" max="21" width="10.5703125" style="7" customWidth="1"/>
    <col min="22" max="25" width="9" style="7" customWidth="1"/>
    <col min="26" max="26" width="11.42578125" style="7" customWidth="1"/>
    <col min="27" max="33" width="9" style="7" hidden="1" customWidth="1"/>
    <col min="34" max="39" width="9" style="7" customWidth="1"/>
    <col min="40" max="40" width="11.28515625" style="7" customWidth="1"/>
    <col min="41" max="47" width="9" style="7" hidden="1" customWidth="1"/>
    <col min="48" max="53" width="9" style="7" customWidth="1"/>
    <col min="54" max="54" width="10.85546875" style="7" customWidth="1"/>
    <col min="55" max="58" width="9" style="7" hidden="1" customWidth="1"/>
    <col min="59" max="59" width="7.85546875" style="7" hidden="1" customWidth="1"/>
    <col min="60" max="61" width="9" style="7" hidden="1" customWidth="1"/>
    <col min="62" max="67" width="9" style="7" customWidth="1"/>
    <col min="68" max="68" width="11.7109375" style="7" customWidth="1"/>
    <col min="69" max="69" width="14.5703125" style="7" hidden="1" customWidth="1"/>
    <col min="70" max="75" width="9" style="7" hidden="1" customWidth="1"/>
    <col min="76" max="81" width="9" style="7" customWidth="1"/>
    <col min="82" max="82" width="11.85546875" style="7" customWidth="1"/>
    <col min="83" max="89" width="9" style="7" hidden="1" customWidth="1"/>
    <col min="90" max="90" width="9" style="7" customWidth="1"/>
    <col min="91" max="91" width="11.140625" style="7" customWidth="1"/>
    <col min="92" max="95" width="9" style="7" customWidth="1"/>
    <col min="96" max="96" width="12.85546875" style="7" customWidth="1"/>
    <col min="97" max="97" width="9" style="7" hidden="1" customWidth="1"/>
    <col min="98" max="98" width="14.7109375" style="7" hidden="1" customWidth="1"/>
    <col min="99" max="103" width="9" style="7" hidden="1" customWidth="1"/>
    <col min="104" max="104" width="27.28515625" style="8" customWidth="1"/>
    <col min="105" max="105" width="4.7109375" style="8" customWidth="1"/>
    <col min="106" max="106" width="4.28515625" style="8" customWidth="1"/>
    <col min="107" max="107" width="4.42578125" style="8" customWidth="1"/>
    <col min="108" max="108" width="5.140625" style="8" customWidth="1"/>
    <col min="109" max="109" width="5.7109375" style="8" customWidth="1"/>
    <col min="110" max="110" width="6.28515625" style="8" customWidth="1"/>
    <col min="111" max="111" width="6.5703125" style="8" customWidth="1"/>
    <col min="112" max="112" width="6.28515625" style="8" customWidth="1"/>
    <col min="113" max="114" width="5.7109375" style="8" customWidth="1"/>
    <col min="115" max="115" width="14.7109375" style="8" customWidth="1"/>
    <col min="116" max="125" width="5.7109375" style="8" customWidth="1"/>
    <col min="126" max="16384" width="9.140625" style="8"/>
  </cols>
  <sheetData>
    <row r="1" spans="1:118" s="1" customFormat="1" outlineLevel="1" x14ac:dyDescent="0.2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5" t="s">
        <v>0</v>
      </c>
    </row>
    <row r="2" spans="1:118" s="1" customFormat="1" ht="31.5" outlineLevel="1" x14ac:dyDescent="0.2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5" t="s">
        <v>1</v>
      </c>
    </row>
    <row r="3" spans="1:118" s="1" customFormat="1" outlineLevel="1" x14ac:dyDescent="0.2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5" t="s">
        <v>2</v>
      </c>
    </row>
    <row r="4" spans="1:118" outlineLevel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118" outlineLevel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1"/>
    </row>
    <row r="6" spans="1:118" ht="18.75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4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</row>
    <row r="7" spans="1:118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8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</row>
    <row r="8" spans="1:118" outlineLevel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20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</row>
    <row r="9" spans="1:118" outlineLevel="1" x14ac:dyDescent="0.25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10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3"/>
    </row>
    <row r="10" spans="1:118" ht="22.5" customHeight="1" outlineLevel="1" x14ac:dyDescent="0.25">
      <c r="A10" s="24"/>
      <c r="B10" s="24"/>
      <c r="F10" s="7">
        <f t="shared" ref="F10:S10" si="0">F11-F19</f>
        <v>0</v>
      </c>
      <c r="G10" s="7">
        <f t="shared" si="0"/>
        <v>0</v>
      </c>
      <c r="H10" s="7">
        <f t="shared" si="0"/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  <c r="R10" s="7">
        <f t="shared" si="0"/>
        <v>0</v>
      </c>
      <c r="S10" s="7">
        <f t="shared" si="0"/>
        <v>0</v>
      </c>
      <c r="CZ10" s="23"/>
    </row>
    <row r="11" spans="1:118" ht="27.75" customHeight="1" outlineLevel="1" x14ac:dyDescent="0.25">
      <c r="A11" s="24"/>
      <c r="B11" s="24"/>
      <c r="F11" s="7">
        <f t="shared" ref="F11:S11" si="1">SUBTOTAL(9,F48:F104)</f>
        <v>0</v>
      </c>
      <c r="G11" s="7">
        <f t="shared" si="1"/>
        <v>0</v>
      </c>
      <c r="H11" s="7">
        <f t="shared" si="1"/>
        <v>0</v>
      </c>
      <c r="I11" s="7">
        <f t="shared" si="1"/>
        <v>0</v>
      </c>
      <c r="J11" s="7">
        <f t="shared" si="1"/>
        <v>0</v>
      </c>
      <c r="K11" s="7">
        <f t="shared" si="1"/>
        <v>0</v>
      </c>
      <c r="L11" s="7">
        <f t="shared" si="1"/>
        <v>0</v>
      </c>
      <c r="M11" s="7">
        <f t="shared" si="1"/>
        <v>0</v>
      </c>
      <c r="N11" s="7">
        <f t="shared" si="1"/>
        <v>0</v>
      </c>
      <c r="O11" s="7">
        <f t="shared" si="1"/>
        <v>0</v>
      </c>
      <c r="P11" s="7">
        <f t="shared" si="1"/>
        <v>0</v>
      </c>
      <c r="Q11" s="7">
        <f t="shared" si="1"/>
        <v>0</v>
      </c>
      <c r="R11" s="7">
        <f t="shared" si="1"/>
        <v>0</v>
      </c>
      <c r="S11" s="7">
        <f t="shared" si="1"/>
        <v>0</v>
      </c>
      <c r="CZ11" s="23"/>
    </row>
    <row r="12" spans="1:118" outlineLevel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6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</row>
    <row r="13" spans="1:118" ht="33" customHeight="1" x14ac:dyDescent="0.25">
      <c r="A13" s="28" t="s">
        <v>7</v>
      </c>
      <c r="B13" s="28" t="s">
        <v>8</v>
      </c>
      <c r="C13" s="28" t="s">
        <v>9</v>
      </c>
      <c r="D13" s="29" t="s">
        <v>10</v>
      </c>
      <c r="E13" s="29"/>
      <c r="F13" s="29" t="s">
        <v>11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 t="s">
        <v>12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 t="s">
        <v>12</v>
      </c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30" t="s">
        <v>13</v>
      </c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</row>
    <row r="14" spans="1:118" ht="33" customHeight="1" x14ac:dyDescent="0.25">
      <c r="A14" s="28"/>
      <c r="B14" s="28"/>
      <c r="C14" s="28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 t="s">
        <v>14</v>
      </c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 t="s">
        <v>15</v>
      </c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 t="s">
        <v>16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 t="s">
        <v>17</v>
      </c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 t="s">
        <v>18</v>
      </c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 t="s">
        <v>19</v>
      </c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30"/>
    </row>
    <row r="15" spans="1:118" ht="33" customHeight="1" x14ac:dyDescent="0.25">
      <c r="A15" s="28"/>
      <c r="B15" s="28"/>
      <c r="C15" s="28"/>
      <c r="D15" s="29"/>
      <c r="E15" s="29"/>
      <c r="F15" s="29" t="s">
        <v>20</v>
      </c>
      <c r="G15" s="29"/>
      <c r="H15" s="29"/>
      <c r="I15" s="29"/>
      <c r="J15" s="29"/>
      <c r="K15" s="29"/>
      <c r="L15" s="29"/>
      <c r="M15" s="29" t="s">
        <v>21</v>
      </c>
      <c r="N15" s="29"/>
      <c r="O15" s="29"/>
      <c r="P15" s="29"/>
      <c r="Q15" s="29"/>
      <c r="R15" s="29"/>
      <c r="S15" s="29"/>
      <c r="T15" s="29" t="s">
        <v>20</v>
      </c>
      <c r="U15" s="29"/>
      <c r="V15" s="29"/>
      <c r="W15" s="29"/>
      <c r="X15" s="29"/>
      <c r="Y15" s="29"/>
      <c r="Z15" s="29"/>
      <c r="AA15" s="29" t="s">
        <v>21</v>
      </c>
      <c r="AB15" s="29"/>
      <c r="AC15" s="29"/>
      <c r="AD15" s="29"/>
      <c r="AE15" s="29"/>
      <c r="AF15" s="29"/>
      <c r="AG15" s="29"/>
      <c r="AH15" s="29" t="s">
        <v>20</v>
      </c>
      <c r="AI15" s="29"/>
      <c r="AJ15" s="29"/>
      <c r="AK15" s="29"/>
      <c r="AL15" s="29"/>
      <c r="AM15" s="29"/>
      <c r="AN15" s="29"/>
      <c r="AO15" s="29" t="s">
        <v>21</v>
      </c>
      <c r="AP15" s="29"/>
      <c r="AQ15" s="29"/>
      <c r="AR15" s="29"/>
      <c r="AS15" s="29"/>
      <c r="AT15" s="29"/>
      <c r="AU15" s="29"/>
      <c r="AV15" s="29" t="s">
        <v>20</v>
      </c>
      <c r="AW15" s="29"/>
      <c r="AX15" s="29"/>
      <c r="AY15" s="29"/>
      <c r="AZ15" s="29"/>
      <c r="BA15" s="29"/>
      <c r="BB15" s="29"/>
      <c r="BC15" s="29" t="s">
        <v>21</v>
      </c>
      <c r="BD15" s="29"/>
      <c r="BE15" s="29"/>
      <c r="BF15" s="29"/>
      <c r="BG15" s="29"/>
      <c r="BH15" s="29"/>
      <c r="BI15" s="29"/>
      <c r="BJ15" s="29" t="s">
        <v>20</v>
      </c>
      <c r="BK15" s="29"/>
      <c r="BL15" s="29"/>
      <c r="BM15" s="29"/>
      <c r="BN15" s="29"/>
      <c r="BO15" s="29"/>
      <c r="BP15" s="29"/>
      <c r="BQ15" s="29" t="s">
        <v>21</v>
      </c>
      <c r="BR15" s="29"/>
      <c r="BS15" s="29"/>
      <c r="BT15" s="29"/>
      <c r="BU15" s="29"/>
      <c r="BV15" s="29"/>
      <c r="BW15" s="29"/>
      <c r="BX15" s="29" t="s">
        <v>20</v>
      </c>
      <c r="BY15" s="29"/>
      <c r="BZ15" s="29"/>
      <c r="CA15" s="29"/>
      <c r="CB15" s="29"/>
      <c r="CC15" s="29"/>
      <c r="CD15" s="29"/>
      <c r="CE15" s="29" t="s">
        <v>21</v>
      </c>
      <c r="CF15" s="29"/>
      <c r="CG15" s="29"/>
      <c r="CH15" s="29"/>
      <c r="CI15" s="29"/>
      <c r="CJ15" s="29"/>
      <c r="CK15" s="29"/>
      <c r="CL15" s="29" t="s">
        <v>20</v>
      </c>
      <c r="CM15" s="29"/>
      <c r="CN15" s="29"/>
      <c r="CO15" s="29"/>
      <c r="CP15" s="29"/>
      <c r="CQ15" s="29"/>
      <c r="CR15" s="29"/>
      <c r="CS15" s="29" t="s">
        <v>21</v>
      </c>
      <c r="CT15" s="29"/>
      <c r="CU15" s="29"/>
      <c r="CV15" s="29"/>
      <c r="CW15" s="29"/>
      <c r="CX15" s="29"/>
      <c r="CY15" s="29"/>
      <c r="CZ15" s="30"/>
    </row>
    <row r="16" spans="1:118" ht="63" x14ac:dyDescent="0.25">
      <c r="A16" s="28"/>
      <c r="B16" s="28"/>
      <c r="C16" s="28"/>
      <c r="D16" s="29" t="s">
        <v>22</v>
      </c>
      <c r="E16" s="29" t="s">
        <v>21</v>
      </c>
      <c r="F16" s="32" t="s">
        <v>23</v>
      </c>
      <c r="G16" s="29" t="s">
        <v>24</v>
      </c>
      <c r="H16" s="29"/>
      <c r="I16" s="29"/>
      <c r="J16" s="29"/>
      <c r="K16" s="29"/>
      <c r="L16" s="29"/>
      <c r="M16" s="32" t="s">
        <v>23</v>
      </c>
      <c r="N16" s="29" t="s">
        <v>24</v>
      </c>
      <c r="O16" s="29"/>
      <c r="P16" s="29"/>
      <c r="Q16" s="29"/>
      <c r="R16" s="29"/>
      <c r="S16" s="29"/>
      <c r="T16" s="32" t="s">
        <v>23</v>
      </c>
      <c r="U16" s="29" t="s">
        <v>24</v>
      </c>
      <c r="V16" s="29"/>
      <c r="W16" s="29"/>
      <c r="X16" s="29"/>
      <c r="Y16" s="29"/>
      <c r="Z16" s="29"/>
      <c r="AA16" s="32" t="s">
        <v>23</v>
      </c>
      <c r="AB16" s="29" t="s">
        <v>24</v>
      </c>
      <c r="AC16" s="29"/>
      <c r="AD16" s="29"/>
      <c r="AE16" s="29"/>
      <c r="AF16" s="29"/>
      <c r="AG16" s="29"/>
      <c r="AH16" s="32" t="s">
        <v>23</v>
      </c>
      <c r="AI16" s="29" t="s">
        <v>24</v>
      </c>
      <c r="AJ16" s="29"/>
      <c r="AK16" s="29"/>
      <c r="AL16" s="29"/>
      <c r="AM16" s="29"/>
      <c r="AN16" s="29"/>
      <c r="AO16" s="32" t="s">
        <v>23</v>
      </c>
      <c r="AP16" s="29" t="s">
        <v>24</v>
      </c>
      <c r="AQ16" s="29"/>
      <c r="AR16" s="29"/>
      <c r="AS16" s="29"/>
      <c r="AT16" s="29"/>
      <c r="AU16" s="29"/>
      <c r="AV16" s="32" t="s">
        <v>23</v>
      </c>
      <c r="AW16" s="29" t="s">
        <v>24</v>
      </c>
      <c r="AX16" s="29"/>
      <c r="AY16" s="29"/>
      <c r="AZ16" s="29"/>
      <c r="BA16" s="29"/>
      <c r="BB16" s="29"/>
      <c r="BC16" s="32" t="s">
        <v>23</v>
      </c>
      <c r="BD16" s="29" t="s">
        <v>24</v>
      </c>
      <c r="BE16" s="29"/>
      <c r="BF16" s="29"/>
      <c r="BG16" s="29"/>
      <c r="BH16" s="29"/>
      <c r="BI16" s="29"/>
      <c r="BJ16" s="32" t="s">
        <v>23</v>
      </c>
      <c r="BK16" s="29" t="s">
        <v>24</v>
      </c>
      <c r="BL16" s="29"/>
      <c r="BM16" s="29"/>
      <c r="BN16" s="29"/>
      <c r="BO16" s="29"/>
      <c r="BP16" s="29"/>
      <c r="BQ16" s="32" t="s">
        <v>23</v>
      </c>
      <c r="BR16" s="29" t="s">
        <v>24</v>
      </c>
      <c r="BS16" s="29"/>
      <c r="BT16" s="29"/>
      <c r="BU16" s="29"/>
      <c r="BV16" s="29"/>
      <c r="BW16" s="29"/>
      <c r="BX16" s="32" t="s">
        <v>23</v>
      </c>
      <c r="BY16" s="29" t="s">
        <v>24</v>
      </c>
      <c r="BZ16" s="29"/>
      <c r="CA16" s="29"/>
      <c r="CB16" s="29"/>
      <c r="CC16" s="29"/>
      <c r="CD16" s="29"/>
      <c r="CE16" s="32" t="s">
        <v>23</v>
      </c>
      <c r="CF16" s="29" t="s">
        <v>24</v>
      </c>
      <c r="CG16" s="29"/>
      <c r="CH16" s="29"/>
      <c r="CI16" s="29"/>
      <c r="CJ16" s="29"/>
      <c r="CK16" s="29"/>
      <c r="CL16" s="32" t="s">
        <v>23</v>
      </c>
      <c r="CM16" s="29" t="s">
        <v>24</v>
      </c>
      <c r="CN16" s="29"/>
      <c r="CO16" s="29"/>
      <c r="CP16" s="29"/>
      <c r="CQ16" s="29"/>
      <c r="CR16" s="29"/>
      <c r="CS16" s="32" t="s">
        <v>23</v>
      </c>
      <c r="CT16" s="29" t="s">
        <v>24</v>
      </c>
      <c r="CU16" s="29"/>
      <c r="CV16" s="29"/>
      <c r="CW16" s="29"/>
      <c r="CX16" s="29"/>
      <c r="CY16" s="29"/>
      <c r="CZ16" s="30"/>
    </row>
    <row r="17" spans="1:104" ht="66.75" x14ac:dyDescent="0.25">
      <c r="A17" s="28"/>
      <c r="B17" s="28"/>
      <c r="C17" s="28"/>
      <c r="D17" s="29"/>
      <c r="E17" s="29"/>
      <c r="F17" s="33" t="s">
        <v>25</v>
      </c>
      <c r="G17" s="33" t="s">
        <v>25</v>
      </c>
      <c r="H17" s="34" t="s">
        <v>26</v>
      </c>
      <c r="I17" s="34" t="s">
        <v>27</v>
      </c>
      <c r="J17" s="34" t="s">
        <v>28</v>
      </c>
      <c r="K17" s="34" t="s">
        <v>29</v>
      </c>
      <c r="L17" s="34" t="s">
        <v>30</v>
      </c>
      <c r="M17" s="33" t="s">
        <v>25</v>
      </c>
      <c r="N17" s="33" t="s">
        <v>25</v>
      </c>
      <c r="O17" s="34" t="s">
        <v>26</v>
      </c>
      <c r="P17" s="34" t="s">
        <v>27</v>
      </c>
      <c r="Q17" s="34" t="s">
        <v>28</v>
      </c>
      <c r="R17" s="34" t="s">
        <v>29</v>
      </c>
      <c r="S17" s="34" t="s">
        <v>30</v>
      </c>
      <c r="T17" s="33" t="s">
        <v>25</v>
      </c>
      <c r="U17" s="33" t="s">
        <v>25</v>
      </c>
      <c r="V17" s="34" t="s">
        <v>26</v>
      </c>
      <c r="W17" s="34" t="s">
        <v>27</v>
      </c>
      <c r="X17" s="34" t="s">
        <v>28</v>
      </c>
      <c r="Y17" s="34" t="s">
        <v>29</v>
      </c>
      <c r="Z17" s="34" t="s">
        <v>30</v>
      </c>
      <c r="AA17" s="33" t="s">
        <v>25</v>
      </c>
      <c r="AB17" s="33" t="s">
        <v>25</v>
      </c>
      <c r="AC17" s="34" t="s">
        <v>26</v>
      </c>
      <c r="AD17" s="34" t="s">
        <v>27</v>
      </c>
      <c r="AE17" s="34" t="s">
        <v>28</v>
      </c>
      <c r="AF17" s="34" t="s">
        <v>29</v>
      </c>
      <c r="AG17" s="34" t="s">
        <v>30</v>
      </c>
      <c r="AH17" s="33" t="s">
        <v>25</v>
      </c>
      <c r="AI17" s="33" t="s">
        <v>25</v>
      </c>
      <c r="AJ17" s="34" t="s">
        <v>26</v>
      </c>
      <c r="AK17" s="34" t="s">
        <v>27</v>
      </c>
      <c r="AL17" s="34" t="s">
        <v>28</v>
      </c>
      <c r="AM17" s="34" t="s">
        <v>29</v>
      </c>
      <c r="AN17" s="34" t="s">
        <v>30</v>
      </c>
      <c r="AO17" s="33" t="s">
        <v>25</v>
      </c>
      <c r="AP17" s="33" t="s">
        <v>25</v>
      </c>
      <c r="AQ17" s="34" t="s">
        <v>26</v>
      </c>
      <c r="AR17" s="34" t="s">
        <v>27</v>
      </c>
      <c r="AS17" s="34" t="s">
        <v>28</v>
      </c>
      <c r="AT17" s="34" t="s">
        <v>29</v>
      </c>
      <c r="AU17" s="34" t="s">
        <v>30</v>
      </c>
      <c r="AV17" s="33" t="s">
        <v>25</v>
      </c>
      <c r="AW17" s="33" t="s">
        <v>25</v>
      </c>
      <c r="AX17" s="34" t="s">
        <v>26</v>
      </c>
      <c r="AY17" s="34" t="s">
        <v>27</v>
      </c>
      <c r="AZ17" s="34" t="s">
        <v>28</v>
      </c>
      <c r="BA17" s="34" t="s">
        <v>29</v>
      </c>
      <c r="BB17" s="34" t="s">
        <v>30</v>
      </c>
      <c r="BC17" s="33" t="s">
        <v>25</v>
      </c>
      <c r="BD17" s="33" t="s">
        <v>25</v>
      </c>
      <c r="BE17" s="34" t="s">
        <v>26</v>
      </c>
      <c r="BF17" s="34" t="s">
        <v>27</v>
      </c>
      <c r="BG17" s="34" t="s">
        <v>28</v>
      </c>
      <c r="BH17" s="34" t="s">
        <v>29</v>
      </c>
      <c r="BI17" s="34" t="s">
        <v>30</v>
      </c>
      <c r="BJ17" s="33" t="s">
        <v>25</v>
      </c>
      <c r="BK17" s="33" t="s">
        <v>25</v>
      </c>
      <c r="BL17" s="34" t="s">
        <v>26</v>
      </c>
      <c r="BM17" s="34" t="s">
        <v>27</v>
      </c>
      <c r="BN17" s="34" t="s">
        <v>28</v>
      </c>
      <c r="BO17" s="34" t="s">
        <v>29</v>
      </c>
      <c r="BP17" s="34" t="s">
        <v>30</v>
      </c>
      <c r="BQ17" s="33" t="s">
        <v>25</v>
      </c>
      <c r="BR17" s="33" t="s">
        <v>25</v>
      </c>
      <c r="BS17" s="34" t="s">
        <v>26</v>
      </c>
      <c r="BT17" s="34" t="s">
        <v>27</v>
      </c>
      <c r="BU17" s="34" t="s">
        <v>28</v>
      </c>
      <c r="BV17" s="34" t="s">
        <v>29</v>
      </c>
      <c r="BW17" s="34" t="s">
        <v>30</v>
      </c>
      <c r="BX17" s="33" t="s">
        <v>25</v>
      </c>
      <c r="BY17" s="33" t="s">
        <v>25</v>
      </c>
      <c r="BZ17" s="34" t="s">
        <v>26</v>
      </c>
      <c r="CA17" s="34" t="s">
        <v>27</v>
      </c>
      <c r="CB17" s="34" t="s">
        <v>28</v>
      </c>
      <c r="CC17" s="34" t="s">
        <v>29</v>
      </c>
      <c r="CD17" s="34" t="s">
        <v>30</v>
      </c>
      <c r="CE17" s="33" t="s">
        <v>25</v>
      </c>
      <c r="CF17" s="33" t="s">
        <v>25</v>
      </c>
      <c r="CG17" s="34" t="s">
        <v>26</v>
      </c>
      <c r="CH17" s="34" t="s">
        <v>27</v>
      </c>
      <c r="CI17" s="34" t="s">
        <v>28</v>
      </c>
      <c r="CJ17" s="34" t="s">
        <v>29</v>
      </c>
      <c r="CK17" s="34" t="s">
        <v>30</v>
      </c>
      <c r="CL17" s="33" t="s">
        <v>25</v>
      </c>
      <c r="CM17" s="33" t="s">
        <v>25</v>
      </c>
      <c r="CN17" s="34" t="s">
        <v>26</v>
      </c>
      <c r="CO17" s="34" t="s">
        <v>27</v>
      </c>
      <c r="CP17" s="34" t="s">
        <v>28</v>
      </c>
      <c r="CQ17" s="34" t="s">
        <v>29</v>
      </c>
      <c r="CR17" s="34" t="s">
        <v>30</v>
      </c>
      <c r="CS17" s="33" t="s">
        <v>25</v>
      </c>
      <c r="CT17" s="33" t="s">
        <v>25</v>
      </c>
      <c r="CU17" s="34" t="s">
        <v>26</v>
      </c>
      <c r="CV17" s="34" t="s">
        <v>27</v>
      </c>
      <c r="CW17" s="34" t="s">
        <v>28</v>
      </c>
      <c r="CX17" s="34" t="s">
        <v>29</v>
      </c>
      <c r="CY17" s="34" t="s">
        <v>30</v>
      </c>
      <c r="CZ17" s="30"/>
    </row>
    <row r="18" spans="1:104" ht="16.5" customHeight="1" x14ac:dyDescent="0.25">
      <c r="A18" s="35">
        <v>1</v>
      </c>
      <c r="B18" s="35">
        <v>2</v>
      </c>
      <c r="C18" s="35">
        <v>3</v>
      </c>
      <c r="D18" s="36">
        <v>4</v>
      </c>
      <c r="E18" s="36">
        <v>5</v>
      </c>
      <c r="F18" s="32" t="s">
        <v>31</v>
      </c>
      <c r="G18" s="32" t="s">
        <v>32</v>
      </c>
      <c r="H18" s="32" t="s">
        <v>33</v>
      </c>
      <c r="I18" s="32" t="s">
        <v>34</v>
      </c>
      <c r="J18" s="32" t="s">
        <v>35</v>
      </c>
      <c r="K18" s="32" t="s">
        <v>36</v>
      </c>
      <c r="L18" s="32" t="s">
        <v>37</v>
      </c>
      <c r="M18" s="32" t="s">
        <v>38</v>
      </c>
      <c r="N18" s="32" t="s">
        <v>39</v>
      </c>
      <c r="O18" s="32" t="s">
        <v>40</v>
      </c>
      <c r="P18" s="32" t="s">
        <v>41</v>
      </c>
      <c r="Q18" s="32" t="s">
        <v>42</v>
      </c>
      <c r="R18" s="32" t="s">
        <v>43</v>
      </c>
      <c r="S18" s="32" t="s">
        <v>44</v>
      </c>
      <c r="T18" s="32" t="s">
        <v>45</v>
      </c>
      <c r="U18" s="32" t="s">
        <v>46</v>
      </c>
      <c r="V18" s="32" t="s">
        <v>47</v>
      </c>
      <c r="W18" s="32" t="s">
        <v>48</v>
      </c>
      <c r="X18" s="32" t="s">
        <v>49</v>
      </c>
      <c r="Y18" s="32" t="s">
        <v>50</v>
      </c>
      <c r="Z18" s="32" t="s">
        <v>51</v>
      </c>
      <c r="AA18" s="32" t="s">
        <v>52</v>
      </c>
      <c r="AB18" s="32" t="s">
        <v>53</v>
      </c>
      <c r="AC18" s="32" t="s">
        <v>54</v>
      </c>
      <c r="AD18" s="32" t="s">
        <v>55</v>
      </c>
      <c r="AE18" s="32" t="s">
        <v>56</v>
      </c>
      <c r="AF18" s="32" t="s">
        <v>57</v>
      </c>
      <c r="AG18" s="32" t="s">
        <v>58</v>
      </c>
      <c r="AH18" s="32" t="s">
        <v>59</v>
      </c>
      <c r="AI18" s="32" t="s">
        <v>60</v>
      </c>
      <c r="AJ18" s="32" t="s">
        <v>61</v>
      </c>
      <c r="AK18" s="32" t="s">
        <v>62</v>
      </c>
      <c r="AL18" s="32" t="s">
        <v>63</v>
      </c>
      <c r="AM18" s="32" t="s">
        <v>64</v>
      </c>
      <c r="AN18" s="32" t="s">
        <v>65</v>
      </c>
      <c r="AO18" s="32" t="s">
        <v>66</v>
      </c>
      <c r="AP18" s="32" t="s">
        <v>67</v>
      </c>
      <c r="AQ18" s="32" t="s">
        <v>68</v>
      </c>
      <c r="AR18" s="32" t="s">
        <v>69</v>
      </c>
      <c r="AS18" s="32" t="s">
        <v>70</v>
      </c>
      <c r="AT18" s="32" t="s">
        <v>71</v>
      </c>
      <c r="AU18" s="32" t="s">
        <v>72</v>
      </c>
      <c r="AV18" s="32" t="s">
        <v>73</v>
      </c>
      <c r="AW18" s="32" t="s">
        <v>74</v>
      </c>
      <c r="AX18" s="32" t="s">
        <v>75</v>
      </c>
      <c r="AY18" s="32" t="s">
        <v>76</v>
      </c>
      <c r="AZ18" s="32" t="s">
        <v>77</v>
      </c>
      <c r="BA18" s="32" t="s">
        <v>78</v>
      </c>
      <c r="BB18" s="32" t="s">
        <v>79</v>
      </c>
      <c r="BC18" s="32" t="s">
        <v>80</v>
      </c>
      <c r="BD18" s="32" t="s">
        <v>81</v>
      </c>
      <c r="BE18" s="32" t="s">
        <v>82</v>
      </c>
      <c r="BF18" s="32" t="s">
        <v>83</v>
      </c>
      <c r="BG18" s="32" t="s">
        <v>84</v>
      </c>
      <c r="BH18" s="32" t="s">
        <v>85</v>
      </c>
      <c r="BI18" s="32" t="s">
        <v>86</v>
      </c>
      <c r="BJ18" s="32" t="s">
        <v>87</v>
      </c>
      <c r="BK18" s="32" t="s">
        <v>88</v>
      </c>
      <c r="BL18" s="32" t="s">
        <v>89</v>
      </c>
      <c r="BM18" s="32" t="s">
        <v>90</v>
      </c>
      <c r="BN18" s="32" t="s">
        <v>91</v>
      </c>
      <c r="BO18" s="32" t="s">
        <v>92</v>
      </c>
      <c r="BP18" s="32" t="s">
        <v>93</v>
      </c>
      <c r="BQ18" s="32" t="s">
        <v>94</v>
      </c>
      <c r="BR18" s="32" t="s">
        <v>95</v>
      </c>
      <c r="BS18" s="32" t="s">
        <v>96</v>
      </c>
      <c r="BT18" s="32" t="s">
        <v>97</v>
      </c>
      <c r="BU18" s="32" t="s">
        <v>98</v>
      </c>
      <c r="BV18" s="32" t="s">
        <v>99</v>
      </c>
      <c r="BW18" s="32" t="s">
        <v>100</v>
      </c>
      <c r="BX18" s="32" t="s">
        <v>101</v>
      </c>
      <c r="BY18" s="32" t="s">
        <v>102</v>
      </c>
      <c r="BZ18" s="32" t="s">
        <v>103</v>
      </c>
      <c r="CA18" s="32" t="s">
        <v>104</v>
      </c>
      <c r="CB18" s="32" t="s">
        <v>105</v>
      </c>
      <c r="CC18" s="32" t="s">
        <v>106</v>
      </c>
      <c r="CD18" s="32" t="s">
        <v>107</v>
      </c>
      <c r="CE18" s="32" t="s">
        <v>108</v>
      </c>
      <c r="CF18" s="32" t="s">
        <v>109</v>
      </c>
      <c r="CG18" s="32" t="s">
        <v>110</v>
      </c>
      <c r="CH18" s="32" t="s">
        <v>111</v>
      </c>
      <c r="CI18" s="32" t="s">
        <v>112</v>
      </c>
      <c r="CJ18" s="32" t="s">
        <v>113</v>
      </c>
      <c r="CK18" s="32" t="s">
        <v>114</v>
      </c>
      <c r="CL18" s="32" t="s">
        <v>115</v>
      </c>
      <c r="CM18" s="32" t="s">
        <v>116</v>
      </c>
      <c r="CN18" s="32" t="s">
        <v>117</v>
      </c>
      <c r="CO18" s="32" t="s">
        <v>118</v>
      </c>
      <c r="CP18" s="32" t="s">
        <v>119</v>
      </c>
      <c r="CQ18" s="32" t="s">
        <v>120</v>
      </c>
      <c r="CR18" s="32" t="s">
        <v>121</v>
      </c>
      <c r="CS18" s="32" t="s">
        <v>122</v>
      </c>
      <c r="CT18" s="32" t="s">
        <v>123</v>
      </c>
      <c r="CU18" s="32" t="s">
        <v>124</v>
      </c>
      <c r="CV18" s="32" t="s">
        <v>125</v>
      </c>
      <c r="CW18" s="32" t="s">
        <v>126</v>
      </c>
      <c r="CX18" s="32" t="s">
        <v>127</v>
      </c>
      <c r="CY18" s="32" t="s">
        <v>128</v>
      </c>
      <c r="CZ18" s="37" t="s">
        <v>129</v>
      </c>
    </row>
    <row r="19" spans="1:104" s="43" customFormat="1" ht="48" customHeight="1" x14ac:dyDescent="0.25">
      <c r="A19" s="38">
        <f>[1]I1127_1037000158513_02_0_69_!A17</f>
        <v>0</v>
      </c>
      <c r="B19" s="39" t="str">
        <f>[1]I1127_1037000158513_02_0_69_!B17</f>
        <v>ВСЕГО по инвестиционной программе, в том числе:</v>
      </c>
      <c r="C19" s="38" t="str">
        <f>[1]I1127_1037000158513_02_0_69_!C17</f>
        <v>Г</v>
      </c>
      <c r="D19" s="40">
        <f t="shared" ref="D19:BO19" si="2">SUM(D20:D25)</f>
        <v>1544.1672788642402</v>
      </c>
      <c r="E19" s="40">
        <f t="shared" si="2"/>
        <v>0</v>
      </c>
      <c r="F19" s="41">
        <f t="shared" si="2"/>
        <v>0</v>
      </c>
      <c r="G19" s="41">
        <f t="shared" si="2"/>
        <v>0</v>
      </c>
      <c r="H19" s="41">
        <f t="shared" si="2"/>
        <v>0</v>
      </c>
      <c r="I19" s="41">
        <f t="shared" si="2"/>
        <v>0</v>
      </c>
      <c r="J19" s="41">
        <f t="shared" si="2"/>
        <v>0</v>
      </c>
      <c r="K19" s="41">
        <f t="shared" si="2"/>
        <v>0</v>
      </c>
      <c r="L19" s="41">
        <f t="shared" si="2"/>
        <v>0</v>
      </c>
      <c r="M19" s="41">
        <f t="shared" si="2"/>
        <v>0</v>
      </c>
      <c r="N19" s="41">
        <f t="shared" si="2"/>
        <v>0</v>
      </c>
      <c r="O19" s="41">
        <f t="shared" si="2"/>
        <v>0</v>
      </c>
      <c r="P19" s="41">
        <f t="shared" si="2"/>
        <v>0</v>
      </c>
      <c r="Q19" s="41">
        <f t="shared" si="2"/>
        <v>0</v>
      </c>
      <c r="R19" s="41">
        <f t="shared" si="2"/>
        <v>0</v>
      </c>
      <c r="S19" s="41">
        <f t="shared" si="2"/>
        <v>0</v>
      </c>
      <c r="T19" s="40">
        <f t="shared" si="2"/>
        <v>5.23</v>
      </c>
      <c r="U19" s="40">
        <f t="shared" si="2"/>
        <v>178.03988524085736</v>
      </c>
      <c r="V19" s="40">
        <f t="shared" si="2"/>
        <v>1.0699999999999998</v>
      </c>
      <c r="W19" s="40">
        <f t="shared" si="2"/>
        <v>0</v>
      </c>
      <c r="X19" s="40">
        <f t="shared" si="2"/>
        <v>15.467999999999998</v>
      </c>
      <c r="Y19" s="40">
        <f t="shared" si="2"/>
        <v>0</v>
      </c>
      <c r="Z19" s="40">
        <f t="shared" si="2"/>
        <v>3442</v>
      </c>
      <c r="AA19" s="40">
        <f t="shared" si="2"/>
        <v>0</v>
      </c>
      <c r="AB19" s="40">
        <f t="shared" si="2"/>
        <v>0</v>
      </c>
      <c r="AC19" s="40">
        <f t="shared" si="2"/>
        <v>0</v>
      </c>
      <c r="AD19" s="40">
        <f t="shared" si="2"/>
        <v>0</v>
      </c>
      <c r="AE19" s="40">
        <f t="shared" si="2"/>
        <v>0</v>
      </c>
      <c r="AF19" s="40">
        <f t="shared" si="2"/>
        <v>0</v>
      </c>
      <c r="AG19" s="40">
        <f t="shared" si="2"/>
        <v>0</v>
      </c>
      <c r="AH19" s="40">
        <f t="shared" si="2"/>
        <v>5.45</v>
      </c>
      <c r="AI19" s="40">
        <f t="shared" si="2"/>
        <v>335.17758498424337</v>
      </c>
      <c r="AJ19" s="40">
        <f t="shared" si="2"/>
        <v>0</v>
      </c>
      <c r="AK19" s="40">
        <f t="shared" si="2"/>
        <v>0</v>
      </c>
      <c r="AL19" s="40">
        <f t="shared" si="2"/>
        <v>8.0939999999999994</v>
      </c>
      <c r="AM19" s="40">
        <f t="shared" si="2"/>
        <v>0</v>
      </c>
      <c r="AN19" s="40">
        <f t="shared" si="2"/>
        <v>3549</v>
      </c>
      <c r="AO19" s="40">
        <f t="shared" si="2"/>
        <v>0</v>
      </c>
      <c r="AP19" s="40">
        <f t="shared" si="2"/>
        <v>0</v>
      </c>
      <c r="AQ19" s="40">
        <f t="shared" si="2"/>
        <v>0</v>
      </c>
      <c r="AR19" s="40">
        <f t="shared" si="2"/>
        <v>0</v>
      </c>
      <c r="AS19" s="40">
        <f t="shared" si="2"/>
        <v>0</v>
      </c>
      <c r="AT19" s="40">
        <f t="shared" si="2"/>
        <v>0</v>
      </c>
      <c r="AU19" s="40">
        <f t="shared" si="2"/>
        <v>0</v>
      </c>
      <c r="AV19" s="40">
        <f t="shared" si="2"/>
        <v>5.68</v>
      </c>
      <c r="AW19" s="40">
        <f t="shared" si="2"/>
        <v>400.29904503522283</v>
      </c>
      <c r="AX19" s="40">
        <f t="shared" si="2"/>
        <v>0</v>
      </c>
      <c r="AY19" s="40">
        <f t="shared" si="2"/>
        <v>0</v>
      </c>
      <c r="AZ19" s="40">
        <f t="shared" si="2"/>
        <v>10.143000000000001</v>
      </c>
      <c r="BA19" s="40">
        <f t="shared" si="2"/>
        <v>0</v>
      </c>
      <c r="BB19" s="40">
        <f t="shared" si="2"/>
        <v>1226</v>
      </c>
      <c r="BC19" s="40">
        <f t="shared" si="2"/>
        <v>0</v>
      </c>
      <c r="BD19" s="40">
        <f t="shared" si="2"/>
        <v>0</v>
      </c>
      <c r="BE19" s="40">
        <f t="shared" si="2"/>
        <v>0</v>
      </c>
      <c r="BF19" s="40">
        <f t="shared" si="2"/>
        <v>0</v>
      </c>
      <c r="BG19" s="40">
        <f t="shared" si="2"/>
        <v>0</v>
      </c>
      <c r="BH19" s="40">
        <f t="shared" si="2"/>
        <v>0</v>
      </c>
      <c r="BI19" s="40">
        <f t="shared" si="2"/>
        <v>0</v>
      </c>
      <c r="BJ19" s="40">
        <f t="shared" si="2"/>
        <v>5.915</v>
      </c>
      <c r="BK19" s="40">
        <f t="shared" si="2"/>
        <v>306.40664048491311</v>
      </c>
      <c r="BL19" s="40">
        <f t="shared" si="2"/>
        <v>2.0299999999999998</v>
      </c>
      <c r="BM19" s="40">
        <f t="shared" si="2"/>
        <v>0</v>
      </c>
      <c r="BN19" s="40">
        <f t="shared" si="2"/>
        <v>12.22</v>
      </c>
      <c r="BO19" s="40">
        <f t="shared" si="2"/>
        <v>0</v>
      </c>
      <c r="BP19" s="40">
        <f t="shared" ref="BP19:CK19" si="3">SUM(BP20:BP25)</f>
        <v>1275</v>
      </c>
      <c r="BQ19" s="40">
        <f t="shared" si="3"/>
        <v>0</v>
      </c>
      <c r="BR19" s="40">
        <f t="shared" si="3"/>
        <v>0</v>
      </c>
      <c r="BS19" s="40">
        <f t="shared" si="3"/>
        <v>0</v>
      </c>
      <c r="BT19" s="40">
        <f t="shared" si="3"/>
        <v>0</v>
      </c>
      <c r="BU19" s="40">
        <f t="shared" si="3"/>
        <v>0</v>
      </c>
      <c r="BV19" s="40">
        <f t="shared" si="3"/>
        <v>0</v>
      </c>
      <c r="BW19" s="40">
        <f t="shared" si="3"/>
        <v>0</v>
      </c>
      <c r="BX19" s="40">
        <f t="shared" si="3"/>
        <v>6.1650000000000009</v>
      </c>
      <c r="BY19" s="40">
        <f t="shared" si="3"/>
        <v>295.80412311900358</v>
      </c>
      <c r="BZ19" s="40">
        <f t="shared" si="3"/>
        <v>4.93</v>
      </c>
      <c r="CA19" s="40">
        <f t="shared" si="3"/>
        <v>0</v>
      </c>
      <c r="CB19" s="40">
        <f t="shared" si="3"/>
        <v>17.802</v>
      </c>
      <c r="CC19" s="40">
        <f t="shared" si="3"/>
        <v>0</v>
      </c>
      <c r="CD19" s="40">
        <f t="shared" si="3"/>
        <v>2472</v>
      </c>
      <c r="CE19" s="40">
        <f t="shared" si="3"/>
        <v>0</v>
      </c>
      <c r="CF19" s="40">
        <f t="shared" si="3"/>
        <v>0</v>
      </c>
      <c r="CG19" s="40">
        <f t="shared" si="3"/>
        <v>0</v>
      </c>
      <c r="CH19" s="40">
        <f t="shared" si="3"/>
        <v>0</v>
      </c>
      <c r="CI19" s="40">
        <f t="shared" si="3"/>
        <v>0</v>
      </c>
      <c r="CJ19" s="40">
        <f t="shared" si="3"/>
        <v>0</v>
      </c>
      <c r="CK19" s="40">
        <f t="shared" si="3"/>
        <v>0</v>
      </c>
      <c r="CL19" s="40">
        <f t="shared" ref="CL19:CY34" si="4">SUM(T19,AH19,AV19,BJ19,BX19)</f>
        <v>28.439999999999998</v>
      </c>
      <c r="CM19" s="40">
        <f t="shared" si="4"/>
        <v>1515.7272788642404</v>
      </c>
      <c r="CN19" s="40">
        <f t="shared" si="4"/>
        <v>8.0299999999999994</v>
      </c>
      <c r="CO19" s="40">
        <f t="shared" si="4"/>
        <v>0</v>
      </c>
      <c r="CP19" s="40">
        <f t="shared" si="4"/>
        <v>63.726999999999997</v>
      </c>
      <c r="CQ19" s="40">
        <f t="shared" si="4"/>
        <v>0</v>
      </c>
      <c r="CR19" s="40">
        <f t="shared" si="4"/>
        <v>11964</v>
      </c>
      <c r="CS19" s="40">
        <f t="shared" si="4"/>
        <v>0</v>
      </c>
      <c r="CT19" s="40">
        <f t="shared" si="4"/>
        <v>0</v>
      </c>
      <c r="CU19" s="40">
        <f t="shared" si="4"/>
        <v>0</v>
      </c>
      <c r="CV19" s="40">
        <f t="shared" si="4"/>
        <v>0</v>
      </c>
      <c r="CW19" s="40">
        <f t="shared" si="4"/>
        <v>0</v>
      </c>
      <c r="CX19" s="40">
        <f t="shared" si="4"/>
        <v>0</v>
      </c>
      <c r="CY19" s="40">
        <f t="shared" si="4"/>
        <v>0</v>
      </c>
      <c r="CZ19" s="42" t="str">
        <f>IF([1]I1127_1037000158513_02_0_69_!CT17="","",[1]I1127_1037000158513_02_0_69_!CT17)</f>
        <v>нд</v>
      </c>
    </row>
    <row r="20" spans="1:104" ht="31.5" x14ac:dyDescent="0.25">
      <c r="A20" s="44" t="str">
        <f>[1]I1127_1037000158513_02_0_69_!A18</f>
        <v>0.1</v>
      </c>
      <c r="B20" s="45" t="str">
        <f>[1]I1127_1037000158513_02_0_69_!B18</f>
        <v>Технологическое присоединение, всего</v>
      </c>
      <c r="C20" s="44" t="str">
        <f>[1]I1127_1037000158513_02_0_69_!C18</f>
        <v>Г</v>
      </c>
      <c r="D20" s="46">
        <f t="shared" ref="D20:BO20" si="5">SUM(D26)</f>
        <v>0</v>
      </c>
      <c r="E20" s="46">
        <f t="shared" si="5"/>
        <v>0</v>
      </c>
      <c r="F20" s="46">
        <f t="shared" si="5"/>
        <v>0</v>
      </c>
      <c r="G20" s="46">
        <f t="shared" si="5"/>
        <v>0</v>
      </c>
      <c r="H20" s="46">
        <f t="shared" si="5"/>
        <v>0</v>
      </c>
      <c r="I20" s="46">
        <f t="shared" si="5"/>
        <v>0</v>
      </c>
      <c r="J20" s="46">
        <f t="shared" si="5"/>
        <v>0</v>
      </c>
      <c r="K20" s="46">
        <f t="shared" si="5"/>
        <v>0</v>
      </c>
      <c r="L20" s="46">
        <f t="shared" si="5"/>
        <v>0</v>
      </c>
      <c r="M20" s="46">
        <f t="shared" si="5"/>
        <v>0</v>
      </c>
      <c r="N20" s="46">
        <f t="shared" si="5"/>
        <v>0</v>
      </c>
      <c r="O20" s="46">
        <f t="shared" si="5"/>
        <v>0</v>
      </c>
      <c r="P20" s="46">
        <f t="shared" si="5"/>
        <v>0</v>
      </c>
      <c r="Q20" s="46">
        <f t="shared" si="5"/>
        <v>0</v>
      </c>
      <c r="R20" s="46">
        <f t="shared" si="5"/>
        <v>0</v>
      </c>
      <c r="S20" s="46">
        <f t="shared" si="5"/>
        <v>0</v>
      </c>
      <c r="T20" s="46">
        <f t="shared" si="5"/>
        <v>0</v>
      </c>
      <c r="U20" s="46">
        <f t="shared" si="5"/>
        <v>0</v>
      </c>
      <c r="V20" s="46">
        <f t="shared" si="5"/>
        <v>0</v>
      </c>
      <c r="W20" s="46">
        <f t="shared" si="5"/>
        <v>0</v>
      </c>
      <c r="X20" s="46">
        <f t="shared" si="5"/>
        <v>0</v>
      </c>
      <c r="Y20" s="46">
        <f t="shared" si="5"/>
        <v>0</v>
      </c>
      <c r="Z20" s="46">
        <f t="shared" si="5"/>
        <v>0</v>
      </c>
      <c r="AA20" s="46">
        <f t="shared" si="5"/>
        <v>0</v>
      </c>
      <c r="AB20" s="46">
        <f t="shared" si="5"/>
        <v>0</v>
      </c>
      <c r="AC20" s="46">
        <f t="shared" si="5"/>
        <v>0</v>
      </c>
      <c r="AD20" s="46">
        <f t="shared" si="5"/>
        <v>0</v>
      </c>
      <c r="AE20" s="46">
        <f t="shared" si="5"/>
        <v>0</v>
      </c>
      <c r="AF20" s="46">
        <f t="shared" si="5"/>
        <v>0</v>
      </c>
      <c r="AG20" s="46">
        <f t="shared" si="5"/>
        <v>0</v>
      </c>
      <c r="AH20" s="46">
        <f t="shared" si="5"/>
        <v>0</v>
      </c>
      <c r="AI20" s="46">
        <f t="shared" si="5"/>
        <v>0</v>
      </c>
      <c r="AJ20" s="46">
        <f t="shared" si="5"/>
        <v>0</v>
      </c>
      <c r="AK20" s="46">
        <f t="shared" si="5"/>
        <v>0</v>
      </c>
      <c r="AL20" s="46">
        <f t="shared" si="5"/>
        <v>0</v>
      </c>
      <c r="AM20" s="46">
        <f t="shared" si="5"/>
        <v>0</v>
      </c>
      <c r="AN20" s="46">
        <f t="shared" si="5"/>
        <v>0</v>
      </c>
      <c r="AO20" s="46">
        <f t="shared" si="5"/>
        <v>0</v>
      </c>
      <c r="AP20" s="46">
        <f t="shared" si="5"/>
        <v>0</v>
      </c>
      <c r="AQ20" s="46">
        <f t="shared" si="5"/>
        <v>0</v>
      </c>
      <c r="AR20" s="46">
        <f t="shared" si="5"/>
        <v>0</v>
      </c>
      <c r="AS20" s="46">
        <f t="shared" si="5"/>
        <v>0</v>
      </c>
      <c r="AT20" s="46">
        <f t="shared" si="5"/>
        <v>0</v>
      </c>
      <c r="AU20" s="46">
        <f t="shared" si="5"/>
        <v>0</v>
      </c>
      <c r="AV20" s="46">
        <f t="shared" si="5"/>
        <v>0</v>
      </c>
      <c r="AW20" s="46">
        <f t="shared" si="5"/>
        <v>0</v>
      </c>
      <c r="AX20" s="46">
        <f t="shared" si="5"/>
        <v>0</v>
      </c>
      <c r="AY20" s="46">
        <f t="shared" si="5"/>
        <v>0</v>
      </c>
      <c r="AZ20" s="46">
        <f t="shared" si="5"/>
        <v>0</v>
      </c>
      <c r="BA20" s="46">
        <f t="shared" si="5"/>
        <v>0</v>
      </c>
      <c r="BB20" s="46">
        <f t="shared" si="5"/>
        <v>0</v>
      </c>
      <c r="BC20" s="46">
        <f t="shared" si="5"/>
        <v>0</v>
      </c>
      <c r="BD20" s="46">
        <f t="shared" si="5"/>
        <v>0</v>
      </c>
      <c r="BE20" s="46">
        <f t="shared" si="5"/>
        <v>0</v>
      </c>
      <c r="BF20" s="46">
        <f t="shared" si="5"/>
        <v>0</v>
      </c>
      <c r="BG20" s="46">
        <f t="shared" si="5"/>
        <v>0</v>
      </c>
      <c r="BH20" s="46">
        <f t="shared" si="5"/>
        <v>0</v>
      </c>
      <c r="BI20" s="46">
        <f t="shared" si="5"/>
        <v>0</v>
      </c>
      <c r="BJ20" s="46">
        <f t="shared" si="5"/>
        <v>0</v>
      </c>
      <c r="BK20" s="46">
        <f t="shared" si="5"/>
        <v>0</v>
      </c>
      <c r="BL20" s="46">
        <f t="shared" si="5"/>
        <v>0</v>
      </c>
      <c r="BM20" s="46">
        <f t="shared" si="5"/>
        <v>0</v>
      </c>
      <c r="BN20" s="46">
        <f t="shared" si="5"/>
        <v>0</v>
      </c>
      <c r="BO20" s="46">
        <f t="shared" si="5"/>
        <v>0</v>
      </c>
      <c r="BP20" s="46">
        <f t="shared" ref="BP20:CK20" si="6">SUM(BP26)</f>
        <v>0</v>
      </c>
      <c r="BQ20" s="46">
        <f t="shared" si="6"/>
        <v>0</v>
      </c>
      <c r="BR20" s="46">
        <f t="shared" si="6"/>
        <v>0</v>
      </c>
      <c r="BS20" s="46">
        <f t="shared" si="6"/>
        <v>0</v>
      </c>
      <c r="BT20" s="46">
        <f t="shared" si="6"/>
        <v>0</v>
      </c>
      <c r="BU20" s="46">
        <f t="shared" si="6"/>
        <v>0</v>
      </c>
      <c r="BV20" s="46">
        <f t="shared" si="6"/>
        <v>0</v>
      </c>
      <c r="BW20" s="46">
        <f t="shared" si="6"/>
        <v>0</v>
      </c>
      <c r="BX20" s="46">
        <f t="shared" si="6"/>
        <v>0</v>
      </c>
      <c r="BY20" s="46">
        <f t="shared" si="6"/>
        <v>0</v>
      </c>
      <c r="BZ20" s="46">
        <f t="shared" si="6"/>
        <v>0</v>
      </c>
      <c r="CA20" s="46">
        <f t="shared" si="6"/>
        <v>0</v>
      </c>
      <c r="CB20" s="46">
        <f t="shared" si="6"/>
        <v>0</v>
      </c>
      <c r="CC20" s="46">
        <f t="shared" si="6"/>
        <v>0</v>
      </c>
      <c r="CD20" s="46">
        <f t="shared" si="6"/>
        <v>0</v>
      </c>
      <c r="CE20" s="46">
        <f t="shared" si="6"/>
        <v>0</v>
      </c>
      <c r="CF20" s="46">
        <f t="shared" si="6"/>
        <v>0</v>
      </c>
      <c r="CG20" s="46">
        <f t="shared" si="6"/>
        <v>0</v>
      </c>
      <c r="CH20" s="46">
        <f t="shared" si="6"/>
        <v>0</v>
      </c>
      <c r="CI20" s="46">
        <f t="shared" si="6"/>
        <v>0</v>
      </c>
      <c r="CJ20" s="46">
        <f t="shared" si="6"/>
        <v>0</v>
      </c>
      <c r="CK20" s="46">
        <f t="shared" si="6"/>
        <v>0</v>
      </c>
      <c r="CL20" s="41">
        <f t="shared" si="4"/>
        <v>0</v>
      </c>
      <c r="CM20" s="41">
        <f t="shared" si="4"/>
        <v>0</v>
      </c>
      <c r="CN20" s="41">
        <f t="shared" si="4"/>
        <v>0</v>
      </c>
      <c r="CO20" s="41">
        <f t="shared" si="4"/>
        <v>0</v>
      </c>
      <c r="CP20" s="41">
        <f t="shared" si="4"/>
        <v>0</v>
      </c>
      <c r="CQ20" s="41">
        <f t="shared" si="4"/>
        <v>0</v>
      </c>
      <c r="CR20" s="41">
        <f t="shared" si="4"/>
        <v>0</v>
      </c>
      <c r="CS20" s="41">
        <f t="shared" si="4"/>
        <v>0</v>
      </c>
      <c r="CT20" s="41">
        <f t="shared" si="4"/>
        <v>0</v>
      </c>
      <c r="CU20" s="41">
        <f t="shared" si="4"/>
        <v>0</v>
      </c>
      <c r="CV20" s="41">
        <f t="shared" si="4"/>
        <v>0</v>
      </c>
      <c r="CW20" s="41">
        <f t="shared" si="4"/>
        <v>0</v>
      </c>
      <c r="CX20" s="41">
        <f t="shared" si="4"/>
        <v>0</v>
      </c>
      <c r="CY20" s="41">
        <f t="shared" si="4"/>
        <v>0</v>
      </c>
      <c r="CZ20" s="42" t="str">
        <f>IF([1]I1127_1037000158513_02_0_69_!CT18="","",[1]I1127_1037000158513_02_0_69_!CT18)</f>
        <v>нд</v>
      </c>
    </row>
    <row r="21" spans="1:104" ht="47.25" x14ac:dyDescent="0.25">
      <c r="A21" s="44" t="str">
        <f>[1]I1127_1037000158513_02_0_69_!A19</f>
        <v>0.2</v>
      </c>
      <c r="B21" s="45" t="str">
        <f>[1]I1127_1037000158513_02_0_69_!B19</f>
        <v>Реконструкция, модернизация, техническое перевооружение, всего</v>
      </c>
      <c r="C21" s="44" t="str">
        <f>[1]I1127_1037000158513_02_0_69_!C19</f>
        <v>Г</v>
      </c>
      <c r="D21" s="46">
        <f t="shared" ref="D21:BO21" si="7">SUM(D44)</f>
        <v>980.40645339611001</v>
      </c>
      <c r="E21" s="46">
        <f t="shared" si="7"/>
        <v>0</v>
      </c>
      <c r="F21" s="46">
        <f t="shared" si="7"/>
        <v>0</v>
      </c>
      <c r="G21" s="46">
        <f t="shared" si="7"/>
        <v>0</v>
      </c>
      <c r="H21" s="46">
        <f t="shared" si="7"/>
        <v>0</v>
      </c>
      <c r="I21" s="46">
        <f t="shared" si="7"/>
        <v>0</v>
      </c>
      <c r="J21" s="46">
        <f t="shared" si="7"/>
        <v>0</v>
      </c>
      <c r="K21" s="46">
        <f t="shared" si="7"/>
        <v>0</v>
      </c>
      <c r="L21" s="46">
        <f t="shared" si="7"/>
        <v>0</v>
      </c>
      <c r="M21" s="46">
        <f t="shared" si="7"/>
        <v>0</v>
      </c>
      <c r="N21" s="46">
        <f t="shared" si="7"/>
        <v>0</v>
      </c>
      <c r="O21" s="46">
        <f t="shared" si="7"/>
        <v>0</v>
      </c>
      <c r="P21" s="46">
        <f t="shared" si="7"/>
        <v>0</v>
      </c>
      <c r="Q21" s="46">
        <f t="shared" si="7"/>
        <v>0</v>
      </c>
      <c r="R21" s="46">
        <f t="shared" si="7"/>
        <v>0</v>
      </c>
      <c r="S21" s="46">
        <f t="shared" si="7"/>
        <v>0</v>
      </c>
      <c r="T21" s="46">
        <f t="shared" si="7"/>
        <v>0</v>
      </c>
      <c r="U21" s="46">
        <f t="shared" si="7"/>
        <v>99.250277764000003</v>
      </c>
      <c r="V21" s="46">
        <f t="shared" si="7"/>
        <v>0</v>
      </c>
      <c r="W21" s="46">
        <f t="shared" si="7"/>
        <v>0</v>
      </c>
      <c r="X21" s="46">
        <f t="shared" si="7"/>
        <v>0</v>
      </c>
      <c r="Y21" s="46">
        <f t="shared" si="7"/>
        <v>0</v>
      </c>
      <c r="Z21" s="46">
        <f t="shared" si="7"/>
        <v>3391</v>
      </c>
      <c r="AA21" s="46">
        <f t="shared" si="7"/>
        <v>0</v>
      </c>
      <c r="AB21" s="46">
        <f t="shared" si="7"/>
        <v>0</v>
      </c>
      <c r="AC21" s="46">
        <f t="shared" si="7"/>
        <v>0</v>
      </c>
      <c r="AD21" s="46">
        <f t="shared" si="7"/>
        <v>0</v>
      </c>
      <c r="AE21" s="46">
        <f t="shared" si="7"/>
        <v>0</v>
      </c>
      <c r="AF21" s="46">
        <f t="shared" si="7"/>
        <v>0</v>
      </c>
      <c r="AG21" s="46">
        <f t="shared" si="7"/>
        <v>0</v>
      </c>
      <c r="AH21" s="46">
        <f t="shared" si="7"/>
        <v>0</v>
      </c>
      <c r="AI21" s="46">
        <f t="shared" si="7"/>
        <v>279.38429726349</v>
      </c>
      <c r="AJ21" s="46">
        <f t="shared" si="7"/>
        <v>0</v>
      </c>
      <c r="AK21" s="46">
        <f t="shared" si="7"/>
        <v>0</v>
      </c>
      <c r="AL21" s="46">
        <f t="shared" si="7"/>
        <v>0</v>
      </c>
      <c r="AM21" s="46">
        <f t="shared" si="7"/>
        <v>0</v>
      </c>
      <c r="AN21" s="46">
        <f t="shared" si="7"/>
        <v>3535</v>
      </c>
      <c r="AO21" s="46">
        <f t="shared" si="7"/>
        <v>0</v>
      </c>
      <c r="AP21" s="46">
        <f t="shared" si="7"/>
        <v>0</v>
      </c>
      <c r="AQ21" s="46">
        <f t="shared" si="7"/>
        <v>0</v>
      </c>
      <c r="AR21" s="46">
        <f t="shared" si="7"/>
        <v>0</v>
      </c>
      <c r="AS21" s="46">
        <f t="shared" si="7"/>
        <v>0</v>
      </c>
      <c r="AT21" s="46">
        <f t="shared" si="7"/>
        <v>0</v>
      </c>
      <c r="AU21" s="46">
        <f t="shared" si="7"/>
        <v>0</v>
      </c>
      <c r="AV21" s="46">
        <f t="shared" si="7"/>
        <v>0</v>
      </c>
      <c r="AW21" s="46">
        <f t="shared" si="7"/>
        <v>327.35206382848997</v>
      </c>
      <c r="AX21" s="46">
        <f t="shared" si="7"/>
        <v>0</v>
      </c>
      <c r="AY21" s="46">
        <f t="shared" si="7"/>
        <v>0</v>
      </c>
      <c r="AZ21" s="46">
        <f t="shared" si="7"/>
        <v>0</v>
      </c>
      <c r="BA21" s="46">
        <f t="shared" si="7"/>
        <v>0</v>
      </c>
      <c r="BB21" s="46">
        <f t="shared" si="7"/>
        <v>1195</v>
      </c>
      <c r="BC21" s="46">
        <f t="shared" si="7"/>
        <v>0</v>
      </c>
      <c r="BD21" s="46">
        <f t="shared" si="7"/>
        <v>0</v>
      </c>
      <c r="BE21" s="46">
        <f t="shared" si="7"/>
        <v>0</v>
      </c>
      <c r="BF21" s="46">
        <f t="shared" si="7"/>
        <v>0</v>
      </c>
      <c r="BG21" s="46">
        <f t="shared" si="7"/>
        <v>0</v>
      </c>
      <c r="BH21" s="46">
        <f t="shared" si="7"/>
        <v>0</v>
      </c>
      <c r="BI21" s="46">
        <f t="shared" si="7"/>
        <v>0</v>
      </c>
      <c r="BJ21" s="46">
        <f t="shared" si="7"/>
        <v>0</v>
      </c>
      <c r="BK21" s="46">
        <f t="shared" si="7"/>
        <v>112.04726186454999</v>
      </c>
      <c r="BL21" s="46">
        <f t="shared" si="7"/>
        <v>0</v>
      </c>
      <c r="BM21" s="46">
        <f t="shared" si="7"/>
        <v>0</v>
      </c>
      <c r="BN21" s="46">
        <f t="shared" si="7"/>
        <v>0</v>
      </c>
      <c r="BO21" s="46">
        <f t="shared" si="7"/>
        <v>0</v>
      </c>
      <c r="BP21" s="46">
        <f t="shared" ref="BP21:CK21" si="8">SUM(BP44)</f>
        <v>1225</v>
      </c>
      <c r="BQ21" s="46">
        <f t="shared" si="8"/>
        <v>0</v>
      </c>
      <c r="BR21" s="46">
        <f t="shared" si="8"/>
        <v>0</v>
      </c>
      <c r="BS21" s="46">
        <f t="shared" si="8"/>
        <v>0</v>
      </c>
      <c r="BT21" s="46">
        <f t="shared" si="8"/>
        <v>0</v>
      </c>
      <c r="BU21" s="46">
        <f t="shared" si="8"/>
        <v>0</v>
      </c>
      <c r="BV21" s="46">
        <f t="shared" si="8"/>
        <v>0</v>
      </c>
      <c r="BW21" s="46">
        <f t="shared" si="8"/>
        <v>0</v>
      </c>
      <c r="BX21" s="46">
        <f t="shared" si="8"/>
        <v>0</v>
      </c>
      <c r="BY21" s="46">
        <f t="shared" si="8"/>
        <v>162.37255267558001</v>
      </c>
      <c r="BZ21" s="46">
        <f t="shared" si="8"/>
        <v>0</v>
      </c>
      <c r="CA21" s="46">
        <f t="shared" si="8"/>
        <v>0</v>
      </c>
      <c r="CB21" s="46">
        <f t="shared" si="8"/>
        <v>0</v>
      </c>
      <c r="CC21" s="46">
        <f t="shared" si="8"/>
        <v>0</v>
      </c>
      <c r="CD21" s="46">
        <f t="shared" si="8"/>
        <v>2435</v>
      </c>
      <c r="CE21" s="46">
        <f t="shared" si="8"/>
        <v>0</v>
      </c>
      <c r="CF21" s="46">
        <f t="shared" si="8"/>
        <v>0</v>
      </c>
      <c r="CG21" s="46">
        <f t="shared" si="8"/>
        <v>0</v>
      </c>
      <c r="CH21" s="46">
        <f t="shared" si="8"/>
        <v>0</v>
      </c>
      <c r="CI21" s="46">
        <f t="shared" si="8"/>
        <v>0</v>
      </c>
      <c r="CJ21" s="46">
        <f t="shared" si="8"/>
        <v>0</v>
      </c>
      <c r="CK21" s="46">
        <f t="shared" si="8"/>
        <v>0</v>
      </c>
      <c r="CL21" s="41">
        <f t="shared" si="4"/>
        <v>0</v>
      </c>
      <c r="CM21" s="41">
        <f t="shared" si="4"/>
        <v>980.4064533961099</v>
      </c>
      <c r="CN21" s="41">
        <f t="shared" si="4"/>
        <v>0</v>
      </c>
      <c r="CO21" s="41">
        <f t="shared" si="4"/>
        <v>0</v>
      </c>
      <c r="CP21" s="41">
        <f t="shared" si="4"/>
        <v>0</v>
      </c>
      <c r="CQ21" s="41">
        <f t="shared" si="4"/>
        <v>0</v>
      </c>
      <c r="CR21" s="41">
        <f t="shared" si="4"/>
        <v>11781</v>
      </c>
      <c r="CS21" s="41">
        <f t="shared" si="4"/>
        <v>0</v>
      </c>
      <c r="CT21" s="41">
        <f t="shared" si="4"/>
        <v>0</v>
      </c>
      <c r="CU21" s="41">
        <f t="shared" si="4"/>
        <v>0</v>
      </c>
      <c r="CV21" s="41">
        <f t="shared" si="4"/>
        <v>0</v>
      </c>
      <c r="CW21" s="41">
        <f t="shared" si="4"/>
        <v>0</v>
      </c>
      <c r="CX21" s="41">
        <f t="shared" si="4"/>
        <v>0</v>
      </c>
      <c r="CY21" s="41">
        <f t="shared" si="4"/>
        <v>0</v>
      </c>
      <c r="CZ21" s="42" t="str">
        <f>IF([1]I1127_1037000158513_02_0_69_!CT19="","",[1]I1127_1037000158513_02_0_69_!CT19)</f>
        <v>нд</v>
      </c>
    </row>
    <row r="22" spans="1:104" ht="78.75" x14ac:dyDescent="0.25">
      <c r="A22" s="44" t="str">
        <f>[1]I1127_1037000158513_02_0_69_!A20</f>
        <v>0.3</v>
      </c>
      <c r="B22" s="45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44" t="str">
        <f>[1]I1127_1037000158513_02_0_69_!C20</f>
        <v>Г</v>
      </c>
      <c r="D22" s="46">
        <f t="shared" ref="D22:BO22" si="9">SUM(D71)</f>
        <v>0</v>
      </c>
      <c r="E22" s="46">
        <f t="shared" si="9"/>
        <v>0</v>
      </c>
      <c r="F22" s="46">
        <f t="shared" si="9"/>
        <v>0</v>
      </c>
      <c r="G22" s="46">
        <f t="shared" si="9"/>
        <v>0</v>
      </c>
      <c r="H22" s="46">
        <f t="shared" si="9"/>
        <v>0</v>
      </c>
      <c r="I22" s="46">
        <f t="shared" si="9"/>
        <v>0</v>
      </c>
      <c r="J22" s="46">
        <f t="shared" si="9"/>
        <v>0</v>
      </c>
      <c r="K22" s="46">
        <f t="shared" si="9"/>
        <v>0</v>
      </c>
      <c r="L22" s="46">
        <f t="shared" si="9"/>
        <v>0</v>
      </c>
      <c r="M22" s="46">
        <f t="shared" si="9"/>
        <v>0</v>
      </c>
      <c r="N22" s="46">
        <f t="shared" si="9"/>
        <v>0</v>
      </c>
      <c r="O22" s="46">
        <f t="shared" si="9"/>
        <v>0</v>
      </c>
      <c r="P22" s="46">
        <f t="shared" si="9"/>
        <v>0</v>
      </c>
      <c r="Q22" s="46">
        <f t="shared" si="9"/>
        <v>0</v>
      </c>
      <c r="R22" s="46">
        <f t="shared" si="9"/>
        <v>0</v>
      </c>
      <c r="S22" s="46">
        <f t="shared" si="9"/>
        <v>0</v>
      </c>
      <c r="T22" s="46">
        <f t="shared" si="9"/>
        <v>0</v>
      </c>
      <c r="U22" s="46">
        <f t="shared" si="9"/>
        <v>0</v>
      </c>
      <c r="V22" s="46">
        <f t="shared" si="9"/>
        <v>0</v>
      </c>
      <c r="W22" s="46">
        <f t="shared" si="9"/>
        <v>0</v>
      </c>
      <c r="X22" s="46">
        <f t="shared" si="9"/>
        <v>0</v>
      </c>
      <c r="Y22" s="46">
        <f t="shared" si="9"/>
        <v>0</v>
      </c>
      <c r="Z22" s="46">
        <f t="shared" si="9"/>
        <v>0</v>
      </c>
      <c r="AA22" s="46">
        <f t="shared" si="9"/>
        <v>0</v>
      </c>
      <c r="AB22" s="46">
        <f t="shared" si="9"/>
        <v>0</v>
      </c>
      <c r="AC22" s="46">
        <f t="shared" si="9"/>
        <v>0</v>
      </c>
      <c r="AD22" s="46">
        <f t="shared" si="9"/>
        <v>0</v>
      </c>
      <c r="AE22" s="46">
        <f t="shared" si="9"/>
        <v>0</v>
      </c>
      <c r="AF22" s="46">
        <f t="shared" si="9"/>
        <v>0</v>
      </c>
      <c r="AG22" s="46">
        <f t="shared" si="9"/>
        <v>0</v>
      </c>
      <c r="AH22" s="46">
        <f t="shared" si="9"/>
        <v>0</v>
      </c>
      <c r="AI22" s="46">
        <f t="shared" si="9"/>
        <v>0</v>
      </c>
      <c r="AJ22" s="46">
        <f t="shared" si="9"/>
        <v>0</v>
      </c>
      <c r="AK22" s="46">
        <f t="shared" si="9"/>
        <v>0</v>
      </c>
      <c r="AL22" s="46">
        <f t="shared" si="9"/>
        <v>0</v>
      </c>
      <c r="AM22" s="46">
        <f t="shared" si="9"/>
        <v>0</v>
      </c>
      <c r="AN22" s="46">
        <f t="shared" si="9"/>
        <v>0</v>
      </c>
      <c r="AO22" s="46">
        <f t="shared" si="9"/>
        <v>0</v>
      </c>
      <c r="AP22" s="46">
        <f t="shared" si="9"/>
        <v>0</v>
      </c>
      <c r="AQ22" s="46">
        <f t="shared" si="9"/>
        <v>0</v>
      </c>
      <c r="AR22" s="46">
        <f t="shared" si="9"/>
        <v>0</v>
      </c>
      <c r="AS22" s="46">
        <f t="shared" si="9"/>
        <v>0</v>
      </c>
      <c r="AT22" s="46">
        <f t="shared" si="9"/>
        <v>0</v>
      </c>
      <c r="AU22" s="46">
        <f t="shared" si="9"/>
        <v>0</v>
      </c>
      <c r="AV22" s="46">
        <f t="shared" si="9"/>
        <v>0</v>
      </c>
      <c r="AW22" s="46">
        <f t="shared" si="9"/>
        <v>0</v>
      </c>
      <c r="AX22" s="46">
        <f t="shared" si="9"/>
        <v>0</v>
      </c>
      <c r="AY22" s="46">
        <f t="shared" si="9"/>
        <v>0</v>
      </c>
      <c r="AZ22" s="46">
        <f t="shared" si="9"/>
        <v>0</v>
      </c>
      <c r="BA22" s="46">
        <f t="shared" si="9"/>
        <v>0</v>
      </c>
      <c r="BB22" s="46">
        <f t="shared" si="9"/>
        <v>0</v>
      </c>
      <c r="BC22" s="46">
        <f t="shared" si="9"/>
        <v>0</v>
      </c>
      <c r="BD22" s="46">
        <f t="shared" si="9"/>
        <v>0</v>
      </c>
      <c r="BE22" s="46">
        <f t="shared" si="9"/>
        <v>0</v>
      </c>
      <c r="BF22" s="46">
        <f t="shared" si="9"/>
        <v>0</v>
      </c>
      <c r="BG22" s="46">
        <f t="shared" si="9"/>
        <v>0</v>
      </c>
      <c r="BH22" s="46">
        <f t="shared" si="9"/>
        <v>0</v>
      </c>
      <c r="BI22" s="46">
        <f t="shared" si="9"/>
        <v>0</v>
      </c>
      <c r="BJ22" s="46">
        <f t="shared" si="9"/>
        <v>0</v>
      </c>
      <c r="BK22" s="46">
        <f t="shared" si="9"/>
        <v>0</v>
      </c>
      <c r="BL22" s="46">
        <f t="shared" si="9"/>
        <v>0</v>
      </c>
      <c r="BM22" s="46">
        <f t="shared" si="9"/>
        <v>0</v>
      </c>
      <c r="BN22" s="46">
        <f t="shared" si="9"/>
        <v>0</v>
      </c>
      <c r="BO22" s="46">
        <f t="shared" si="9"/>
        <v>0</v>
      </c>
      <c r="BP22" s="46">
        <f t="shared" ref="BP22:CK22" si="10">SUM(BP71)</f>
        <v>0</v>
      </c>
      <c r="BQ22" s="46">
        <f t="shared" si="10"/>
        <v>0</v>
      </c>
      <c r="BR22" s="46">
        <f t="shared" si="10"/>
        <v>0</v>
      </c>
      <c r="BS22" s="46">
        <f t="shared" si="10"/>
        <v>0</v>
      </c>
      <c r="BT22" s="46">
        <f t="shared" si="10"/>
        <v>0</v>
      </c>
      <c r="BU22" s="46">
        <f t="shared" si="10"/>
        <v>0</v>
      </c>
      <c r="BV22" s="46">
        <f t="shared" si="10"/>
        <v>0</v>
      </c>
      <c r="BW22" s="46">
        <f t="shared" si="10"/>
        <v>0</v>
      </c>
      <c r="BX22" s="46">
        <f t="shared" si="10"/>
        <v>0</v>
      </c>
      <c r="BY22" s="46">
        <f t="shared" si="10"/>
        <v>0</v>
      </c>
      <c r="BZ22" s="46">
        <f t="shared" si="10"/>
        <v>0</v>
      </c>
      <c r="CA22" s="46">
        <f t="shared" si="10"/>
        <v>0</v>
      </c>
      <c r="CB22" s="46">
        <f t="shared" si="10"/>
        <v>0</v>
      </c>
      <c r="CC22" s="46">
        <f t="shared" si="10"/>
        <v>0</v>
      </c>
      <c r="CD22" s="46">
        <f t="shared" si="10"/>
        <v>0</v>
      </c>
      <c r="CE22" s="46">
        <f t="shared" si="10"/>
        <v>0</v>
      </c>
      <c r="CF22" s="46">
        <f t="shared" si="10"/>
        <v>0</v>
      </c>
      <c r="CG22" s="46">
        <f t="shared" si="10"/>
        <v>0</v>
      </c>
      <c r="CH22" s="46">
        <f t="shared" si="10"/>
        <v>0</v>
      </c>
      <c r="CI22" s="46">
        <f t="shared" si="10"/>
        <v>0</v>
      </c>
      <c r="CJ22" s="46">
        <f t="shared" si="10"/>
        <v>0</v>
      </c>
      <c r="CK22" s="46">
        <f t="shared" si="10"/>
        <v>0</v>
      </c>
      <c r="CL22" s="41">
        <f t="shared" si="4"/>
        <v>0</v>
      </c>
      <c r="CM22" s="41">
        <f t="shared" si="4"/>
        <v>0</v>
      </c>
      <c r="CN22" s="41">
        <f t="shared" si="4"/>
        <v>0</v>
      </c>
      <c r="CO22" s="41">
        <f t="shared" si="4"/>
        <v>0</v>
      </c>
      <c r="CP22" s="41">
        <f t="shared" si="4"/>
        <v>0</v>
      </c>
      <c r="CQ22" s="41">
        <f t="shared" si="4"/>
        <v>0</v>
      </c>
      <c r="CR22" s="41">
        <f t="shared" si="4"/>
        <v>0</v>
      </c>
      <c r="CS22" s="41">
        <f t="shared" si="4"/>
        <v>0</v>
      </c>
      <c r="CT22" s="41">
        <f t="shared" si="4"/>
        <v>0</v>
      </c>
      <c r="CU22" s="41">
        <f t="shared" si="4"/>
        <v>0</v>
      </c>
      <c r="CV22" s="41">
        <f t="shared" si="4"/>
        <v>0</v>
      </c>
      <c r="CW22" s="41">
        <f t="shared" si="4"/>
        <v>0</v>
      </c>
      <c r="CX22" s="41">
        <f t="shared" si="4"/>
        <v>0</v>
      </c>
      <c r="CY22" s="41">
        <f t="shared" si="4"/>
        <v>0</v>
      </c>
      <c r="CZ22" s="42" t="str">
        <f>IF([1]I1127_1037000158513_02_0_69_!CT20="","",[1]I1127_1037000158513_02_0_69_!CT20)</f>
        <v>нд</v>
      </c>
    </row>
    <row r="23" spans="1:104" ht="47.25" x14ac:dyDescent="0.25">
      <c r="A23" s="44" t="str">
        <f>[1]I1127_1037000158513_02_0_69_!A21</f>
        <v>0.4</v>
      </c>
      <c r="B23" s="45" t="str">
        <f>[1]I1127_1037000158513_02_0_69_!B21</f>
        <v>Прочее новое строительство объектов электросетевого хозяйства, всего</v>
      </c>
      <c r="C23" s="44" t="str">
        <f>[1]I1127_1037000158513_02_0_69_!C21</f>
        <v>Г</v>
      </c>
      <c r="D23" s="46">
        <f t="shared" ref="D23:BO23" si="11">SUM(D74)</f>
        <v>284.18731207449042</v>
      </c>
      <c r="E23" s="46">
        <f t="shared" si="11"/>
        <v>0</v>
      </c>
      <c r="F23" s="46">
        <f t="shared" si="11"/>
        <v>0</v>
      </c>
      <c r="G23" s="46">
        <f t="shared" si="11"/>
        <v>0</v>
      </c>
      <c r="H23" s="46">
        <f t="shared" si="11"/>
        <v>0</v>
      </c>
      <c r="I23" s="46">
        <f t="shared" si="11"/>
        <v>0</v>
      </c>
      <c r="J23" s="46">
        <f t="shared" si="11"/>
        <v>0</v>
      </c>
      <c r="K23" s="46">
        <f t="shared" si="11"/>
        <v>0</v>
      </c>
      <c r="L23" s="46">
        <f t="shared" si="11"/>
        <v>0</v>
      </c>
      <c r="M23" s="46">
        <f t="shared" si="11"/>
        <v>0</v>
      </c>
      <c r="N23" s="46">
        <f t="shared" si="11"/>
        <v>0</v>
      </c>
      <c r="O23" s="46">
        <f t="shared" si="11"/>
        <v>0</v>
      </c>
      <c r="P23" s="46">
        <f t="shared" si="11"/>
        <v>0</v>
      </c>
      <c r="Q23" s="46">
        <f t="shared" si="11"/>
        <v>0</v>
      </c>
      <c r="R23" s="46">
        <f t="shared" si="11"/>
        <v>0</v>
      </c>
      <c r="S23" s="46">
        <f t="shared" si="11"/>
        <v>0</v>
      </c>
      <c r="T23" s="46">
        <f t="shared" si="11"/>
        <v>0</v>
      </c>
      <c r="U23" s="46">
        <f t="shared" si="11"/>
        <v>53.28118282988401</v>
      </c>
      <c r="V23" s="46">
        <f t="shared" si="11"/>
        <v>1.0699999999999998</v>
      </c>
      <c r="W23" s="46">
        <f t="shared" si="11"/>
        <v>0</v>
      </c>
      <c r="X23" s="46">
        <f t="shared" si="11"/>
        <v>15.467999999999998</v>
      </c>
      <c r="Y23" s="46">
        <f t="shared" si="11"/>
        <v>0</v>
      </c>
      <c r="Z23" s="46">
        <f t="shared" si="11"/>
        <v>30</v>
      </c>
      <c r="AA23" s="46">
        <f t="shared" si="11"/>
        <v>0</v>
      </c>
      <c r="AB23" s="46">
        <f t="shared" si="11"/>
        <v>0</v>
      </c>
      <c r="AC23" s="46">
        <f t="shared" si="11"/>
        <v>0</v>
      </c>
      <c r="AD23" s="46">
        <f t="shared" si="11"/>
        <v>0</v>
      </c>
      <c r="AE23" s="46">
        <f t="shared" si="11"/>
        <v>0</v>
      </c>
      <c r="AF23" s="46">
        <f t="shared" si="11"/>
        <v>0</v>
      </c>
      <c r="AG23" s="46">
        <f t="shared" si="11"/>
        <v>0</v>
      </c>
      <c r="AH23" s="46">
        <f t="shared" si="11"/>
        <v>0</v>
      </c>
      <c r="AI23" s="46">
        <f t="shared" si="11"/>
        <v>23.353704387419999</v>
      </c>
      <c r="AJ23" s="46">
        <f t="shared" si="11"/>
        <v>0</v>
      </c>
      <c r="AK23" s="46">
        <f t="shared" si="11"/>
        <v>0</v>
      </c>
      <c r="AL23" s="46">
        <f t="shared" si="11"/>
        <v>8.0939999999999994</v>
      </c>
      <c r="AM23" s="46">
        <f t="shared" si="11"/>
        <v>0</v>
      </c>
      <c r="AN23" s="46">
        <f t="shared" si="11"/>
        <v>0</v>
      </c>
      <c r="AO23" s="46">
        <f t="shared" si="11"/>
        <v>0</v>
      </c>
      <c r="AP23" s="46">
        <f t="shared" si="11"/>
        <v>0</v>
      </c>
      <c r="AQ23" s="46">
        <f t="shared" si="11"/>
        <v>0</v>
      </c>
      <c r="AR23" s="46">
        <f t="shared" si="11"/>
        <v>0</v>
      </c>
      <c r="AS23" s="46">
        <f t="shared" si="11"/>
        <v>0</v>
      </c>
      <c r="AT23" s="46">
        <f t="shared" si="11"/>
        <v>0</v>
      </c>
      <c r="AU23" s="46">
        <f t="shared" si="11"/>
        <v>0</v>
      </c>
      <c r="AV23" s="46">
        <f t="shared" si="11"/>
        <v>0</v>
      </c>
      <c r="AW23" s="46">
        <f t="shared" si="11"/>
        <v>37.227744543399503</v>
      </c>
      <c r="AX23" s="46">
        <f t="shared" si="11"/>
        <v>0</v>
      </c>
      <c r="AY23" s="46">
        <f t="shared" si="11"/>
        <v>0</v>
      </c>
      <c r="AZ23" s="46">
        <f t="shared" si="11"/>
        <v>10.143000000000001</v>
      </c>
      <c r="BA23" s="46">
        <f t="shared" si="11"/>
        <v>0</v>
      </c>
      <c r="BB23" s="46">
        <f t="shared" si="11"/>
        <v>12</v>
      </c>
      <c r="BC23" s="46">
        <f t="shared" si="11"/>
        <v>0</v>
      </c>
      <c r="BD23" s="46">
        <f t="shared" si="11"/>
        <v>0</v>
      </c>
      <c r="BE23" s="46">
        <f t="shared" si="11"/>
        <v>0</v>
      </c>
      <c r="BF23" s="46">
        <f t="shared" si="11"/>
        <v>0</v>
      </c>
      <c r="BG23" s="46">
        <f t="shared" si="11"/>
        <v>0</v>
      </c>
      <c r="BH23" s="46">
        <f t="shared" si="11"/>
        <v>0</v>
      </c>
      <c r="BI23" s="46">
        <f t="shared" si="11"/>
        <v>0</v>
      </c>
      <c r="BJ23" s="46">
        <f t="shared" si="11"/>
        <v>0</v>
      </c>
      <c r="BK23" s="46">
        <f t="shared" si="11"/>
        <v>69.629773620363295</v>
      </c>
      <c r="BL23" s="46">
        <f t="shared" si="11"/>
        <v>2.0299999999999998</v>
      </c>
      <c r="BM23" s="46">
        <f t="shared" si="11"/>
        <v>0</v>
      </c>
      <c r="BN23" s="46">
        <f t="shared" si="11"/>
        <v>12.22</v>
      </c>
      <c r="BO23" s="46">
        <f t="shared" si="11"/>
        <v>0</v>
      </c>
      <c r="BP23" s="46">
        <f t="shared" ref="BP23:CK23" si="12">SUM(BP74)</f>
        <v>17</v>
      </c>
      <c r="BQ23" s="46">
        <f t="shared" si="12"/>
        <v>0</v>
      </c>
      <c r="BR23" s="46">
        <f t="shared" si="12"/>
        <v>0</v>
      </c>
      <c r="BS23" s="46">
        <f t="shared" si="12"/>
        <v>0</v>
      </c>
      <c r="BT23" s="46">
        <f t="shared" si="12"/>
        <v>0</v>
      </c>
      <c r="BU23" s="46">
        <f t="shared" si="12"/>
        <v>0</v>
      </c>
      <c r="BV23" s="46">
        <f t="shared" si="12"/>
        <v>0</v>
      </c>
      <c r="BW23" s="46">
        <f t="shared" si="12"/>
        <v>0</v>
      </c>
      <c r="BX23" s="46">
        <f t="shared" si="12"/>
        <v>0</v>
      </c>
      <c r="BY23" s="46">
        <f t="shared" si="12"/>
        <v>100.6949066934236</v>
      </c>
      <c r="BZ23" s="46">
        <f t="shared" si="12"/>
        <v>4.93</v>
      </c>
      <c r="CA23" s="46">
        <f t="shared" si="12"/>
        <v>0</v>
      </c>
      <c r="CB23" s="46">
        <f t="shared" si="12"/>
        <v>17.802</v>
      </c>
      <c r="CC23" s="46">
        <f t="shared" si="12"/>
        <v>0</v>
      </c>
      <c r="CD23" s="46">
        <f t="shared" si="12"/>
        <v>22</v>
      </c>
      <c r="CE23" s="46">
        <f t="shared" si="12"/>
        <v>0</v>
      </c>
      <c r="CF23" s="46">
        <f t="shared" si="12"/>
        <v>0</v>
      </c>
      <c r="CG23" s="46">
        <f t="shared" si="12"/>
        <v>0</v>
      </c>
      <c r="CH23" s="46">
        <f t="shared" si="12"/>
        <v>0</v>
      </c>
      <c r="CI23" s="46">
        <f t="shared" si="12"/>
        <v>0</v>
      </c>
      <c r="CJ23" s="46">
        <f t="shared" si="12"/>
        <v>0</v>
      </c>
      <c r="CK23" s="46">
        <f t="shared" si="12"/>
        <v>0</v>
      </c>
      <c r="CL23" s="41">
        <f t="shared" si="4"/>
        <v>0</v>
      </c>
      <c r="CM23" s="41">
        <f t="shared" si="4"/>
        <v>284.18731207449042</v>
      </c>
      <c r="CN23" s="41">
        <f t="shared" si="4"/>
        <v>8.0299999999999994</v>
      </c>
      <c r="CO23" s="41">
        <f t="shared" si="4"/>
        <v>0</v>
      </c>
      <c r="CP23" s="41">
        <f t="shared" si="4"/>
        <v>63.726999999999997</v>
      </c>
      <c r="CQ23" s="41">
        <f t="shared" si="4"/>
        <v>0</v>
      </c>
      <c r="CR23" s="41">
        <f t="shared" si="4"/>
        <v>81</v>
      </c>
      <c r="CS23" s="41">
        <f t="shared" si="4"/>
        <v>0</v>
      </c>
      <c r="CT23" s="41">
        <f t="shared" si="4"/>
        <v>0</v>
      </c>
      <c r="CU23" s="41">
        <f t="shared" si="4"/>
        <v>0</v>
      </c>
      <c r="CV23" s="41">
        <f t="shared" si="4"/>
        <v>0</v>
      </c>
      <c r="CW23" s="41">
        <f t="shared" si="4"/>
        <v>0</v>
      </c>
      <c r="CX23" s="41">
        <f t="shared" si="4"/>
        <v>0</v>
      </c>
      <c r="CY23" s="41">
        <f t="shared" si="4"/>
        <v>0</v>
      </c>
      <c r="CZ23" s="42" t="str">
        <f>IF([1]I1127_1037000158513_02_0_69_!CT21="","",[1]I1127_1037000158513_02_0_69_!CT21)</f>
        <v>нд</v>
      </c>
    </row>
    <row r="24" spans="1:104" ht="47.25" x14ac:dyDescent="0.25">
      <c r="A24" s="44" t="str">
        <f>[1]I1127_1037000158513_02_0_69_!A22</f>
        <v>0.5</v>
      </c>
      <c r="B24" s="45" t="str">
        <f>[1]I1127_1037000158513_02_0_69_!B22</f>
        <v>Покупка земельных участков для целей реализации инвестиционных проектов, всего</v>
      </c>
      <c r="C24" s="44" t="str">
        <f>[1]I1127_1037000158513_02_0_69_!C22</f>
        <v>Г</v>
      </c>
      <c r="D24" s="46">
        <f t="shared" ref="D24:BO25" si="13">SUM(D82)</f>
        <v>0</v>
      </c>
      <c r="E24" s="46">
        <f t="shared" si="13"/>
        <v>0</v>
      </c>
      <c r="F24" s="46">
        <f t="shared" si="13"/>
        <v>0</v>
      </c>
      <c r="G24" s="46">
        <f t="shared" si="13"/>
        <v>0</v>
      </c>
      <c r="H24" s="46">
        <f t="shared" si="13"/>
        <v>0</v>
      </c>
      <c r="I24" s="46">
        <f t="shared" si="13"/>
        <v>0</v>
      </c>
      <c r="J24" s="46">
        <f t="shared" si="13"/>
        <v>0</v>
      </c>
      <c r="K24" s="46">
        <f t="shared" si="13"/>
        <v>0</v>
      </c>
      <c r="L24" s="46">
        <f t="shared" si="13"/>
        <v>0</v>
      </c>
      <c r="M24" s="46">
        <f t="shared" si="13"/>
        <v>0</v>
      </c>
      <c r="N24" s="46">
        <f t="shared" si="13"/>
        <v>0</v>
      </c>
      <c r="O24" s="46">
        <f t="shared" si="13"/>
        <v>0</v>
      </c>
      <c r="P24" s="46">
        <f t="shared" si="13"/>
        <v>0</v>
      </c>
      <c r="Q24" s="46">
        <f t="shared" si="13"/>
        <v>0</v>
      </c>
      <c r="R24" s="46">
        <f t="shared" si="13"/>
        <v>0</v>
      </c>
      <c r="S24" s="46">
        <f t="shared" si="13"/>
        <v>0</v>
      </c>
      <c r="T24" s="46">
        <f t="shared" si="13"/>
        <v>0</v>
      </c>
      <c r="U24" s="46">
        <f t="shared" si="13"/>
        <v>0</v>
      </c>
      <c r="V24" s="46">
        <f t="shared" si="13"/>
        <v>0</v>
      </c>
      <c r="W24" s="46">
        <f t="shared" si="13"/>
        <v>0</v>
      </c>
      <c r="X24" s="46">
        <f t="shared" si="13"/>
        <v>0</v>
      </c>
      <c r="Y24" s="46">
        <f t="shared" si="13"/>
        <v>0</v>
      </c>
      <c r="Z24" s="46">
        <f t="shared" si="13"/>
        <v>0</v>
      </c>
      <c r="AA24" s="46">
        <f t="shared" si="13"/>
        <v>0</v>
      </c>
      <c r="AB24" s="46">
        <f t="shared" si="13"/>
        <v>0</v>
      </c>
      <c r="AC24" s="46">
        <f t="shared" si="13"/>
        <v>0</v>
      </c>
      <c r="AD24" s="46">
        <f t="shared" si="13"/>
        <v>0</v>
      </c>
      <c r="AE24" s="46">
        <f t="shared" si="13"/>
        <v>0</v>
      </c>
      <c r="AF24" s="46">
        <f t="shared" si="13"/>
        <v>0</v>
      </c>
      <c r="AG24" s="46">
        <f t="shared" si="13"/>
        <v>0</v>
      </c>
      <c r="AH24" s="46">
        <f t="shared" si="13"/>
        <v>0</v>
      </c>
      <c r="AI24" s="46">
        <f t="shared" si="13"/>
        <v>0</v>
      </c>
      <c r="AJ24" s="46">
        <f t="shared" si="13"/>
        <v>0</v>
      </c>
      <c r="AK24" s="46">
        <f t="shared" si="13"/>
        <v>0</v>
      </c>
      <c r="AL24" s="46">
        <f t="shared" si="13"/>
        <v>0</v>
      </c>
      <c r="AM24" s="46">
        <f t="shared" si="13"/>
        <v>0</v>
      </c>
      <c r="AN24" s="46">
        <f t="shared" si="13"/>
        <v>0</v>
      </c>
      <c r="AO24" s="46">
        <f t="shared" si="13"/>
        <v>0</v>
      </c>
      <c r="AP24" s="46">
        <f t="shared" si="13"/>
        <v>0</v>
      </c>
      <c r="AQ24" s="46">
        <f t="shared" si="13"/>
        <v>0</v>
      </c>
      <c r="AR24" s="46">
        <f t="shared" si="13"/>
        <v>0</v>
      </c>
      <c r="AS24" s="46">
        <f t="shared" si="13"/>
        <v>0</v>
      </c>
      <c r="AT24" s="46">
        <f t="shared" si="13"/>
        <v>0</v>
      </c>
      <c r="AU24" s="46">
        <f t="shared" si="13"/>
        <v>0</v>
      </c>
      <c r="AV24" s="46">
        <f t="shared" si="13"/>
        <v>0</v>
      </c>
      <c r="AW24" s="46">
        <f t="shared" si="13"/>
        <v>0</v>
      </c>
      <c r="AX24" s="46">
        <f t="shared" si="13"/>
        <v>0</v>
      </c>
      <c r="AY24" s="46">
        <f t="shared" si="13"/>
        <v>0</v>
      </c>
      <c r="AZ24" s="46">
        <f t="shared" si="13"/>
        <v>0</v>
      </c>
      <c r="BA24" s="46">
        <f t="shared" si="13"/>
        <v>0</v>
      </c>
      <c r="BB24" s="46">
        <f t="shared" si="13"/>
        <v>0</v>
      </c>
      <c r="BC24" s="46">
        <f t="shared" si="13"/>
        <v>0</v>
      </c>
      <c r="BD24" s="46">
        <f t="shared" si="13"/>
        <v>0</v>
      </c>
      <c r="BE24" s="46">
        <f t="shared" si="13"/>
        <v>0</v>
      </c>
      <c r="BF24" s="46">
        <f t="shared" si="13"/>
        <v>0</v>
      </c>
      <c r="BG24" s="46">
        <f t="shared" si="13"/>
        <v>0</v>
      </c>
      <c r="BH24" s="46">
        <f t="shared" si="13"/>
        <v>0</v>
      </c>
      <c r="BI24" s="46">
        <f t="shared" si="13"/>
        <v>0</v>
      </c>
      <c r="BJ24" s="46">
        <f t="shared" si="13"/>
        <v>0</v>
      </c>
      <c r="BK24" s="46">
        <f t="shared" si="13"/>
        <v>0</v>
      </c>
      <c r="BL24" s="46">
        <f t="shared" si="13"/>
        <v>0</v>
      </c>
      <c r="BM24" s="46">
        <f t="shared" si="13"/>
        <v>0</v>
      </c>
      <c r="BN24" s="46">
        <f t="shared" si="13"/>
        <v>0</v>
      </c>
      <c r="BO24" s="46">
        <f t="shared" si="13"/>
        <v>0</v>
      </c>
      <c r="BP24" s="46">
        <f t="shared" ref="BP24:CK25" si="14">SUM(BP82)</f>
        <v>0</v>
      </c>
      <c r="BQ24" s="46">
        <f t="shared" si="14"/>
        <v>0</v>
      </c>
      <c r="BR24" s="46">
        <f t="shared" si="14"/>
        <v>0</v>
      </c>
      <c r="BS24" s="46">
        <f t="shared" si="14"/>
        <v>0</v>
      </c>
      <c r="BT24" s="46">
        <f t="shared" si="14"/>
        <v>0</v>
      </c>
      <c r="BU24" s="46">
        <f t="shared" si="14"/>
        <v>0</v>
      </c>
      <c r="BV24" s="46">
        <f t="shared" si="14"/>
        <v>0</v>
      </c>
      <c r="BW24" s="46">
        <f t="shared" si="14"/>
        <v>0</v>
      </c>
      <c r="BX24" s="46">
        <f t="shared" si="14"/>
        <v>0</v>
      </c>
      <c r="BY24" s="46">
        <f t="shared" si="14"/>
        <v>0</v>
      </c>
      <c r="BZ24" s="46">
        <f t="shared" si="14"/>
        <v>0</v>
      </c>
      <c r="CA24" s="46">
        <f t="shared" si="14"/>
        <v>0</v>
      </c>
      <c r="CB24" s="46">
        <f t="shared" si="14"/>
        <v>0</v>
      </c>
      <c r="CC24" s="46">
        <f t="shared" si="14"/>
        <v>0</v>
      </c>
      <c r="CD24" s="46">
        <f t="shared" si="14"/>
        <v>0</v>
      </c>
      <c r="CE24" s="46">
        <f t="shared" si="14"/>
        <v>0</v>
      </c>
      <c r="CF24" s="46">
        <f t="shared" si="14"/>
        <v>0</v>
      </c>
      <c r="CG24" s="46">
        <f t="shared" si="14"/>
        <v>0</v>
      </c>
      <c r="CH24" s="46">
        <f t="shared" si="14"/>
        <v>0</v>
      </c>
      <c r="CI24" s="46">
        <f t="shared" si="14"/>
        <v>0</v>
      </c>
      <c r="CJ24" s="46">
        <f t="shared" si="14"/>
        <v>0</v>
      </c>
      <c r="CK24" s="46">
        <f t="shared" si="14"/>
        <v>0</v>
      </c>
      <c r="CL24" s="41">
        <f t="shared" si="4"/>
        <v>0</v>
      </c>
      <c r="CM24" s="41">
        <f t="shared" si="4"/>
        <v>0</v>
      </c>
      <c r="CN24" s="41">
        <f t="shared" si="4"/>
        <v>0</v>
      </c>
      <c r="CO24" s="41">
        <f t="shared" si="4"/>
        <v>0</v>
      </c>
      <c r="CP24" s="41">
        <f t="shared" si="4"/>
        <v>0</v>
      </c>
      <c r="CQ24" s="41">
        <f t="shared" si="4"/>
        <v>0</v>
      </c>
      <c r="CR24" s="41">
        <f t="shared" si="4"/>
        <v>0</v>
      </c>
      <c r="CS24" s="41">
        <f t="shared" si="4"/>
        <v>0</v>
      </c>
      <c r="CT24" s="41">
        <f t="shared" si="4"/>
        <v>0</v>
      </c>
      <c r="CU24" s="41">
        <f t="shared" si="4"/>
        <v>0</v>
      </c>
      <c r="CV24" s="41">
        <f t="shared" si="4"/>
        <v>0</v>
      </c>
      <c r="CW24" s="41">
        <f t="shared" si="4"/>
        <v>0</v>
      </c>
      <c r="CX24" s="41">
        <f t="shared" si="4"/>
        <v>0</v>
      </c>
      <c r="CY24" s="41">
        <f t="shared" si="4"/>
        <v>0</v>
      </c>
      <c r="CZ24" s="42" t="str">
        <f>IF([1]I1127_1037000158513_02_0_69_!CT22="","",[1]I1127_1037000158513_02_0_69_!CT22)</f>
        <v>нд</v>
      </c>
    </row>
    <row r="25" spans="1:104" ht="31.5" x14ac:dyDescent="0.25">
      <c r="A25" s="44" t="str">
        <f>[1]I1127_1037000158513_02_0_69_!A23</f>
        <v>0.6</v>
      </c>
      <c r="B25" s="45" t="str">
        <f>[1]I1127_1037000158513_02_0_69_!B23</f>
        <v>Прочие инвестиционные проекты, всего</v>
      </c>
      <c r="C25" s="44" t="str">
        <f>[1]I1127_1037000158513_02_0_69_!C23</f>
        <v>Г</v>
      </c>
      <c r="D25" s="46">
        <f t="shared" si="13"/>
        <v>279.57351339363987</v>
      </c>
      <c r="E25" s="46">
        <f t="shared" si="13"/>
        <v>0</v>
      </c>
      <c r="F25" s="46">
        <f t="shared" si="13"/>
        <v>0</v>
      </c>
      <c r="G25" s="46">
        <f t="shared" si="13"/>
        <v>0</v>
      </c>
      <c r="H25" s="46">
        <f t="shared" si="13"/>
        <v>0</v>
      </c>
      <c r="I25" s="46">
        <f t="shared" si="13"/>
        <v>0</v>
      </c>
      <c r="J25" s="46">
        <f t="shared" si="13"/>
        <v>0</v>
      </c>
      <c r="K25" s="46">
        <f t="shared" si="13"/>
        <v>0</v>
      </c>
      <c r="L25" s="46">
        <f t="shared" si="13"/>
        <v>0</v>
      </c>
      <c r="M25" s="46">
        <f t="shared" si="13"/>
        <v>0</v>
      </c>
      <c r="N25" s="46">
        <f t="shared" si="13"/>
        <v>0</v>
      </c>
      <c r="O25" s="46">
        <f t="shared" si="13"/>
        <v>0</v>
      </c>
      <c r="P25" s="46">
        <f t="shared" si="13"/>
        <v>0</v>
      </c>
      <c r="Q25" s="46">
        <f t="shared" si="13"/>
        <v>0</v>
      </c>
      <c r="R25" s="46">
        <f t="shared" si="13"/>
        <v>0</v>
      </c>
      <c r="S25" s="46">
        <f t="shared" si="13"/>
        <v>0</v>
      </c>
      <c r="T25" s="46">
        <f t="shared" si="13"/>
        <v>5.23</v>
      </c>
      <c r="U25" s="46">
        <f t="shared" si="13"/>
        <v>25.508424646973342</v>
      </c>
      <c r="V25" s="46">
        <f t="shared" si="13"/>
        <v>0</v>
      </c>
      <c r="W25" s="46">
        <f t="shared" si="13"/>
        <v>0</v>
      </c>
      <c r="X25" s="46">
        <f t="shared" si="13"/>
        <v>0</v>
      </c>
      <c r="Y25" s="46">
        <f t="shared" si="13"/>
        <v>0</v>
      </c>
      <c r="Z25" s="46">
        <f t="shared" si="13"/>
        <v>21</v>
      </c>
      <c r="AA25" s="46">
        <f t="shared" si="13"/>
        <v>0</v>
      </c>
      <c r="AB25" s="46">
        <f t="shared" si="13"/>
        <v>0</v>
      </c>
      <c r="AC25" s="46">
        <f t="shared" si="13"/>
        <v>0</v>
      </c>
      <c r="AD25" s="46">
        <f t="shared" si="13"/>
        <v>0</v>
      </c>
      <c r="AE25" s="46">
        <f t="shared" si="13"/>
        <v>0</v>
      </c>
      <c r="AF25" s="46">
        <f t="shared" si="13"/>
        <v>0</v>
      </c>
      <c r="AG25" s="46">
        <f t="shared" si="13"/>
        <v>0</v>
      </c>
      <c r="AH25" s="46">
        <f t="shared" si="13"/>
        <v>5.45</v>
      </c>
      <c r="AI25" s="46">
        <f t="shared" si="13"/>
        <v>32.439583333333339</v>
      </c>
      <c r="AJ25" s="46">
        <f t="shared" si="13"/>
        <v>0</v>
      </c>
      <c r="AK25" s="46">
        <f t="shared" si="13"/>
        <v>0</v>
      </c>
      <c r="AL25" s="46">
        <f t="shared" si="13"/>
        <v>0</v>
      </c>
      <c r="AM25" s="46">
        <f t="shared" si="13"/>
        <v>0</v>
      </c>
      <c r="AN25" s="46">
        <f t="shared" si="13"/>
        <v>14</v>
      </c>
      <c r="AO25" s="46">
        <f t="shared" si="13"/>
        <v>0</v>
      </c>
      <c r="AP25" s="46">
        <f t="shared" si="13"/>
        <v>0</v>
      </c>
      <c r="AQ25" s="46">
        <f t="shared" si="13"/>
        <v>0</v>
      </c>
      <c r="AR25" s="46">
        <f t="shared" si="13"/>
        <v>0</v>
      </c>
      <c r="AS25" s="46">
        <f t="shared" si="13"/>
        <v>0</v>
      </c>
      <c r="AT25" s="46">
        <f t="shared" si="13"/>
        <v>0</v>
      </c>
      <c r="AU25" s="46">
        <f t="shared" si="13"/>
        <v>0</v>
      </c>
      <c r="AV25" s="46">
        <f t="shared" si="13"/>
        <v>5.68</v>
      </c>
      <c r="AW25" s="46">
        <f t="shared" si="13"/>
        <v>35.719236663333341</v>
      </c>
      <c r="AX25" s="46">
        <f t="shared" si="13"/>
        <v>0</v>
      </c>
      <c r="AY25" s="46">
        <f t="shared" si="13"/>
        <v>0</v>
      </c>
      <c r="AZ25" s="46">
        <f t="shared" si="13"/>
        <v>0</v>
      </c>
      <c r="BA25" s="46">
        <f t="shared" si="13"/>
        <v>0</v>
      </c>
      <c r="BB25" s="46">
        <f t="shared" si="13"/>
        <v>19</v>
      </c>
      <c r="BC25" s="46">
        <f t="shared" si="13"/>
        <v>0</v>
      </c>
      <c r="BD25" s="46">
        <f t="shared" si="13"/>
        <v>0</v>
      </c>
      <c r="BE25" s="46">
        <f t="shared" si="13"/>
        <v>0</v>
      </c>
      <c r="BF25" s="46">
        <f t="shared" si="13"/>
        <v>0</v>
      </c>
      <c r="BG25" s="46">
        <f t="shared" si="13"/>
        <v>0</v>
      </c>
      <c r="BH25" s="46">
        <f t="shared" si="13"/>
        <v>0</v>
      </c>
      <c r="BI25" s="46">
        <f t="shared" si="13"/>
        <v>0</v>
      </c>
      <c r="BJ25" s="46">
        <f t="shared" si="13"/>
        <v>5.915</v>
      </c>
      <c r="BK25" s="46">
        <f t="shared" si="13"/>
        <v>124.72960499999982</v>
      </c>
      <c r="BL25" s="46">
        <f t="shared" si="13"/>
        <v>0</v>
      </c>
      <c r="BM25" s="46">
        <f t="shared" si="13"/>
        <v>0</v>
      </c>
      <c r="BN25" s="46">
        <f t="shared" si="13"/>
        <v>0</v>
      </c>
      <c r="BO25" s="46">
        <f t="shared" si="13"/>
        <v>0</v>
      </c>
      <c r="BP25" s="46">
        <f t="shared" si="14"/>
        <v>33</v>
      </c>
      <c r="BQ25" s="46">
        <f t="shared" si="14"/>
        <v>0</v>
      </c>
      <c r="BR25" s="46">
        <f t="shared" si="14"/>
        <v>0</v>
      </c>
      <c r="BS25" s="46">
        <f t="shared" si="14"/>
        <v>0</v>
      </c>
      <c r="BT25" s="46">
        <f t="shared" si="14"/>
        <v>0</v>
      </c>
      <c r="BU25" s="46">
        <f t="shared" si="14"/>
        <v>0</v>
      </c>
      <c r="BV25" s="46">
        <f t="shared" si="14"/>
        <v>0</v>
      </c>
      <c r="BW25" s="46">
        <f t="shared" si="14"/>
        <v>0</v>
      </c>
      <c r="BX25" s="46">
        <f t="shared" si="14"/>
        <v>6.1650000000000009</v>
      </c>
      <c r="BY25" s="46">
        <f t="shared" si="14"/>
        <v>32.736663749999998</v>
      </c>
      <c r="BZ25" s="46">
        <f t="shared" si="14"/>
        <v>0</v>
      </c>
      <c r="CA25" s="46">
        <f t="shared" si="14"/>
        <v>0</v>
      </c>
      <c r="CB25" s="46">
        <f t="shared" si="14"/>
        <v>0</v>
      </c>
      <c r="CC25" s="46">
        <f t="shared" si="14"/>
        <v>0</v>
      </c>
      <c r="CD25" s="46">
        <f t="shared" si="14"/>
        <v>15</v>
      </c>
      <c r="CE25" s="46">
        <f t="shared" si="14"/>
        <v>0</v>
      </c>
      <c r="CF25" s="46">
        <f t="shared" si="14"/>
        <v>0</v>
      </c>
      <c r="CG25" s="46">
        <f t="shared" si="14"/>
        <v>0</v>
      </c>
      <c r="CH25" s="46">
        <f t="shared" si="14"/>
        <v>0</v>
      </c>
      <c r="CI25" s="46">
        <f t="shared" si="14"/>
        <v>0</v>
      </c>
      <c r="CJ25" s="46">
        <f t="shared" si="14"/>
        <v>0</v>
      </c>
      <c r="CK25" s="46">
        <f t="shared" si="14"/>
        <v>0</v>
      </c>
      <c r="CL25" s="41">
        <f t="shared" si="4"/>
        <v>28.439999999999998</v>
      </c>
      <c r="CM25" s="41">
        <f t="shared" si="4"/>
        <v>251.13351339363984</v>
      </c>
      <c r="CN25" s="41">
        <f t="shared" si="4"/>
        <v>0</v>
      </c>
      <c r="CO25" s="41">
        <f t="shared" si="4"/>
        <v>0</v>
      </c>
      <c r="CP25" s="41">
        <f t="shared" si="4"/>
        <v>0</v>
      </c>
      <c r="CQ25" s="41">
        <f t="shared" si="4"/>
        <v>0</v>
      </c>
      <c r="CR25" s="41">
        <f t="shared" si="4"/>
        <v>102</v>
      </c>
      <c r="CS25" s="41">
        <f t="shared" si="4"/>
        <v>0</v>
      </c>
      <c r="CT25" s="41">
        <f t="shared" si="4"/>
        <v>0</v>
      </c>
      <c r="CU25" s="41">
        <f t="shared" si="4"/>
        <v>0</v>
      </c>
      <c r="CV25" s="41">
        <f t="shared" si="4"/>
        <v>0</v>
      </c>
      <c r="CW25" s="41">
        <f t="shared" si="4"/>
        <v>0</v>
      </c>
      <c r="CX25" s="41">
        <f t="shared" si="4"/>
        <v>0</v>
      </c>
      <c r="CY25" s="41">
        <f t="shared" si="4"/>
        <v>0</v>
      </c>
      <c r="CZ25" s="42" t="str">
        <f>IF([1]I1127_1037000158513_02_0_69_!CT23="","",[1]I1127_1037000158513_02_0_69_!CT23)</f>
        <v>нд</v>
      </c>
    </row>
    <row r="26" spans="1:104" ht="31.5" x14ac:dyDescent="0.25">
      <c r="A26" s="44" t="str">
        <f>[1]I1127_1037000158513_02_0_69_!A24</f>
        <v>1.1</v>
      </c>
      <c r="B26" s="45" t="str">
        <f>[1]I1127_1037000158513_02_0_69_!B24</f>
        <v>Технологическое присоединение, всего, в том числе:</v>
      </c>
      <c r="C26" s="44" t="str">
        <f>[1]I1127_1037000158513_02_0_69_!C24</f>
        <v>Г</v>
      </c>
      <c r="D26" s="46">
        <f t="shared" ref="D26:BO26" si="15">SUM(D27,D31,D34,D41)</f>
        <v>0</v>
      </c>
      <c r="E26" s="46">
        <f t="shared" si="15"/>
        <v>0</v>
      </c>
      <c r="F26" s="46">
        <f t="shared" si="15"/>
        <v>0</v>
      </c>
      <c r="G26" s="46">
        <f t="shared" si="15"/>
        <v>0</v>
      </c>
      <c r="H26" s="46">
        <f t="shared" si="15"/>
        <v>0</v>
      </c>
      <c r="I26" s="46">
        <f t="shared" si="15"/>
        <v>0</v>
      </c>
      <c r="J26" s="46">
        <f t="shared" si="15"/>
        <v>0</v>
      </c>
      <c r="K26" s="46">
        <f t="shared" si="15"/>
        <v>0</v>
      </c>
      <c r="L26" s="46">
        <f t="shared" si="15"/>
        <v>0</v>
      </c>
      <c r="M26" s="46">
        <f t="shared" si="15"/>
        <v>0</v>
      </c>
      <c r="N26" s="46">
        <f t="shared" si="15"/>
        <v>0</v>
      </c>
      <c r="O26" s="46">
        <f t="shared" si="15"/>
        <v>0</v>
      </c>
      <c r="P26" s="46">
        <f t="shared" si="15"/>
        <v>0</v>
      </c>
      <c r="Q26" s="46">
        <f t="shared" si="15"/>
        <v>0</v>
      </c>
      <c r="R26" s="46">
        <f t="shared" si="15"/>
        <v>0</v>
      </c>
      <c r="S26" s="46">
        <f t="shared" si="15"/>
        <v>0</v>
      </c>
      <c r="T26" s="46">
        <f t="shared" si="15"/>
        <v>0</v>
      </c>
      <c r="U26" s="46">
        <f t="shared" si="15"/>
        <v>0</v>
      </c>
      <c r="V26" s="46">
        <f t="shared" si="15"/>
        <v>0</v>
      </c>
      <c r="W26" s="46">
        <f t="shared" si="15"/>
        <v>0</v>
      </c>
      <c r="X26" s="46">
        <f t="shared" si="15"/>
        <v>0</v>
      </c>
      <c r="Y26" s="46">
        <f t="shared" si="15"/>
        <v>0</v>
      </c>
      <c r="Z26" s="46">
        <f t="shared" si="15"/>
        <v>0</v>
      </c>
      <c r="AA26" s="46">
        <f t="shared" si="15"/>
        <v>0</v>
      </c>
      <c r="AB26" s="46">
        <f t="shared" si="15"/>
        <v>0</v>
      </c>
      <c r="AC26" s="46">
        <f t="shared" si="15"/>
        <v>0</v>
      </c>
      <c r="AD26" s="46">
        <f t="shared" si="15"/>
        <v>0</v>
      </c>
      <c r="AE26" s="46">
        <f t="shared" si="15"/>
        <v>0</v>
      </c>
      <c r="AF26" s="46">
        <f t="shared" si="15"/>
        <v>0</v>
      </c>
      <c r="AG26" s="46">
        <f t="shared" si="15"/>
        <v>0</v>
      </c>
      <c r="AH26" s="46">
        <f t="shared" si="15"/>
        <v>0</v>
      </c>
      <c r="AI26" s="46">
        <f t="shared" si="15"/>
        <v>0</v>
      </c>
      <c r="AJ26" s="46">
        <f t="shared" si="15"/>
        <v>0</v>
      </c>
      <c r="AK26" s="46">
        <f t="shared" si="15"/>
        <v>0</v>
      </c>
      <c r="AL26" s="46">
        <f t="shared" si="15"/>
        <v>0</v>
      </c>
      <c r="AM26" s="46">
        <f t="shared" si="15"/>
        <v>0</v>
      </c>
      <c r="AN26" s="46">
        <f t="shared" si="15"/>
        <v>0</v>
      </c>
      <c r="AO26" s="46">
        <f t="shared" si="15"/>
        <v>0</v>
      </c>
      <c r="AP26" s="46">
        <f t="shared" si="15"/>
        <v>0</v>
      </c>
      <c r="AQ26" s="46">
        <f t="shared" si="15"/>
        <v>0</v>
      </c>
      <c r="AR26" s="46">
        <f t="shared" si="15"/>
        <v>0</v>
      </c>
      <c r="AS26" s="46">
        <f t="shared" si="15"/>
        <v>0</v>
      </c>
      <c r="AT26" s="46">
        <f t="shared" si="15"/>
        <v>0</v>
      </c>
      <c r="AU26" s="46">
        <f t="shared" si="15"/>
        <v>0</v>
      </c>
      <c r="AV26" s="46">
        <f t="shared" si="15"/>
        <v>0</v>
      </c>
      <c r="AW26" s="46">
        <f t="shared" si="15"/>
        <v>0</v>
      </c>
      <c r="AX26" s="46">
        <f t="shared" si="15"/>
        <v>0</v>
      </c>
      <c r="AY26" s="46">
        <f t="shared" si="15"/>
        <v>0</v>
      </c>
      <c r="AZ26" s="46">
        <f t="shared" si="15"/>
        <v>0</v>
      </c>
      <c r="BA26" s="46">
        <f t="shared" si="15"/>
        <v>0</v>
      </c>
      <c r="BB26" s="46">
        <f t="shared" si="15"/>
        <v>0</v>
      </c>
      <c r="BC26" s="46">
        <f t="shared" si="15"/>
        <v>0</v>
      </c>
      <c r="BD26" s="46">
        <f t="shared" si="15"/>
        <v>0</v>
      </c>
      <c r="BE26" s="46">
        <f t="shared" si="15"/>
        <v>0</v>
      </c>
      <c r="BF26" s="46">
        <f t="shared" si="15"/>
        <v>0</v>
      </c>
      <c r="BG26" s="46">
        <f t="shared" si="15"/>
        <v>0</v>
      </c>
      <c r="BH26" s="46">
        <f t="shared" si="15"/>
        <v>0</v>
      </c>
      <c r="BI26" s="46">
        <f t="shared" si="15"/>
        <v>0</v>
      </c>
      <c r="BJ26" s="46">
        <f t="shared" si="15"/>
        <v>0</v>
      </c>
      <c r="BK26" s="46">
        <f t="shared" si="15"/>
        <v>0</v>
      </c>
      <c r="BL26" s="46">
        <f t="shared" si="15"/>
        <v>0</v>
      </c>
      <c r="BM26" s="46">
        <f t="shared" si="15"/>
        <v>0</v>
      </c>
      <c r="BN26" s="46">
        <f t="shared" si="15"/>
        <v>0</v>
      </c>
      <c r="BO26" s="46">
        <f t="shared" si="15"/>
        <v>0</v>
      </c>
      <c r="BP26" s="46">
        <f t="shared" ref="BP26:CK26" si="16">SUM(BP27,BP31,BP34,BP41)</f>
        <v>0</v>
      </c>
      <c r="BQ26" s="46">
        <f t="shared" si="16"/>
        <v>0</v>
      </c>
      <c r="BR26" s="46">
        <f t="shared" si="16"/>
        <v>0</v>
      </c>
      <c r="BS26" s="46">
        <f t="shared" si="16"/>
        <v>0</v>
      </c>
      <c r="BT26" s="46">
        <f t="shared" si="16"/>
        <v>0</v>
      </c>
      <c r="BU26" s="46">
        <f t="shared" si="16"/>
        <v>0</v>
      </c>
      <c r="BV26" s="46">
        <f t="shared" si="16"/>
        <v>0</v>
      </c>
      <c r="BW26" s="46">
        <f t="shared" si="16"/>
        <v>0</v>
      </c>
      <c r="BX26" s="46">
        <f t="shared" si="16"/>
        <v>0</v>
      </c>
      <c r="BY26" s="46">
        <f t="shared" si="16"/>
        <v>0</v>
      </c>
      <c r="BZ26" s="46">
        <f t="shared" si="16"/>
        <v>0</v>
      </c>
      <c r="CA26" s="46">
        <f t="shared" si="16"/>
        <v>0</v>
      </c>
      <c r="CB26" s="46">
        <f t="shared" si="16"/>
        <v>0</v>
      </c>
      <c r="CC26" s="46">
        <f t="shared" si="16"/>
        <v>0</v>
      </c>
      <c r="CD26" s="46">
        <f t="shared" si="16"/>
        <v>0</v>
      </c>
      <c r="CE26" s="46">
        <f t="shared" si="16"/>
        <v>0</v>
      </c>
      <c r="CF26" s="46">
        <f t="shared" si="16"/>
        <v>0</v>
      </c>
      <c r="CG26" s="46">
        <f t="shared" si="16"/>
        <v>0</v>
      </c>
      <c r="CH26" s="46">
        <f t="shared" si="16"/>
        <v>0</v>
      </c>
      <c r="CI26" s="46">
        <f t="shared" si="16"/>
        <v>0</v>
      </c>
      <c r="CJ26" s="46">
        <f t="shared" si="16"/>
        <v>0</v>
      </c>
      <c r="CK26" s="46">
        <f t="shared" si="16"/>
        <v>0</v>
      </c>
      <c r="CL26" s="41">
        <f t="shared" si="4"/>
        <v>0</v>
      </c>
      <c r="CM26" s="41">
        <f t="shared" si="4"/>
        <v>0</v>
      </c>
      <c r="CN26" s="41">
        <f t="shared" si="4"/>
        <v>0</v>
      </c>
      <c r="CO26" s="41">
        <f t="shared" si="4"/>
        <v>0</v>
      </c>
      <c r="CP26" s="41">
        <f t="shared" si="4"/>
        <v>0</v>
      </c>
      <c r="CQ26" s="41">
        <f t="shared" si="4"/>
        <v>0</v>
      </c>
      <c r="CR26" s="41">
        <f t="shared" si="4"/>
        <v>0</v>
      </c>
      <c r="CS26" s="41">
        <f t="shared" si="4"/>
        <v>0</v>
      </c>
      <c r="CT26" s="41">
        <f t="shared" si="4"/>
        <v>0</v>
      </c>
      <c r="CU26" s="41">
        <f t="shared" si="4"/>
        <v>0</v>
      </c>
      <c r="CV26" s="41">
        <f t="shared" si="4"/>
        <v>0</v>
      </c>
      <c r="CW26" s="41">
        <f t="shared" si="4"/>
        <v>0</v>
      </c>
      <c r="CX26" s="41">
        <f t="shared" si="4"/>
        <v>0</v>
      </c>
      <c r="CY26" s="41">
        <f t="shared" si="4"/>
        <v>0</v>
      </c>
      <c r="CZ26" s="42" t="str">
        <f>IF([1]I1127_1037000158513_02_0_69_!CT24="","",[1]I1127_1037000158513_02_0_69_!CT24)</f>
        <v>нд</v>
      </c>
    </row>
    <row r="27" spans="1:104" ht="47.25" x14ac:dyDescent="0.25">
      <c r="A27" s="44" t="str">
        <f>[1]I1127_1037000158513_02_0_69_!A25</f>
        <v>1.1.1</v>
      </c>
      <c r="B27" s="45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44" t="str">
        <f>[1]I1127_1037000158513_02_0_69_!C25</f>
        <v>Г</v>
      </c>
      <c r="D27" s="46">
        <f t="shared" ref="D27:BO27" si="17">SUM(D28:D30)</f>
        <v>0</v>
      </c>
      <c r="E27" s="46">
        <f t="shared" si="17"/>
        <v>0</v>
      </c>
      <c r="F27" s="46">
        <f t="shared" si="17"/>
        <v>0</v>
      </c>
      <c r="G27" s="46">
        <f t="shared" si="17"/>
        <v>0</v>
      </c>
      <c r="H27" s="46">
        <f t="shared" si="17"/>
        <v>0</v>
      </c>
      <c r="I27" s="46">
        <f t="shared" si="17"/>
        <v>0</v>
      </c>
      <c r="J27" s="46">
        <f t="shared" si="17"/>
        <v>0</v>
      </c>
      <c r="K27" s="46">
        <f t="shared" si="17"/>
        <v>0</v>
      </c>
      <c r="L27" s="46">
        <f t="shared" si="17"/>
        <v>0</v>
      </c>
      <c r="M27" s="46">
        <f t="shared" si="17"/>
        <v>0</v>
      </c>
      <c r="N27" s="46">
        <f t="shared" si="17"/>
        <v>0</v>
      </c>
      <c r="O27" s="46">
        <f t="shared" si="17"/>
        <v>0</v>
      </c>
      <c r="P27" s="46">
        <f t="shared" si="17"/>
        <v>0</v>
      </c>
      <c r="Q27" s="46">
        <f t="shared" si="17"/>
        <v>0</v>
      </c>
      <c r="R27" s="46">
        <f t="shared" si="17"/>
        <v>0</v>
      </c>
      <c r="S27" s="46">
        <f t="shared" si="17"/>
        <v>0</v>
      </c>
      <c r="T27" s="46">
        <f t="shared" si="17"/>
        <v>0</v>
      </c>
      <c r="U27" s="46">
        <f t="shared" si="17"/>
        <v>0</v>
      </c>
      <c r="V27" s="46">
        <f t="shared" si="17"/>
        <v>0</v>
      </c>
      <c r="W27" s="46">
        <f t="shared" si="17"/>
        <v>0</v>
      </c>
      <c r="X27" s="46">
        <f t="shared" si="17"/>
        <v>0</v>
      </c>
      <c r="Y27" s="46">
        <f t="shared" si="17"/>
        <v>0</v>
      </c>
      <c r="Z27" s="46">
        <f t="shared" si="17"/>
        <v>0</v>
      </c>
      <c r="AA27" s="46">
        <f t="shared" si="17"/>
        <v>0</v>
      </c>
      <c r="AB27" s="46">
        <f t="shared" si="17"/>
        <v>0</v>
      </c>
      <c r="AC27" s="46">
        <f t="shared" si="17"/>
        <v>0</v>
      </c>
      <c r="AD27" s="46">
        <f t="shared" si="17"/>
        <v>0</v>
      </c>
      <c r="AE27" s="46">
        <f t="shared" si="17"/>
        <v>0</v>
      </c>
      <c r="AF27" s="46">
        <f t="shared" si="17"/>
        <v>0</v>
      </c>
      <c r="AG27" s="46">
        <f t="shared" si="17"/>
        <v>0</v>
      </c>
      <c r="AH27" s="46">
        <f t="shared" si="17"/>
        <v>0</v>
      </c>
      <c r="AI27" s="46">
        <f t="shared" si="17"/>
        <v>0</v>
      </c>
      <c r="AJ27" s="46">
        <f t="shared" si="17"/>
        <v>0</v>
      </c>
      <c r="AK27" s="46">
        <f t="shared" si="17"/>
        <v>0</v>
      </c>
      <c r="AL27" s="46">
        <f t="shared" si="17"/>
        <v>0</v>
      </c>
      <c r="AM27" s="46">
        <f t="shared" si="17"/>
        <v>0</v>
      </c>
      <c r="AN27" s="46">
        <f t="shared" si="17"/>
        <v>0</v>
      </c>
      <c r="AO27" s="46">
        <f t="shared" si="17"/>
        <v>0</v>
      </c>
      <c r="AP27" s="46">
        <f t="shared" si="17"/>
        <v>0</v>
      </c>
      <c r="AQ27" s="46">
        <f t="shared" si="17"/>
        <v>0</v>
      </c>
      <c r="AR27" s="46">
        <f t="shared" si="17"/>
        <v>0</v>
      </c>
      <c r="AS27" s="46">
        <f t="shared" si="17"/>
        <v>0</v>
      </c>
      <c r="AT27" s="46">
        <f t="shared" si="17"/>
        <v>0</v>
      </c>
      <c r="AU27" s="46">
        <f t="shared" si="17"/>
        <v>0</v>
      </c>
      <c r="AV27" s="46">
        <f t="shared" si="17"/>
        <v>0</v>
      </c>
      <c r="AW27" s="46">
        <f t="shared" si="17"/>
        <v>0</v>
      </c>
      <c r="AX27" s="46">
        <f t="shared" si="17"/>
        <v>0</v>
      </c>
      <c r="AY27" s="46">
        <f t="shared" si="17"/>
        <v>0</v>
      </c>
      <c r="AZ27" s="46">
        <f t="shared" si="17"/>
        <v>0</v>
      </c>
      <c r="BA27" s="46">
        <f t="shared" si="17"/>
        <v>0</v>
      </c>
      <c r="BB27" s="46">
        <f t="shared" si="17"/>
        <v>0</v>
      </c>
      <c r="BC27" s="46">
        <f t="shared" si="17"/>
        <v>0</v>
      </c>
      <c r="BD27" s="46">
        <f t="shared" si="17"/>
        <v>0</v>
      </c>
      <c r="BE27" s="46">
        <f t="shared" si="17"/>
        <v>0</v>
      </c>
      <c r="BF27" s="46">
        <f t="shared" si="17"/>
        <v>0</v>
      </c>
      <c r="BG27" s="46">
        <f t="shared" si="17"/>
        <v>0</v>
      </c>
      <c r="BH27" s="46">
        <f t="shared" si="17"/>
        <v>0</v>
      </c>
      <c r="BI27" s="46">
        <f t="shared" si="17"/>
        <v>0</v>
      </c>
      <c r="BJ27" s="46">
        <f t="shared" si="17"/>
        <v>0</v>
      </c>
      <c r="BK27" s="46">
        <f t="shared" si="17"/>
        <v>0</v>
      </c>
      <c r="BL27" s="46">
        <f t="shared" si="17"/>
        <v>0</v>
      </c>
      <c r="BM27" s="46">
        <f t="shared" si="17"/>
        <v>0</v>
      </c>
      <c r="BN27" s="46">
        <f t="shared" si="17"/>
        <v>0</v>
      </c>
      <c r="BO27" s="46">
        <f t="shared" si="17"/>
        <v>0</v>
      </c>
      <c r="BP27" s="46">
        <f t="shared" ref="BP27:CK27" si="18">SUM(BP28:BP30)</f>
        <v>0</v>
      </c>
      <c r="BQ27" s="46">
        <f t="shared" si="18"/>
        <v>0</v>
      </c>
      <c r="BR27" s="46">
        <f t="shared" si="18"/>
        <v>0</v>
      </c>
      <c r="BS27" s="46">
        <f t="shared" si="18"/>
        <v>0</v>
      </c>
      <c r="BT27" s="46">
        <f t="shared" si="18"/>
        <v>0</v>
      </c>
      <c r="BU27" s="46">
        <f t="shared" si="18"/>
        <v>0</v>
      </c>
      <c r="BV27" s="46">
        <f t="shared" si="18"/>
        <v>0</v>
      </c>
      <c r="BW27" s="46">
        <f t="shared" si="18"/>
        <v>0</v>
      </c>
      <c r="BX27" s="46">
        <f t="shared" si="18"/>
        <v>0</v>
      </c>
      <c r="BY27" s="46">
        <f t="shared" si="18"/>
        <v>0</v>
      </c>
      <c r="BZ27" s="46">
        <f t="shared" si="18"/>
        <v>0</v>
      </c>
      <c r="CA27" s="46">
        <f t="shared" si="18"/>
        <v>0</v>
      </c>
      <c r="CB27" s="46">
        <f t="shared" si="18"/>
        <v>0</v>
      </c>
      <c r="CC27" s="46">
        <f t="shared" si="18"/>
        <v>0</v>
      </c>
      <c r="CD27" s="46">
        <f t="shared" si="18"/>
        <v>0</v>
      </c>
      <c r="CE27" s="46">
        <f t="shared" si="18"/>
        <v>0</v>
      </c>
      <c r="CF27" s="46">
        <f t="shared" si="18"/>
        <v>0</v>
      </c>
      <c r="CG27" s="46">
        <f t="shared" si="18"/>
        <v>0</v>
      </c>
      <c r="CH27" s="46">
        <f t="shared" si="18"/>
        <v>0</v>
      </c>
      <c r="CI27" s="46">
        <f t="shared" si="18"/>
        <v>0</v>
      </c>
      <c r="CJ27" s="46">
        <f t="shared" si="18"/>
        <v>0</v>
      </c>
      <c r="CK27" s="46">
        <f t="shared" si="18"/>
        <v>0</v>
      </c>
      <c r="CL27" s="41">
        <f t="shared" si="4"/>
        <v>0</v>
      </c>
      <c r="CM27" s="41">
        <f t="shared" si="4"/>
        <v>0</v>
      </c>
      <c r="CN27" s="41">
        <f t="shared" si="4"/>
        <v>0</v>
      </c>
      <c r="CO27" s="41">
        <f t="shared" si="4"/>
        <v>0</v>
      </c>
      <c r="CP27" s="41">
        <f t="shared" si="4"/>
        <v>0</v>
      </c>
      <c r="CQ27" s="41">
        <f t="shared" si="4"/>
        <v>0</v>
      </c>
      <c r="CR27" s="41">
        <f t="shared" si="4"/>
        <v>0</v>
      </c>
      <c r="CS27" s="41">
        <f t="shared" si="4"/>
        <v>0</v>
      </c>
      <c r="CT27" s="41">
        <f t="shared" si="4"/>
        <v>0</v>
      </c>
      <c r="CU27" s="41">
        <f t="shared" si="4"/>
        <v>0</v>
      </c>
      <c r="CV27" s="41">
        <f t="shared" si="4"/>
        <v>0</v>
      </c>
      <c r="CW27" s="41">
        <f t="shared" si="4"/>
        <v>0</v>
      </c>
      <c r="CX27" s="41">
        <f t="shared" si="4"/>
        <v>0</v>
      </c>
      <c r="CY27" s="41">
        <f t="shared" si="4"/>
        <v>0</v>
      </c>
      <c r="CZ27" s="42" t="str">
        <f>IF([1]I1127_1037000158513_02_0_69_!CT25="","",[1]I1127_1037000158513_02_0_69_!CT25)</f>
        <v>нд</v>
      </c>
    </row>
    <row r="28" spans="1:104" ht="78.75" x14ac:dyDescent="0.25">
      <c r="A28" s="44" t="str">
        <f>[1]I1127_1037000158513_02_0_69_!A26</f>
        <v>1.1.1.1</v>
      </c>
      <c r="B28" s="45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44" t="str">
        <f>[1]I1127_1037000158513_02_0_69_!C26</f>
        <v>Г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1">
        <f t="shared" si="4"/>
        <v>0</v>
      </c>
      <c r="CM28" s="41">
        <f t="shared" si="4"/>
        <v>0</v>
      </c>
      <c r="CN28" s="41">
        <f t="shared" si="4"/>
        <v>0</v>
      </c>
      <c r="CO28" s="41">
        <f t="shared" si="4"/>
        <v>0</v>
      </c>
      <c r="CP28" s="41">
        <f t="shared" si="4"/>
        <v>0</v>
      </c>
      <c r="CQ28" s="41">
        <f t="shared" si="4"/>
        <v>0</v>
      </c>
      <c r="CR28" s="41">
        <f t="shared" si="4"/>
        <v>0</v>
      </c>
      <c r="CS28" s="41">
        <f t="shared" si="4"/>
        <v>0</v>
      </c>
      <c r="CT28" s="41">
        <f t="shared" si="4"/>
        <v>0</v>
      </c>
      <c r="CU28" s="41">
        <f t="shared" si="4"/>
        <v>0</v>
      </c>
      <c r="CV28" s="41">
        <f t="shared" si="4"/>
        <v>0</v>
      </c>
      <c r="CW28" s="41">
        <f t="shared" si="4"/>
        <v>0</v>
      </c>
      <c r="CX28" s="41">
        <f t="shared" si="4"/>
        <v>0</v>
      </c>
      <c r="CY28" s="41">
        <f t="shared" si="4"/>
        <v>0</v>
      </c>
      <c r="CZ28" s="42" t="str">
        <f>IF([1]I1127_1037000158513_02_0_69_!CT26="","",[1]I1127_1037000158513_02_0_69_!CT26)</f>
        <v>нд</v>
      </c>
    </row>
    <row r="29" spans="1:104" ht="78.75" x14ac:dyDescent="0.25">
      <c r="A29" s="44" t="str">
        <f>[1]I1127_1037000158513_02_0_69_!A27</f>
        <v>1.1.1.2</v>
      </c>
      <c r="B29" s="45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44" t="str">
        <f>[1]I1127_1037000158513_02_0_69_!C27</f>
        <v>Г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6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1">
        <f t="shared" si="4"/>
        <v>0</v>
      </c>
      <c r="CM29" s="41">
        <f t="shared" si="4"/>
        <v>0</v>
      </c>
      <c r="CN29" s="41">
        <f t="shared" si="4"/>
        <v>0</v>
      </c>
      <c r="CO29" s="41">
        <f t="shared" si="4"/>
        <v>0</v>
      </c>
      <c r="CP29" s="41">
        <f t="shared" si="4"/>
        <v>0</v>
      </c>
      <c r="CQ29" s="41">
        <f t="shared" si="4"/>
        <v>0</v>
      </c>
      <c r="CR29" s="41">
        <f t="shared" si="4"/>
        <v>0</v>
      </c>
      <c r="CS29" s="41">
        <f t="shared" si="4"/>
        <v>0</v>
      </c>
      <c r="CT29" s="41">
        <f t="shared" si="4"/>
        <v>0</v>
      </c>
      <c r="CU29" s="41">
        <f t="shared" si="4"/>
        <v>0</v>
      </c>
      <c r="CV29" s="41">
        <f t="shared" si="4"/>
        <v>0</v>
      </c>
      <c r="CW29" s="41">
        <f t="shared" si="4"/>
        <v>0</v>
      </c>
      <c r="CX29" s="41">
        <f t="shared" si="4"/>
        <v>0</v>
      </c>
      <c r="CY29" s="41">
        <f t="shared" si="4"/>
        <v>0</v>
      </c>
      <c r="CZ29" s="42" t="str">
        <f>IF([1]I1127_1037000158513_02_0_69_!CT27="","",[1]I1127_1037000158513_02_0_69_!CT27)</f>
        <v>нд</v>
      </c>
    </row>
    <row r="30" spans="1:104" ht="63" x14ac:dyDescent="0.25">
      <c r="A30" s="44" t="str">
        <f>[1]I1127_1037000158513_02_0_69_!A28</f>
        <v>1.1.1.3</v>
      </c>
      <c r="B30" s="45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44" t="str">
        <f>[1]I1127_1037000158513_02_0_69_!C28</f>
        <v>Г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1">
        <f t="shared" si="4"/>
        <v>0</v>
      </c>
      <c r="CM30" s="41">
        <f t="shared" si="4"/>
        <v>0</v>
      </c>
      <c r="CN30" s="41">
        <f t="shared" si="4"/>
        <v>0</v>
      </c>
      <c r="CO30" s="41">
        <f t="shared" si="4"/>
        <v>0</v>
      </c>
      <c r="CP30" s="41">
        <f t="shared" si="4"/>
        <v>0</v>
      </c>
      <c r="CQ30" s="41">
        <f t="shared" si="4"/>
        <v>0</v>
      </c>
      <c r="CR30" s="41">
        <f t="shared" si="4"/>
        <v>0</v>
      </c>
      <c r="CS30" s="41">
        <f t="shared" si="4"/>
        <v>0</v>
      </c>
      <c r="CT30" s="41">
        <f t="shared" si="4"/>
        <v>0</v>
      </c>
      <c r="CU30" s="41">
        <f t="shared" si="4"/>
        <v>0</v>
      </c>
      <c r="CV30" s="41">
        <f t="shared" si="4"/>
        <v>0</v>
      </c>
      <c r="CW30" s="41">
        <f t="shared" si="4"/>
        <v>0</v>
      </c>
      <c r="CX30" s="41">
        <f t="shared" si="4"/>
        <v>0</v>
      </c>
      <c r="CY30" s="41">
        <f t="shared" si="4"/>
        <v>0</v>
      </c>
      <c r="CZ30" s="42" t="str">
        <f>IF([1]I1127_1037000158513_02_0_69_!CT28="","",[1]I1127_1037000158513_02_0_69_!CT28)</f>
        <v>нд</v>
      </c>
    </row>
    <row r="31" spans="1:104" ht="47.25" x14ac:dyDescent="0.25">
      <c r="A31" s="44" t="str">
        <f>[1]I1127_1037000158513_02_0_69_!A29</f>
        <v>1.1.2</v>
      </c>
      <c r="B31" s="45" t="str">
        <f>[1]I1127_1037000158513_02_0_69_!B29</f>
        <v>Технологическое присоединение объектов электросетевого хозяйства, всего, в том числе:</v>
      </c>
      <c r="C31" s="44" t="str">
        <f>[1]I1127_1037000158513_02_0_69_!C29</f>
        <v>Г</v>
      </c>
      <c r="D31" s="46">
        <f t="shared" ref="D31:BO31" si="19">SUM(D32:D33)</f>
        <v>0</v>
      </c>
      <c r="E31" s="46">
        <f t="shared" si="19"/>
        <v>0</v>
      </c>
      <c r="F31" s="46">
        <f t="shared" si="19"/>
        <v>0</v>
      </c>
      <c r="G31" s="46">
        <f t="shared" si="19"/>
        <v>0</v>
      </c>
      <c r="H31" s="46">
        <f t="shared" si="19"/>
        <v>0</v>
      </c>
      <c r="I31" s="46">
        <f t="shared" si="19"/>
        <v>0</v>
      </c>
      <c r="J31" s="46">
        <f t="shared" si="19"/>
        <v>0</v>
      </c>
      <c r="K31" s="46">
        <f t="shared" si="19"/>
        <v>0</v>
      </c>
      <c r="L31" s="46">
        <f t="shared" si="19"/>
        <v>0</v>
      </c>
      <c r="M31" s="46">
        <f t="shared" si="19"/>
        <v>0</v>
      </c>
      <c r="N31" s="46">
        <f t="shared" si="19"/>
        <v>0</v>
      </c>
      <c r="O31" s="46">
        <f t="shared" si="19"/>
        <v>0</v>
      </c>
      <c r="P31" s="46">
        <f t="shared" si="19"/>
        <v>0</v>
      </c>
      <c r="Q31" s="46">
        <f t="shared" si="19"/>
        <v>0</v>
      </c>
      <c r="R31" s="46">
        <f t="shared" si="19"/>
        <v>0</v>
      </c>
      <c r="S31" s="46">
        <f t="shared" si="19"/>
        <v>0</v>
      </c>
      <c r="T31" s="46">
        <f t="shared" si="19"/>
        <v>0</v>
      </c>
      <c r="U31" s="46">
        <f t="shared" si="19"/>
        <v>0</v>
      </c>
      <c r="V31" s="46">
        <f t="shared" si="19"/>
        <v>0</v>
      </c>
      <c r="W31" s="46">
        <f t="shared" si="19"/>
        <v>0</v>
      </c>
      <c r="X31" s="46">
        <f t="shared" si="19"/>
        <v>0</v>
      </c>
      <c r="Y31" s="46">
        <f t="shared" si="19"/>
        <v>0</v>
      </c>
      <c r="Z31" s="46">
        <f t="shared" si="19"/>
        <v>0</v>
      </c>
      <c r="AA31" s="46">
        <f t="shared" si="19"/>
        <v>0</v>
      </c>
      <c r="AB31" s="46">
        <f t="shared" si="19"/>
        <v>0</v>
      </c>
      <c r="AC31" s="46">
        <f t="shared" si="19"/>
        <v>0</v>
      </c>
      <c r="AD31" s="46">
        <f t="shared" si="19"/>
        <v>0</v>
      </c>
      <c r="AE31" s="46">
        <f t="shared" si="19"/>
        <v>0</v>
      </c>
      <c r="AF31" s="46">
        <f t="shared" si="19"/>
        <v>0</v>
      </c>
      <c r="AG31" s="46">
        <f t="shared" si="19"/>
        <v>0</v>
      </c>
      <c r="AH31" s="46">
        <f t="shared" si="19"/>
        <v>0</v>
      </c>
      <c r="AI31" s="46">
        <f t="shared" si="19"/>
        <v>0</v>
      </c>
      <c r="AJ31" s="46">
        <f t="shared" si="19"/>
        <v>0</v>
      </c>
      <c r="AK31" s="46">
        <f t="shared" si="19"/>
        <v>0</v>
      </c>
      <c r="AL31" s="46">
        <f t="shared" si="19"/>
        <v>0</v>
      </c>
      <c r="AM31" s="46">
        <f t="shared" si="19"/>
        <v>0</v>
      </c>
      <c r="AN31" s="46">
        <f t="shared" si="19"/>
        <v>0</v>
      </c>
      <c r="AO31" s="46">
        <f t="shared" si="19"/>
        <v>0</v>
      </c>
      <c r="AP31" s="46">
        <f t="shared" si="19"/>
        <v>0</v>
      </c>
      <c r="AQ31" s="46">
        <f t="shared" si="19"/>
        <v>0</v>
      </c>
      <c r="AR31" s="46">
        <f t="shared" si="19"/>
        <v>0</v>
      </c>
      <c r="AS31" s="46">
        <f t="shared" si="19"/>
        <v>0</v>
      </c>
      <c r="AT31" s="46">
        <f t="shared" si="19"/>
        <v>0</v>
      </c>
      <c r="AU31" s="46">
        <f t="shared" si="19"/>
        <v>0</v>
      </c>
      <c r="AV31" s="46">
        <f t="shared" si="19"/>
        <v>0</v>
      </c>
      <c r="AW31" s="46">
        <f t="shared" si="19"/>
        <v>0</v>
      </c>
      <c r="AX31" s="46">
        <f t="shared" si="19"/>
        <v>0</v>
      </c>
      <c r="AY31" s="46">
        <f t="shared" si="19"/>
        <v>0</v>
      </c>
      <c r="AZ31" s="46">
        <f t="shared" si="19"/>
        <v>0</v>
      </c>
      <c r="BA31" s="46">
        <f t="shared" si="19"/>
        <v>0</v>
      </c>
      <c r="BB31" s="46">
        <f t="shared" si="19"/>
        <v>0</v>
      </c>
      <c r="BC31" s="46">
        <f t="shared" si="19"/>
        <v>0</v>
      </c>
      <c r="BD31" s="46">
        <f t="shared" si="19"/>
        <v>0</v>
      </c>
      <c r="BE31" s="46">
        <f t="shared" si="19"/>
        <v>0</v>
      </c>
      <c r="BF31" s="46">
        <f t="shared" si="19"/>
        <v>0</v>
      </c>
      <c r="BG31" s="46">
        <f t="shared" si="19"/>
        <v>0</v>
      </c>
      <c r="BH31" s="46">
        <f t="shared" si="19"/>
        <v>0</v>
      </c>
      <c r="BI31" s="46">
        <f t="shared" si="19"/>
        <v>0</v>
      </c>
      <c r="BJ31" s="46">
        <f t="shared" si="19"/>
        <v>0</v>
      </c>
      <c r="BK31" s="46">
        <f t="shared" si="19"/>
        <v>0</v>
      </c>
      <c r="BL31" s="46">
        <f t="shared" si="19"/>
        <v>0</v>
      </c>
      <c r="BM31" s="46">
        <f t="shared" si="19"/>
        <v>0</v>
      </c>
      <c r="BN31" s="46">
        <f t="shared" si="19"/>
        <v>0</v>
      </c>
      <c r="BO31" s="46">
        <f t="shared" si="19"/>
        <v>0</v>
      </c>
      <c r="BP31" s="46">
        <f t="shared" ref="BP31:CK31" si="20">SUM(BP32:BP33)</f>
        <v>0</v>
      </c>
      <c r="BQ31" s="46">
        <f t="shared" si="20"/>
        <v>0</v>
      </c>
      <c r="BR31" s="46">
        <f t="shared" si="20"/>
        <v>0</v>
      </c>
      <c r="BS31" s="46">
        <f t="shared" si="20"/>
        <v>0</v>
      </c>
      <c r="BT31" s="46">
        <f t="shared" si="20"/>
        <v>0</v>
      </c>
      <c r="BU31" s="46">
        <f t="shared" si="20"/>
        <v>0</v>
      </c>
      <c r="BV31" s="46">
        <f t="shared" si="20"/>
        <v>0</v>
      </c>
      <c r="BW31" s="46">
        <f t="shared" si="20"/>
        <v>0</v>
      </c>
      <c r="BX31" s="46">
        <f t="shared" si="20"/>
        <v>0</v>
      </c>
      <c r="BY31" s="46">
        <f t="shared" si="20"/>
        <v>0</v>
      </c>
      <c r="BZ31" s="46">
        <f t="shared" si="20"/>
        <v>0</v>
      </c>
      <c r="CA31" s="46">
        <f t="shared" si="20"/>
        <v>0</v>
      </c>
      <c r="CB31" s="46">
        <f t="shared" si="20"/>
        <v>0</v>
      </c>
      <c r="CC31" s="46">
        <f t="shared" si="20"/>
        <v>0</v>
      </c>
      <c r="CD31" s="46">
        <f t="shared" si="20"/>
        <v>0</v>
      </c>
      <c r="CE31" s="46">
        <f t="shared" si="20"/>
        <v>0</v>
      </c>
      <c r="CF31" s="46">
        <f t="shared" si="20"/>
        <v>0</v>
      </c>
      <c r="CG31" s="46">
        <f t="shared" si="20"/>
        <v>0</v>
      </c>
      <c r="CH31" s="46">
        <f t="shared" si="20"/>
        <v>0</v>
      </c>
      <c r="CI31" s="46">
        <f t="shared" si="20"/>
        <v>0</v>
      </c>
      <c r="CJ31" s="46">
        <f t="shared" si="20"/>
        <v>0</v>
      </c>
      <c r="CK31" s="46">
        <f t="shared" si="20"/>
        <v>0</v>
      </c>
      <c r="CL31" s="41">
        <f t="shared" si="4"/>
        <v>0</v>
      </c>
      <c r="CM31" s="41">
        <f t="shared" si="4"/>
        <v>0</v>
      </c>
      <c r="CN31" s="41">
        <f t="shared" si="4"/>
        <v>0</v>
      </c>
      <c r="CO31" s="41">
        <f t="shared" si="4"/>
        <v>0</v>
      </c>
      <c r="CP31" s="41">
        <f t="shared" si="4"/>
        <v>0</v>
      </c>
      <c r="CQ31" s="41">
        <f t="shared" si="4"/>
        <v>0</v>
      </c>
      <c r="CR31" s="41">
        <f t="shared" si="4"/>
        <v>0</v>
      </c>
      <c r="CS31" s="41">
        <f t="shared" si="4"/>
        <v>0</v>
      </c>
      <c r="CT31" s="41">
        <f t="shared" si="4"/>
        <v>0</v>
      </c>
      <c r="CU31" s="41">
        <f t="shared" si="4"/>
        <v>0</v>
      </c>
      <c r="CV31" s="41">
        <f t="shared" si="4"/>
        <v>0</v>
      </c>
      <c r="CW31" s="41">
        <f t="shared" si="4"/>
        <v>0</v>
      </c>
      <c r="CX31" s="41">
        <f t="shared" si="4"/>
        <v>0</v>
      </c>
      <c r="CY31" s="41">
        <f t="shared" si="4"/>
        <v>0</v>
      </c>
      <c r="CZ31" s="42" t="str">
        <f>IF([1]I1127_1037000158513_02_0_69_!CT29="","",[1]I1127_1037000158513_02_0_69_!CT29)</f>
        <v>нд</v>
      </c>
    </row>
    <row r="32" spans="1:104" ht="78.75" x14ac:dyDescent="0.25">
      <c r="A32" s="44" t="str">
        <f>[1]I1127_1037000158513_02_0_69_!A30</f>
        <v>1.1.2.1</v>
      </c>
      <c r="B32" s="45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44" t="str">
        <f>[1]I1127_1037000158513_02_0_69_!C30</f>
        <v>Г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1">
        <f t="shared" si="4"/>
        <v>0</v>
      </c>
      <c r="CM32" s="41">
        <f t="shared" si="4"/>
        <v>0</v>
      </c>
      <c r="CN32" s="41">
        <f t="shared" si="4"/>
        <v>0</v>
      </c>
      <c r="CO32" s="41">
        <f t="shared" si="4"/>
        <v>0</v>
      </c>
      <c r="CP32" s="41">
        <f t="shared" si="4"/>
        <v>0</v>
      </c>
      <c r="CQ32" s="41">
        <f t="shared" si="4"/>
        <v>0</v>
      </c>
      <c r="CR32" s="41">
        <f t="shared" si="4"/>
        <v>0</v>
      </c>
      <c r="CS32" s="41">
        <f t="shared" si="4"/>
        <v>0</v>
      </c>
      <c r="CT32" s="41">
        <f t="shared" si="4"/>
        <v>0</v>
      </c>
      <c r="CU32" s="41">
        <f t="shared" si="4"/>
        <v>0</v>
      </c>
      <c r="CV32" s="41">
        <f t="shared" si="4"/>
        <v>0</v>
      </c>
      <c r="CW32" s="41">
        <f t="shared" si="4"/>
        <v>0</v>
      </c>
      <c r="CX32" s="41">
        <f t="shared" si="4"/>
        <v>0</v>
      </c>
      <c r="CY32" s="41">
        <f t="shared" si="4"/>
        <v>0</v>
      </c>
      <c r="CZ32" s="42" t="str">
        <f>IF([1]I1127_1037000158513_02_0_69_!CT30="","",[1]I1127_1037000158513_02_0_69_!CT30)</f>
        <v>нд</v>
      </c>
    </row>
    <row r="33" spans="1:104" ht="63" x14ac:dyDescent="0.25">
      <c r="A33" s="44" t="str">
        <f>[1]I1127_1037000158513_02_0_69_!A31</f>
        <v>1.1.2.2</v>
      </c>
      <c r="B33" s="45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44" t="str">
        <f>[1]I1127_1037000158513_02_0_69_!C31</f>
        <v>Г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6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1">
        <f t="shared" si="4"/>
        <v>0</v>
      </c>
      <c r="CM33" s="41">
        <f t="shared" si="4"/>
        <v>0</v>
      </c>
      <c r="CN33" s="41">
        <f t="shared" si="4"/>
        <v>0</v>
      </c>
      <c r="CO33" s="41">
        <f t="shared" si="4"/>
        <v>0</v>
      </c>
      <c r="CP33" s="41">
        <f t="shared" si="4"/>
        <v>0</v>
      </c>
      <c r="CQ33" s="41">
        <f t="shared" si="4"/>
        <v>0</v>
      </c>
      <c r="CR33" s="41">
        <f t="shared" si="4"/>
        <v>0</v>
      </c>
      <c r="CS33" s="41">
        <f t="shared" si="4"/>
        <v>0</v>
      </c>
      <c r="CT33" s="41">
        <f t="shared" si="4"/>
        <v>0</v>
      </c>
      <c r="CU33" s="41">
        <f t="shared" si="4"/>
        <v>0</v>
      </c>
      <c r="CV33" s="41">
        <f t="shared" si="4"/>
        <v>0</v>
      </c>
      <c r="CW33" s="41">
        <f t="shared" si="4"/>
        <v>0</v>
      </c>
      <c r="CX33" s="41">
        <f t="shared" si="4"/>
        <v>0</v>
      </c>
      <c r="CY33" s="41">
        <f t="shared" si="4"/>
        <v>0</v>
      </c>
      <c r="CZ33" s="42" t="str">
        <f>IF([1]I1127_1037000158513_02_0_69_!CT31="","",[1]I1127_1037000158513_02_0_69_!CT31)</f>
        <v>нд</v>
      </c>
    </row>
    <row r="34" spans="1:104" ht="63" x14ac:dyDescent="0.25">
      <c r="A34" s="44" t="str">
        <f>[1]I1127_1037000158513_02_0_69_!A32</f>
        <v>1.1.3</v>
      </c>
      <c r="B34" s="45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44" t="str">
        <f>[1]I1127_1037000158513_02_0_69_!C32</f>
        <v>Г</v>
      </c>
      <c r="D34" s="46">
        <f t="shared" ref="D34:BO34" si="21">SUM(D35:D40)</f>
        <v>0</v>
      </c>
      <c r="E34" s="46">
        <f t="shared" si="21"/>
        <v>0</v>
      </c>
      <c r="F34" s="46">
        <f t="shared" si="21"/>
        <v>0</v>
      </c>
      <c r="G34" s="46">
        <f t="shared" si="21"/>
        <v>0</v>
      </c>
      <c r="H34" s="46">
        <f t="shared" si="21"/>
        <v>0</v>
      </c>
      <c r="I34" s="46">
        <f t="shared" si="21"/>
        <v>0</v>
      </c>
      <c r="J34" s="46">
        <f t="shared" si="21"/>
        <v>0</v>
      </c>
      <c r="K34" s="46">
        <f t="shared" si="21"/>
        <v>0</v>
      </c>
      <c r="L34" s="46">
        <f t="shared" si="21"/>
        <v>0</v>
      </c>
      <c r="M34" s="46">
        <f t="shared" si="21"/>
        <v>0</v>
      </c>
      <c r="N34" s="46">
        <f t="shared" si="21"/>
        <v>0</v>
      </c>
      <c r="O34" s="46">
        <f t="shared" si="21"/>
        <v>0</v>
      </c>
      <c r="P34" s="46">
        <f t="shared" si="21"/>
        <v>0</v>
      </c>
      <c r="Q34" s="46">
        <f t="shared" si="21"/>
        <v>0</v>
      </c>
      <c r="R34" s="46">
        <f t="shared" si="21"/>
        <v>0</v>
      </c>
      <c r="S34" s="46">
        <f t="shared" si="21"/>
        <v>0</v>
      </c>
      <c r="T34" s="46">
        <f t="shared" si="21"/>
        <v>0</v>
      </c>
      <c r="U34" s="46">
        <f t="shared" si="21"/>
        <v>0</v>
      </c>
      <c r="V34" s="46">
        <f t="shared" si="21"/>
        <v>0</v>
      </c>
      <c r="W34" s="46">
        <f t="shared" si="21"/>
        <v>0</v>
      </c>
      <c r="X34" s="46">
        <f t="shared" si="21"/>
        <v>0</v>
      </c>
      <c r="Y34" s="46">
        <f t="shared" si="21"/>
        <v>0</v>
      </c>
      <c r="Z34" s="46">
        <f t="shared" si="21"/>
        <v>0</v>
      </c>
      <c r="AA34" s="46">
        <f t="shared" si="21"/>
        <v>0</v>
      </c>
      <c r="AB34" s="46">
        <f t="shared" si="21"/>
        <v>0</v>
      </c>
      <c r="AC34" s="46">
        <f t="shared" si="21"/>
        <v>0</v>
      </c>
      <c r="AD34" s="46">
        <f t="shared" si="21"/>
        <v>0</v>
      </c>
      <c r="AE34" s="46">
        <f t="shared" si="21"/>
        <v>0</v>
      </c>
      <c r="AF34" s="46">
        <f t="shared" si="21"/>
        <v>0</v>
      </c>
      <c r="AG34" s="46">
        <f t="shared" si="21"/>
        <v>0</v>
      </c>
      <c r="AH34" s="46">
        <f t="shared" si="21"/>
        <v>0</v>
      </c>
      <c r="AI34" s="46">
        <f t="shared" si="21"/>
        <v>0</v>
      </c>
      <c r="AJ34" s="46">
        <f t="shared" si="21"/>
        <v>0</v>
      </c>
      <c r="AK34" s="46">
        <f t="shared" si="21"/>
        <v>0</v>
      </c>
      <c r="AL34" s="46">
        <f t="shared" si="21"/>
        <v>0</v>
      </c>
      <c r="AM34" s="46">
        <f t="shared" si="21"/>
        <v>0</v>
      </c>
      <c r="AN34" s="46">
        <f t="shared" si="21"/>
        <v>0</v>
      </c>
      <c r="AO34" s="46">
        <f t="shared" si="21"/>
        <v>0</v>
      </c>
      <c r="AP34" s="46">
        <f t="shared" si="21"/>
        <v>0</v>
      </c>
      <c r="AQ34" s="46">
        <f t="shared" si="21"/>
        <v>0</v>
      </c>
      <c r="AR34" s="46">
        <f t="shared" si="21"/>
        <v>0</v>
      </c>
      <c r="AS34" s="46">
        <f t="shared" si="21"/>
        <v>0</v>
      </c>
      <c r="AT34" s="46">
        <f t="shared" si="21"/>
        <v>0</v>
      </c>
      <c r="AU34" s="46">
        <f t="shared" si="21"/>
        <v>0</v>
      </c>
      <c r="AV34" s="46">
        <f t="shared" si="21"/>
        <v>0</v>
      </c>
      <c r="AW34" s="46">
        <f t="shared" si="21"/>
        <v>0</v>
      </c>
      <c r="AX34" s="46">
        <f t="shared" si="21"/>
        <v>0</v>
      </c>
      <c r="AY34" s="46">
        <f t="shared" si="21"/>
        <v>0</v>
      </c>
      <c r="AZ34" s="46">
        <f t="shared" si="21"/>
        <v>0</v>
      </c>
      <c r="BA34" s="46">
        <f t="shared" si="21"/>
        <v>0</v>
      </c>
      <c r="BB34" s="46">
        <f t="shared" si="21"/>
        <v>0</v>
      </c>
      <c r="BC34" s="46">
        <f t="shared" si="21"/>
        <v>0</v>
      </c>
      <c r="BD34" s="46">
        <f t="shared" si="21"/>
        <v>0</v>
      </c>
      <c r="BE34" s="46">
        <f t="shared" si="21"/>
        <v>0</v>
      </c>
      <c r="BF34" s="46">
        <f t="shared" si="21"/>
        <v>0</v>
      </c>
      <c r="BG34" s="46">
        <f t="shared" si="21"/>
        <v>0</v>
      </c>
      <c r="BH34" s="46">
        <f t="shared" si="21"/>
        <v>0</v>
      </c>
      <c r="BI34" s="46">
        <f t="shared" si="21"/>
        <v>0</v>
      </c>
      <c r="BJ34" s="46">
        <f t="shared" si="21"/>
        <v>0</v>
      </c>
      <c r="BK34" s="46">
        <f t="shared" si="21"/>
        <v>0</v>
      </c>
      <c r="BL34" s="46">
        <f t="shared" si="21"/>
        <v>0</v>
      </c>
      <c r="BM34" s="46">
        <f t="shared" si="21"/>
        <v>0</v>
      </c>
      <c r="BN34" s="46">
        <f t="shared" si="21"/>
        <v>0</v>
      </c>
      <c r="BO34" s="46">
        <f t="shared" si="21"/>
        <v>0</v>
      </c>
      <c r="BP34" s="46">
        <f t="shared" ref="BP34:CK34" si="22">SUM(BP35:BP40)</f>
        <v>0</v>
      </c>
      <c r="BQ34" s="46">
        <f t="shared" si="22"/>
        <v>0</v>
      </c>
      <c r="BR34" s="46">
        <f t="shared" si="22"/>
        <v>0</v>
      </c>
      <c r="BS34" s="46">
        <f t="shared" si="22"/>
        <v>0</v>
      </c>
      <c r="BT34" s="46">
        <f t="shared" si="22"/>
        <v>0</v>
      </c>
      <c r="BU34" s="46">
        <f t="shared" si="22"/>
        <v>0</v>
      </c>
      <c r="BV34" s="46">
        <f t="shared" si="22"/>
        <v>0</v>
      </c>
      <c r="BW34" s="46">
        <f t="shared" si="22"/>
        <v>0</v>
      </c>
      <c r="BX34" s="46">
        <f t="shared" si="22"/>
        <v>0</v>
      </c>
      <c r="BY34" s="46">
        <f t="shared" si="22"/>
        <v>0</v>
      </c>
      <c r="BZ34" s="46">
        <f t="shared" si="22"/>
        <v>0</v>
      </c>
      <c r="CA34" s="46">
        <f t="shared" si="22"/>
        <v>0</v>
      </c>
      <c r="CB34" s="46">
        <f t="shared" si="22"/>
        <v>0</v>
      </c>
      <c r="CC34" s="46">
        <f t="shared" si="22"/>
        <v>0</v>
      </c>
      <c r="CD34" s="46">
        <f t="shared" si="22"/>
        <v>0</v>
      </c>
      <c r="CE34" s="46">
        <f t="shared" si="22"/>
        <v>0</v>
      </c>
      <c r="CF34" s="46">
        <f t="shared" si="22"/>
        <v>0</v>
      </c>
      <c r="CG34" s="46">
        <f t="shared" si="22"/>
        <v>0</v>
      </c>
      <c r="CH34" s="46">
        <f t="shared" si="22"/>
        <v>0</v>
      </c>
      <c r="CI34" s="46">
        <f t="shared" si="22"/>
        <v>0</v>
      </c>
      <c r="CJ34" s="46">
        <f t="shared" si="22"/>
        <v>0</v>
      </c>
      <c r="CK34" s="46">
        <f t="shared" si="22"/>
        <v>0</v>
      </c>
      <c r="CL34" s="41">
        <f t="shared" si="4"/>
        <v>0</v>
      </c>
      <c r="CM34" s="41">
        <f t="shared" si="4"/>
        <v>0</v>
      </c>
      <c r="CN34" s="41">
        <f t="shared" si="4"/>
        <v>0</v>
      </c>
      <c r="CO34" s="41">
        <f t="shared" si="4"/>
        <v>0</v>
      </c>
      <c r="CP34" s="41">
        <f t="shared" si="4"/>
        <v>0</v>
      </c>
      <c r="CQ34" s="41">
        <f t="shared" si="4"/>
        <v>0</v>
      </c>
      <c r="CR34" s="41">
        <f t="shared" si="4"/>
        <v>0</v>
      </c>
      <c r="CS34" s="41">
        <f t="shared" si="4"/>
        <v>0</v>
      </c>
      <c r="CT34" s="41">
        <f t="shared" si="4"/>
        <v>0</v>
      </c>
      <c r="CU34" s="41">
        <f t="shared" si="4"/>
        <v>0</v>
      </c>
      <c r="CV34" s="41">
        <f t="shared" si="4"/>
        <v>0</v>
      </c>
      <c r="CW34" s="41">
        <f t="shared" si="4"/>
        <v>0</v>
      </c>
      <c r="CX34" s="41">
        <f t="shared" si="4"/>
        <v>0</v>
      </c>
      <c r="CY34" s="41">
        <f t="shared" si="4"/>
        <v>0</v>
      </c>
      <c r="CZ34" s="42" t="str">
        <f>IF([1]I1127_1037000158513_02_0_69_!CT32="","",[1]I1127_1037000158513_02_0_69_!CT32)</f>
        <v>нд</v>
      </c>
    </row>
    <row r="35" spans="1:104" ht="141.75" x14ac:dyDescent="0.25">
      <c r="A35" s="44" t="str">
        <f>[1]I1127_1037000158513_02_0_69_!A33</f>
        <v>1.1.3.1</v>
      </c>
      <c r="B35" s="45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44" t="str">
        <f>[1]I1127_1037000158513_02_0_69_!C33</f>
        <v>Г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1">
        <f t="shared" ref="CL35:CY53" si="23">SUM(T35,AH35,AV35,BJ35,BX35)</f>
        <v>0</v>
      </c>
      <c r="CM35" s="41">
        <f t="shared" si="23"/>
        <v>0</v>
      </c>
      <c r="CN35" s="41">
        <f t="shared" si="23"/>
        <v>0</v>
      </c>
      <c r="CO35" s="41">
        <f t="shared" si="23"/>
        <v>0</v>
      </c>
      <c r="CP35" s="41">
        <f t="shared" si="23"/>
        <v>0</v>
      </c>
      <c r="CQ35" s="41">
        <f t="shared" si="23"/>
        <v>0</v>
      </c>
      <c r="CR35" s="41">
        <f t="shared" si="23"/>
        <v>0</v>
      </c>
      <c r="CS35" s="41">
        <f t="shared" si="23"/>
        <v>0</v>
      </c>
      <c r="CT35" s="41">
        <f t="shared" si="23"/>
        <v>0</v>
      </c>
      <c r="CU35" s="41">
        <f t="shared" si="23"/>
        <v>0</v>
      </c>
      <c r="CV35" s="41">
        <f t="shared" si="23"/>
        <v>0</v>
      </c>
      <c r="CW35" s="41">
        <f t="shared" si="23"/>
        <v>0</v>
      </c>
      <c r="CX35" s="41">
        <f t="shared" si="23"/>
        <v>0</v>
      </c>
      <c r="CY35" s="41">
        <f t="shared" si="23"/>
        <v>0</v>
      </c>
      <c r="CZ35" s="42" t="str">
        <f>IF([1]I1127_1037000158513_02_0_69_!CT33="","",[1]I1127_1037000158513_02_0_69_!CT33)</f>
        <v>нд</v>
      </c>
    </row>
    <row r="36" spans="1:104" ht="126" x14ac:dyDescent="0.25">
      <c r="A36" s="44" t="str">
        <f>[1]I1127_1037000158513_02_0_69_!A34</f>
        <v>1.1.3.1</v>
      </c>
      <c r="B36" s="45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44" t="str">
        <f>[1]I1127_1037000158513_02_0_69_!C34</f>
        <v>Г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1">
        <f t="shared" si="23"/>
        <v>0</v>
      </c>
      <c r="CM36" s="41">
        <f t="shared" si="23"/>
        <v>0</v>
      </c>
      <c r="CN36" s="41">
        <f t="shared" si="23"/>
        <v>0</v>
      </c>
      <c r="CO36" s="41">
        <f t="shared" si="23"/>
        <v>0</v>
      </c>
      <c r="CP36" s="41">
        <f t="shared" si="23"/>
        <v>0</v>
      </c>
      <c r="CQ36" s="41">
        <f t="shared" si="23"/>
        <v>0</v>
      </c>
      <c r="CR36" s="41">
        <f t="shared" si="23"/>
        <v>0</v>
      </c>
      <c r="CS36" s="41">
        <f t="shared" si="23"/>
        <v>0</v>
      </c>
      <c r="CT36" s="41">
        <f t="shared" si="23"/>
        <v>0</v>
      </c>
      <c r="CU36" s="41">
        <f t="shared" si="23"/>
        <v>0</v>
      </c>
      <c r="CV36" s="41">
        <f t="shared" si="23"/>
        <v>0</v>
      </c>
      <c r="CW36" s="41">
        <f t="shared" si="23"/>
        <v>0</v>
      </c>
      <c r="CX36" s="41">
        <f t="shared" si="23"/>
        <v>0</v>
      </c>
      <c r="CY36" s="41">
        <f t="shared" si="23"/>
        <v>0</v>
      </c>
      <c r="CZ36" s="42" t="str">
        <f>IF([1]I1127_1037000158513_02_0_69_!CT34="","",[1]I1127_1037000158513_02_0_69_!CT34)</f>
        <v>нд</v>
      </c>
    </row>
    <row r="37" spans="1:104" ht="126" x14ac:dyDescent="0.25">
      <c r="A37" s="44" t="str">
        <f>[1]I1127_1037000158513_02_0_69_!A35</f>
        <v>1.1.3.1</v>
      </c>
      <c r="B37" s="45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44" t="str">
        <f>[1]I1127_1037000158513_02_0_69_!C35</f>
        <v>Г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6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1">
        <f t="shared" si="23"/>
        <v>0</v>
      </c>
      <c r="CM37" s="41">
        <f t="shared" si="23"/>
        <v>0</v>
      </c>
      <c r="CN37" s="41">
        <f t="shared" si="23"/>
        <v>0</v>
      </c>
      <c r="CO37" s="41">
        <f t="shared" si="23"/>
        <v>0</v>
      </c>
      <c r="CP37" s="41">
        <f t="shared" si="23"/>
        <v>0</v>
      </c>
      <c r="CQ37" s="41">
        <f t="shared" si="23"/>
        <v>0</v>
      </c>
      <c r="CR37" s="41">
        <f t="shared" si="23"/>
        <v>0</v>
      </c>
      <c r="CS37" s="41">
        <f t="shared" si="23"/>
        <v>0</v>
      </c>
      <c r="CT37" s="41">
        <f t="shared" si="23"/>
        <v>0</v>
      </c>
      <c r="CU37" s="41">
        <f t="shared" si="23"/>
        <v>0</v>
      </c>
      <c r="CV37" s="41">
        <f t="shared" si="23"/>
        <v>0</v>
      </c>
      <c r="CW37" s="41">
        <f t="shared" si="23"/>
        <v>0</v>
      </c>
      <c r="CX37" s="41">
        <f t="shared" si="23"/>
        <v>0</v>
      </c>
      <c r="CY37" s="41">
        <f t="shared" si="23"/>
        <v>0</v>
      </c>
      <c r="CZ37" s="42" t="str">
        <f>IF([1]I1127_1037000158513_02_0_69_!CT35="","",[1]I1127_1037000158513_02_0_69_!CT35)</f>
        <v>нд</v>
      </c>
    </row>
    <row r="38" spans="1:104" ht="141.75" x14ac:dyDescent="0.25">
      <c r="A38" s="44" t="str">
        <f>[1]I1127_1037000158513_02_0_69_!A36</f>
        <v>1.1.3.2</v>
      </c>
      <c r="B38" s="45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44" t="str">
        <f>[1]I1127_1037000158513_02_0_69_!C36</f>
        <v>Г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1">
        <f t="shared" si="23"/>
        <v>0</v>
      </c>
      <c r="CM38" s="41">
        <f t="shared" si="23"/>
        <v>0</v>
      </c>
      <c r="CN38" s="41">
        <f t="shared" si="23"/>
        <v>0</v>
      </c>
      <c r="CO38" s="41">
        <f t="shared" si="23"/>
        <v>0</v>
      </c>
      <c r="CP38" s="41">
        <f t="shared" si="23"/>
        <v>0</v>
      </c>
      <c r="CQ38" s="41">
        <f t="shared" si="23"/>
        <v>0</v>
      </c>
      <c r="CR38" s="41">
        <f t="shared" si="23"/>
        <v>0</v>
      </c>
      <c r="CS38" s="41">
        <f t="shared" si="23"/>
        <v>0</v>
      </c>
      <c r="CT38" s="41">
        <f t="shared" si="23"/>
        <v>0</v>
      </c>
      <c r="CU38" s="41">
        <f t="shared" si="23"/>
        <v>0</v>
      </c>
      <c r="CV38" s="41">
        <f t="shared" si="23"/>
        <v>0</v>
      </c>
      <c r="CW38" s="41">
        <f t="shared" si="23"/>
        <v>0</v>
      </c>
      <c r="CX38" s="41">
        <f t="shared" si="23"/>
        <v>0</v>
      </c>
      <c r="CY38" s="41">
        <f t="shared" si="23"/>
        <v>0</v>
      </c>
      <c r="CZ38" s="42" t="str">
        <f>IF([1]I1127_1037000158513_02_0_69_!CT36="","",[1]I1127_1037000158513_02_0_69_!CT36)</f>
        <v>нд</v>
      </c>
    </row>
    <row r="39" spans="1:104" ht="126" x14ac:dyDescent="0.25">
      <c r="A39" s="44" t="str">
        <f>[1]I1127_1037000158513_02_0_69_!A37</f>
        <v>1.1.3.2</v>
      </c>
      <c r="B39" s="45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44" t="str">
        <f>[1]I1127_1037000158513_02_0_69_!C37</f>
        <v>Г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1">
        <f t="shared" si="23"/>
        <v>0</v>
      </c>
      <c r="CM39" s="41">
        <f t="shared" si="23"/>
        <v>0</v>
      </c>
      <c r="CN39" s="41">
        <f t="shared" si="23"/>
        <v>0</v>
      </c>
      <c r="CO39" s="41">
        <f t="shared" si="23"/>
        <v>0</v>
      </c>
      <c r="CP39" s="41">
        <f t="shared" si="23"/>
        <v>0</v>
      </c>
      <c r="CQ39" s="41">
        <f t="shared" si="23"/>
        <v>0</v>
      </c>
      <c r="CR39" s="41">
        <f t="shared" si="23"/>
        <v>0</v>
      </c>
      <c r="CS39" s="41">
        <f t="shared" si="23"/>
        <v>0</v>
      </c>
      <c r="CT39" s="41">
        <f t="shared" si="23"/>
        <v>0</v>
      </c>
      <c r="CU39" s="41">
        <f t="shared" si="23"/>
        <v>0</v>
      </c>
      <c r="CV39" s="41">
        <f t="shared" si="23"/>
        <v>0</v>
      </c>
      <c r="CW39" s="41">
        <f t="shared" si="23"/>
        <v>0</v>
      </c>
      <c r="CX39" s="41">
        <f t="shared" si="23"/>
        <v>0</v>
      </c>
      <c r="CY39" s="41">
        <f t="shared" si="23"/>
        <v>0</v>
      </c>
      <c r="CZ39" s="42" t="str">
        <f>IF([1]I1127_1037000158513_02_0_69_!CT37="","",[1]I1127_1037000158513_02_0_69_!CT37)</f>
        <v>нд</v>
      </c>
    </row>
    <row r="40" spans="1:104" ht="126" x14ac:dyDescent="0.25">
      <c r="A40" s="44" t="str">
        <f>[1]I1127_1037000158513_02_0_69_!A38</f>
        <v>1.1.3.2</v>
      </c>
      <c r="B40" s="45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4" t="str">
        <f>[1]I1127_1037000158513_02_0_69_!C38</f>
        <v>Г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6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1">
        <f t="shared" si="23"/>
        <v>0</v>
      </c>
      <c r="CM40" s="41">
        <f t="shared" si="23"/>
        <v>0</v>
      </c>
      <c r="CN40" s="41">
        <f t="shared" si="23"/>
        <v>0</v>
      </c>
      <c r="CO40" s="41">
        <f t="shared" si="23"/>
        <v>0</v>
      </c>
      <c r="CP40" s="41">
        <f t="shared" si="23"/>
        <v>0</v>
      </c>
      <c r="CQ40" s="41">
        <f t="shared" si="23"/>
        <v>0</v>
      </c>
      <c r="CR40" s="41">
        <f t="shared" si="23"/>
        <v>0</v>
      </c>
      <c r="CS40" s="41">
        <f t="shared" si="23"/>
        <v>0</v>
      </c>
      <c r="CT40" s="41">
        <f t="shared" si="23"/>
        <v>0</v>
      </c>
      <c r="CU40" s="41">
        <f t="shared" si="23"/>
        <v>0</v>
      </c>
      <c r="CV40" s="41">
        <f t="shared" si="23"/>
        <v>0</v>
      </c>
      <c r="CW40" s="41">
        <f t="shared" si="23"/>
        <v>0</v>
      </c>
      <c r="CX40" s="41">
        <f t="shared" si="23"/>
        <v>0</v>
      </c>
      <c r="CY40" s="41">
        <f t="shared" si="23"/>
        <v>0</v>
      </c>
      <c r="CZ40" s="42" t="str">
        <f>IF([1]I1127_1037000158513_02_0_69_!CT38="","",[1]I1127_1037000158513_02_0_69_!CT38)</f>
        <v>нд</v>
      </c>
    </row>
    <row r="41" spans="1:104" ht="110.25" x14ac:dyDescent="0.25">
      <c r="A41" s="44" t="str">
        <f>[1]I1127_1037000158513_02_0_69_!A39</f>
        <v>1.1.4</v>
      </c>
      <c r="B41" s="45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44" t="str">
        <f>[1]I1127_1037000158513_02_0_69_!C39</f>
        <v>Г</v>
      </c>
      <c r="D41" s="46">
        <f t="shared" ref="D41:BO41" si="24">SUM(D42:D43)</f>
        <v>0</v>
      </c>
      <c r="E41" s="46">
        <f t="shared" si="24"/>
        <v>0</v>
      </c>
      <c r="F41" s="46">
        <f t="shared" si="24"/>
        <v>0</v>
      </c>
      <c r="G41" s="46">
        <f t="shared" si="24"/>
        <v>0</v>
      </c>
      <c r="H41" s="46">
        <f t="shared" si="24"/>
        <v>0</v>
      </c>
      <c r="I41" s="46">
        <f t="shared" si="24"/>
        <v>0</v>
      </c>
      <c r="J41" s="46">
        <f t="shared" si="24"/>
        <v>0</v>
      </c>
      <c r="K41" s="46">
        <f t="shared" si="24"/>
        <v>0</v>
      </c>
      <c r="L41" s="46">
        <f t="shared" si="24"/>
        <v>0</v>
      </c>
      <c r="M41" s="46">
        <f t="shared" si="24"/>
        <v>0</v>
      </c>
      <c r="N41" s="46">
        <f t="shared" si="24"/>
        <v>0</v>
      </c>
      <c r="O41" s="46">
        <f t="shared" si="24"/>
        <v>0</v>
      </c>
      <c r="P41" s="46">
        <f t="shared" si="24"/>
        <v>0</v>
      </c>
      <c r="Q41" s="46">
        <f t="shared" si="24"/>
        <v>0</v>
      </c>
      <c r="R41" s="46">
        <f t="shared" si="24"/>
        <v>0</v>
      </c>
      <c r="S41" s="46">
        <f t="shared" si="24"/>
        <v>0</v>
      </c>
      <c r="T41" s="46">
        <f t="shared" si="24"/>
        <v>0</v>
      </c>
      <c r="U41" s="46">
        <f t="shared" si="24"/>
        <v>0</v>
      </c>
      <c r="V41" s="46">
        <f t="shared" si="24"/>
        <v>0</v>
      </c>
      <c r="W41" s="46">
        <f t="shared" si="24"/>
        <v>0</v>
      </c>
      <c r="X41" s="46">
        <f t="shared" si="24"/>
        <v>0</v>
      </c>
      <c r="Y41" s="46">
        <f t="shared" si="24"/>
        <v>0</v>
      </c>
      <c r="Z41" s="46">
        <f t="shared" si="24"/>
        <v>0</v>
      </c>
      <c r="AA41" s="46">
        <f t="shared" si="24"/>
        <v>0</v>
      </c>
      <c r="AB41" s="46">
        <f t="shared" si="24"/>
        <v>0</v>
      </c>
      <c r="AC41" s="46">
        <f t="shared" si="24"/>
        <v>0</v>
      </c>
      <c r="AD41" s="46">
        <f t="shared" si="24"/>
        <v>0</v>
      </c>
      <c r="AE41" s="46">
        <f t="shared" si="24"/>
        <v>0</v>
      </c>
      <c r="AF41" s="46">
        <f t="shared" si="24"/>
        <v>0</v>
      </c>
      <c r="AG41" s="46">
        <f t="shared" si="24"/>
        <v>0</v>
      </c>
      <c r="AH41" s="46">
        <f t="shared" si="24"/>
        <v>0</v>
      </c>
      <c r="AI41" s="46">
        <f t="shared" si="24"/>
        <v>0</v>
      </c>
      <c r="AJ41" s="46">
        <f t="shared" si="24"/>
        <v>0</v>
      </c>
      <c r="AK41" s="46">
        <f t="shared" si="24"/>
        <v>0</v>
      </c>
      <c r="AL41" s="46">
        <f t="shared" si="24"/>
        <v>0</v>
      </c>
      <c r="AM41" s="46">
        <f t="shared" si="24"/>
        <v>0</v>
      </c>
      <c r="AN41" s="46">
        <f t="shared" si="24"/>
        <v>0</v>
      </c>
      <c r="AO41" s="46">
        <f t="shared" si="24"/>
        <v>0</v>
      </c>
      <c r="AP41" s="46">
        <f t="shared" si="24"/>
        <v>0</v>
      </c>
      <c r="AQ41" s="46">
        <f t="shared" si="24"/>
        <v>0</v>
      </c>
      <c r="AR41" s="46">
        <f t="shared" si="24"/>
        <v>0</v>
      </c>
      <c r="AS41" s="46">
        <f t="shared" si="24"/>
        <v>0</v>
      </c>
      <c r="AT41" s="46">
        <f t="shared" si="24"/>
        <v>0</v>
      </c>
      <c r="AU41" s="46">
        <f t="shared" si="24"/>
        <v>0</v>
      </c>
      <c r="AV41" s="46">
        <f t="shared" si="24"/>
        <v>0</v>
      </c>
      <c r="AW41" s="46">
        <f t="shared" si="24"/>
        <v>0</v>
      </c>
      <c r="AX41" s="46">
        <f t="shared" si="24"/>
        <v>0</v>
      </c>
      <c r="AY41" s="46">
        <f t="shared" si="24"/>
        <v>0</v>
      </c>
      <c r="AZ41" s="46">
        <f t="shared" si="24"/>
        <v>0</v>
      </c>
      <c r="BA41" s="46">
        <f t="shared" si="24"/>
        <v>0</v>
      </c>
      <c r="BB41" s="46">
        <f t="shared" si="24"/>
        <v>0</v>
      </c>
      <c r="BC41" s="46">
        <f t="shared" si="24"/>
        <v>0</v>
      </c>
      <c r="BD41" s="46">
        <f t="shared" si="24"/>
        <v>0</v>
      </c>
      <c r="BE41" s="46">
        <f t="shared" si="24"/>
        <v>0</v>
      </c>
      <c r="BF41" s="46">
        <f t="shared" si="24"/>
        <v>0</v>
      </c>
      <c r="BG41" s="46">
        <f t="shared" si="24"/>
        <v>0</v>
      </c>
      <c r="BH41" s="46">
        <f t="shared" si="24"/>
        <v>0</v>
      </c>
      <c r="BI41" s="46">
        <f t="shared" si="24"/>
        <v>0</v>
      </c>
      <c r="BJ41" s="46">
        <f t="shared" si="24"/>
        <v>0</v>
      </c>
      <c r="BK41" s="46">
        <f t="shared" si="24"/>
        <v>0</v>
      </c>
      <c r="BL41" s="46">
        <f t="shared" si="24"/>
        <v>0</v>
      </c>
      <c r="BM41" s="46">
        <f t="shared" si="24"/>
        <v>0</v>
      </c>
      <c r="BN41" s="46">
        <f t="shared" si="24"/>
        <v>0</v>
      </c>
      <c r="BO41" s="46">
        <f t="shared" si="24"/>
        <v>0</v>
      </c>
      <c r="BP41" s="46">
        <f t="shared" ref="BP41:CK41" si="25">SUM(BP42:BP43)</f>
        <v>0</v>
      </c>
      <c r="BQ41" s="46">
        <f t="shared" si="25"/>
        <v>0</v>
      </c>
      <c r="BR41" s="46">
        <f t="shared" si="25"/>
        <v>0</v>
      </c>
      <c r="BS41" s="46">
        <f t="shared" si="25"/>
        <v>0</v>
      </c>
      <c r="BT41" s="46">
        <f t="shared" si="25"/>
        <v>0</v>
      </c>
      <c r="BU41" s="46">
        <f t="shared" si="25"/>
        <v>0</v>
      </c>
      <c r="BV41" s="46">
        <f t="shared" si="25"/>
        <v>0</v>
      </c>
      <c r="BW41" s="46">
        <f t="shared" si="25"/>
        <v>0</v>
      </c>
      <c r="BX41" s="46">
        <f t="shared" si="25"/>
        <v>0</v>
      </c>
      <c r="BY41" s="46">
        <f t="shared" si="25"/>
        <v>0</v>
      </c>
      <c r="BZ41" s="46">
        <f t="shared" si="25"/>
        <v>0</v>
      </c>
      <c r="CA41" s="46">
        <f t="shared" si="25"/>
        <v>0</v>
      </c>
      <c r="CB41" s="46">
        <f t="shared" si="25"/>
        <v>0</v>
      </c>
      <c r="CC41" s="46">
        <f t="shared" si="25"/>
        <v>0</v>
      </c>
      <c r="CD41" s="46">
        <f t="shared" si="25"/>
        <v>0</v>
      </c>
      <c r="CE41" s="46">
        <f t="shared" si="25"/>
        <v>0</v>
      </c>
      <c r="CF41" s="46">
        <f t="shared" si="25"/>
        <v>0</v>
      </c>
      <c r="CG41" s="46">
        <f t="shared" si="25"/>
        <v>0</v>
      </c>
      <c r="CH41" s="46">
        <f t="shared" si="25"/>
        <v>0</v>
      </c>
      <c r="CI41" s="46">
        <f t="shared" si="25"/>
        <v>0</v>
      </c>
      <c r="CJ41" s="46">
        <f t="shared" si="25"/>
        <v>0</v>
      </c>
      <c r="CK41" s="46">
        <f t="shared" si="25"/>
        <v>0</v>
      </c>
      <c r="CL41" s="41">
        <f t="shared" si="23"/>
        <v>0</v>
      </c>
      <c r="CM41" s="41">
        <f t="shared" si="23"/>
        <v>0</v>
      </c>
      <c r="CN41" s="41">
        <f t="shared" si="23"/>
        <v>0</v>
      </c>
      <c r="CO41" s="41">
        <f t="shared" si="23"/>
        <v>0</v>
      </c>
      <c r="CP41" s="41">
        <f t="shared" si="23"/>
        <v>0</v>
      </c>
      <c r="CQ41" s="41">
        <f t="shared" si="23"/>
        <v>0</v>
      </c>
      <c r="CR41" s="41">
        <f t="shared" si="23"/>
        <v>0</v>
      </c>
      <c r="CS41" s="41">
        <f t="shared" si="23"/>
        <v>0</v>
      </c>
      <c r="CT41" s="41">
        <f t="shared" si="23"/>
        <v>0</v>
      </c>
      <c r="CU41" s="41">
        <f t="shared" si="23"/>
        <v>0</v>
      </c>
      <c r="CV41" s="41">
        <f t="shared" si="23"/>
        <v>0</v>
      </c>
      <c r="CW41" s="41">
        <f t="shared" si="23"/>
        <v>0</v>
      </c>
      <c r="CX41" s="41">
        <f t="shared" si="23"/>
        <v>0</v>
      </c>
      <c r="CY41" s="41">
        <f t="shared" si="23"/>
        <v>0</v>
      </c>
      <c r="CZ41" s="42" t="str">
        <f>IF([1]I1127_1037000158513_02_0_69_!CT39="","",[1]I1127_1037000158513_02_0_69_!CT39)</f>
        <v>нд</v>
      </c>
    </row>
    <row r="42" spans="1:104" ht="94.5" x14ac:dyDescent="0.25">
      <c r="A42" s="44" t="str">
        <f>[1]I1127_1037000158513_02_0_69_!A40</f>
        <v>1.1.4.1</v>
      </c>
      <c r="B42" s="45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44" t="str">
        <f>[1]I1127_1037000158513_02_0_69_!C40</f>
        <v>Г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6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1">
        <f t="shared" si="23"/>
        <v>0</v>
      </c>
      <c r="CM42" s="41">
        <f t="shared" si="23"/>
        <v>0</v>
      </c>
      <c r="CN42" s="41">
        <f t="shared" si="23"/>
        <v>0</v>
      </c>
      <c r="CO42" s="41">
        <f t="shared" si="23"/>
        <v>0</v>
      </c>
      <c r="CP42" s="41">
        <f t="shared" si="23"/>
        <v>0</v>
      </c>
      <c r="CQ42" s="41">
        <f t="shared" si="23"/>
        <v>0</v>
      </c>
      <c r="CR42" s="41">
        <f t="shared" si="23"/>
        <v>0</v>
      </c>
      <c r="CS42" s="41">
        <f t="shared" si="23"/>
        <v>0</v>
      </c>
      <c r="CT42" s="41">
        <f t="shared" si="23"/>
        <v>0</v>
      </c>
      <c r="CU42" s="41">
        <f t="shared" si="23"/>
        <v>0</v>
      </c>
      <c r="CV42" s="41">
        <f t="shared" si="23"/>
        <v>0</v>
      </c>
      <c r="CW42" s="41">
        <f t="shared" si="23"/>
        <v>0</v>
      </c>
      <c r="CX42" s="41">
        <f t="shared" si="23"/>
        <v>0</v>
      </c>
      <c r="CY42" s="41">
        <f t="shared" si="23"/>
        <v>0</v>
      </c>
      <c r="CZ42" s="42" t="str">
        <f>IF([1]I1127_1037000158513_02_0_69_!CT40="","",[1]I1127_1037000158513_02_0_69_!CT40)</f>
        <v>нд</v>
      </c>
    </row>
    <row r="43" spans="1:104" ht="110.25" x14ac:dyDescent="0.25">
      <c r="A43" s="44" t="str">
        <f>[1]I1127_1037000158513_02_0_69_!A41</f>
        <v>1.1.4.2</v>
      </c>
      <c r="B43" s="45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4" t="str">
        <f>[1]I1127_1037000158513_02_0_69_!C41</f>
        <v>Г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6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6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1">
        <f t="shared" si="23"/>
        <v>0</v>
      </c>
      <c r="CM43" s="41">
        <f t="shared" si="23"/>
        <v>0</v>
      </c>
      <c r="CN43" s="41">
        <f t="shared" si="23"/>
        <v>0</v>
      </c>
      <c r="CO43" s="41">
        <f t="shared" si="23"/>
        <v>0</v>
      </c>
      <c r="CP43" s="41">
        <f t="shared" si="23"/>
        <v>0</v>
      </c>
      <c r="CQ43" s="41">
        <f t="shared" si="23"/>
        <v>0</v>
      </c>
      <c r="CR43" s="41">
        <f t="shared" si="23"/>
        <v>0</v>
      </c>
      <c r="CS43" s="41">
        <f t="shared" si="23"/>
        <v>0</v>
      </c>
      <c r="CT43" s="41">
        <f t="shared" si="23"/>
        <v>0</v>
      </c>
      <c r="CU43" s="41">
        <f t="shared" si="23"/>
        <v>0</v>
      </c>
      <c r="CV43" s="41">
        <f t="shared" si="23"/>
        <v>0</v>
      </c>
      <c r="CW43" s="41">
        <f t="shared" si="23"/>
        <v>0</v>
      </c>
      <c r="CX43" s="41">
        <f t="shared" si="23"/>
        <v>0</v>
      </c>
      <c r="CY43" s="41">
        <f t="shared" si="23"/>
        <v>0</v>
      </c>
      <c r="CZ43" s="42" t="str">
        <f>IF([1]I1127_1037000158513_02_0_69_!CT41="","",[1]I1127_1037000158513_02_0_69_!CT41)</f>
        <v>нд</v>
      </c>
    </row>
    <row r="44" spans="1:104" ht="47.25" x14ac:dyDescent="0.25">
      <c r="A44" s="44" t="str">
        <f>[1]I1127_1037000158513_02_0_69_!A42</f>
        <v>1.2</v>
      </c>
      <c r="B44" s="45" t="str">
        <f>[1]I1127_1037000158513_02_0_69_!B42</f>
        <v>Реконструкция, модернизация, техническое перевооружение всего, в том числе:</v>
      </c>
      <c r="C44" s="44" t="str">
        <f>[1]I1127_1037000158513_02_0_69_!C42</f>
        <v>Г</v>
      </c>
      <c r="D44" s="46">
        <f t="shared" ref="D44:BO44" si="26">SUM(D45,D55,D58,D68)</f>
        <v>980.40645339611001</v>
      </c>
      <c r="E44" s="46">
        <f t="shared" si="26"/>
        <v>0</v>
      </c>
      <c r="F44" s="46">
        <f t="shared" si="26"/>
        <v>0</v>
      </c>
      <c r="G44" s="46">
        <f t="shared" si="26"/>
        <v>0</v>
      </c>
      <c r="H44" s="46">
        <f t="shared" si="26"/>
        <v>0</v>
      </c>
      <c r="I44" s="46">
        <f t="shared" si="26"/>
        <v>0</v>
      </c>
      <c r="J44" s="46">
        <f t="shared" si="26"/>
        <v>0</v>
      </c>
      <c r="K44" s="46">
        <f t="shared" si="26"/>
        <v>0</v>
      </c>
      <c r="L44" s="46">
        <f t="shared" si="26"/>
        <v>0</v>
      </c>
      <c r="M44" s="46">
        <f t="shared" si="26"/>
        <v>0</v>
      </c>
      <c r="N44" s="46">
        <f t="shared" si="26"/>
        <v>0</v>
      </c>
      <c r="O44" s="46">
        <f t="shared" si="26"/>
        <v>0</v>
      </c>
      <c r="P44" s="46">
        <f t="shared" si="26"/>
        <v>0</v>
      </c>
      <c r="Q44" s="46">
        <f t="shared" si="26"/>
        <v>0</v>
      </c>
      <c r="R44" s="46">
        <f t="shared" si="26"/>
        <v>0</v>
      </c>
      <c r="S44" s="46">
        <f t="shared" si="26"/>
        <v>0</v>
      </c>
      <c r="T44" s="46">
        <f t="shared" si="26"/>
        <v>0</v>
      </c>
      <c r="U44" s="46">
        <f t="shared" si="26"/>
        <v>99.250277764000003</v>
      </c>
      <c r="V44" s="46">
        <f t="shared" si="26"/>
        <v>0</v>
      </c>
      <c r="W44" s="46">
        <f t="shared" si="26"/>
        <v>0</v>
      </c>
      <c r="X44" s="46">
        <f t="shared" si="26"/>
        <v>0</v>
      </c>
      <c r="Y44" s="46">
        <f t="shared" si="26"/>
        <v>0</v>
      </c>
      <c r="Z44" s="46">
        <f t="shared" si="26"/>
        <v>3391</v>
      </c>
      <c r="AA44" s="46">
        <f t="shared" si="26"/>
        <v>0</v>
      </c>
      <c r="AB44" s="46">
        <f t="shared" si="26"/>
        <v>0</v>
      </c>
      <c r="AC44" s="46">
        <f t="shared" si="26"/>
        <v>0</v>
      </c>
      <c r="AD44" s="46">
        <f t="shared" si="26"/>
        <v>0</v>
      </c>
      <c r="AE44" s="46">
        <f t="shared" si="26"/>
        <v>0</v>
      </c>
      <c r="AF44" s="46">
        <f t="shared" si="26"/>
        <v>0</v>
      </c>
      <c r="AG44" s="46">
        <f t="shared" si="26"/>
        <v>0</v>
      </c>
      <c r="AH44" s="46">
        <f t="shared" si="26"/>
        <v>0</v>
      </c>
      <c r="AI44" s="46">
        <f t="shared" si="26"/>
        <v>279.38429726349</v>
      </c>
      <c r="AJ44" s="46">
        <f t="shared" si="26"/>
        <v>0</v>
      </c>
      <c r="AK44" s="46">
        <f t="shared" si="26"/>
        <v>0</v>
      </c>
      <c r="AL44" s="46">
        <f t="shared" si="26"/>
        <v>0</v>
      </c>
      <c r="AM44" s="46">
        <f t="shared" si="26"/>
        <v>0</v>
      </c>
      <c r="AN44" s="46">
        <f t="shared" si="26"/>
        <v>3535</v>
      </c>
      <c r="AO44" s="46">
        <f t="shared" si="26"/>
        <v>0</v>
      </c>
      <c r="AP44" s="46">
        <f t="shared" si="26"/>
        <v>0</v>
      </c>
      <c r="AQ44" s="46">
        <f t="shared" si="26"/>
        <v>0</v>
      </c>
      <c r="AR44" s="46">
        <f t="shared" si="26"/>
        <v>0</v>
      </c>
      <c r="AS44" s="46">
        <f t="shared" si="26"/>
        <v>0</v>
      </c>
      <c r="AT44" s="46">
        <f t="shared" si="26"/>
        <v>0</v>
      </c>
      <c r="AU44" s="46">
        <f t="shared" si="26"/>
        <v>0</v>
      </c>
      <c r="AV44" s="46">
        <f t="shared" si="26"/>
        <v>0</v>
      </c>
      <c r="AW44" s="46">
        <f t="shared" si="26"/>
        <v>327.35206382848997</v>
      </c>
      <c r="AX44" s="46">
        <f t="shared" si="26"/>
        <v>0</v>
      </c>
      <c r="AY44" s="46">
        <f t="shared" si="26"/>
        <v>0</v>
      </c>
      <c r="AZ44" s="46">
        <f t="shared" si="26"/>
        <v>0</v>
      </c>
      <c r="BA44" s="46">
        <f t="shared" si="26"/>
        <v>0</v>
      </c>
      <c r="BB44" s="46">
        <f t="shared" si="26"/>
        <v>1195</v>
      </c>
      <c r="BC44" s="46">
        <f t="shared" si="26"/>
        <v>0</v>
      </c>
      <c r="BD44" s="46">
        <f t="shared" si="26"/>
        <v>0</v>
      </c>
      <c r="BE44" s="46">
        <f t="shared" si="26"/>
        <v>0</v>
      </c>
      <c r="BF44" s="46">
        <f t="shared" si="26"/>
        <v>0</v>
      </c>
      <c r="BG44" s="46">
        <f t="shared" si="26"/>
        <v>0</v>
      </c>
      <c r="BH44" s="46">
        <f t="shared" si="26"/>
        <v>0</v>
      </c>
      <c r="BI44" s="46">
        <f t="shared" si="26"/>
        <v>0</v>
      </c>
      <c r="BJ44" s="46">
        <f t="shared" si="26"/>
        <v>0</v>
      </c>
      <c r="BK44" s="46">
        <f t="shared" si="26"/>
        <v>112.04726186454999</v>
      </c>
      <c r="BL44" s="46">
        <f t="shared" si="26"/>
        <v>0</v>
      </c>
      <c r="BM44" s="46">
        <f t="shared" si="26"/>
        <v>0</v>
      </c>
      <c r="BN44" s="46">
        <f t="shared" si="26"/>
        <v>0</v>
      </c>
      <c r="BO44" s="46">
        <f t="shared" si="26"/>
        <v>0</v>
      </c>
      <c r="BP44" s="46">
        <f t="shared" ref="BP44:CK44" si="27">SUM(BP45,BP55,BP58,BP68)</f>
        <v>1225</v>
      </c>
      <c r="BQ44" s="46">
        <f t="shared" si="27"/>
        <v>0</v>
      </c>
      <c r="BR44" s="46">
        <f t="shared" si="27"/>
        <v>0</v>
      </c>
      <c r="BS44" s="46">
        <f t="shared" si="27"/>
        <v>0</v>
      </c>
      <c r="BT44" s="46">
        <f t="shared" si="27"/>
        <v>0</v>
      </c>
      <c r="BU44" s="46">
        <f t="shared" si="27"/>
        <v>0</v>
      </c>
      <c r="BV44" s="46">
        <f t="shared" si="27"/>
        <v>0</v>
      </c>
      <c r="BW44" s="46">
        <f t="shared" si="27"/>
        <v>0</v>
      </c>
      <c r="BX44" s="46">
        <f t="shared" si="27"/>
        <v>0</v>
      </c>
      <c r="BY44" s="46">
        <f t="shared" si="27"/>
        <v>162.37255267558001</v>
      </c>
      <c r="BZ44" s="46">
        <f t="shared" si="27"/>
        <v>0</v>
      </c>
      <c r="CA44" s="46">
        <f t="shared" si="27"/>
        <v>0</v>
      </c>
      <c r="CB44" s="46">
        <f t="shared" si="27"/>
        <v>0</v>
      </c>
      <c r="CC44" s="46">
        <f t="shared" si="27"/>
        <v>0</v>
      </c>
      <c r="CD44" s="46">
        <f t="shared" si="27"/>
        <v>2435</v>
      </c>
      <c r="CE44" s="46">
        <f t="shared" si="27"/>
        <v>0</v>
      </c>
      <c r="CF44" s="46">
        <f t="shared" si="27"/>
        <v>0</v>
      </c>
      <c r="CG44" s="46">
        <f t="shared" si="27"/>
        <v>0</v>
      </c>
      <c r="CH44" s="46">
        <f t="shared" si="27"/>
        <v>0</v>
      </c>
      <c r="CI44" s="46">
        <f t="shared" si="27"/>
        <v>0</v>
      </c>
      <c r="CJ44" s="46">
        <f t="shared" si="27"/>
        <v>0</v>
      </c>
      <c r="CK44" s="46">
        <f t="shared" si="27"/>
        <v>0</v>
      </c>
      <c r="CL44" s="41">
        <f t="shared" si="23"/>
        <v>0</v>
      </c>
      <c r="CM44" s="41">
        <f t="shared" si="23"/>
        <v>980.4064533961099</v>
      </c>
      <c r="CN44" s="41">
        <f t="shared" si="23"/>
        <v>0</v>
      </c>
      <c r="CO44" s="41">
        <f t="shared" si="23"/>
        <v>0</v>
      </c>
      <c r="CP44" s="41">
        <f t="shared" si="23"/>
        <v>0</v>
      </c>
      <c r="CQ44" s="41">
        <f t="shared" si="23"/>
        <v>0</v>
      </c>
      <c r="CR44" s="41">
        <f t="shared" si="23"/>
        <v>11781</v>
      </c>
      <c r="CS44" s="41">
        <f t="shared" si="23"/>
        <v>0</v>
      </c>
      <c r="CT44" s="41">
        <f t="shared" si="23"/>
        <v>0</v>
      </c>
      <c r="CU44" s="41">
        <f t="shared" si="23"/>
        <v>0</v>
      </c>
      <c r="CV44" s="41">
        <f t="shared" si="23"/>
        <v>0</v>
      </c>
      <c r="CW44" s="41">
        <f t="shared" si="23"/>
        <v>0</v>
      </c>
      <c r="CX44" s="41">
        <f t="shared" si="23"/>
        <v>0</v>
      </c>
      <c r="CY44" s="41">
        <f t="shared" si="23"/>
        <v>0</v>
      </c>
      <c r="CZ44" s="42" t="str">
        <f>IF([1]I1127_1037000158513_02_0_69_!CT42="","",[1]I1127_1037000158513_02_0_69_!CT42)</f>
        <v>нд</v>
      </c>
    </row>
    <row r="45" spans="1:104" ht="78.75" x14ac:dyDescent="0.25">
      <c r="A45" s="44" t="str">
        <f>[1]I1127_1037000158513_02_0_69_!A43</f>
        <v>1.2.1</v>
      </c>
      <c r="B45" s="45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44" t="str">
        <f>[1]I1127_1037000158513_02_0_69_!C43</f>
        <v>Г</v>
      </c>
      <c r="D45" s="46">
        <f t="shared" ref="D45:BO45" si="28">SUM(D46,D47)</f>
        <v>584.48517836274004</v>
      </c>
      <c r="E45" s="46">
        <f t="shared" si="28"/>
        <v>0</v>
      </c>
      <c r="F45" s="46">
        <f t="shared" si="28"/>
        <v>0</v>
      </c>
      <c r="G45" s="46">
        <f t="shared" si="28"/>
        <v>0</v>
      </c>
      <c r="H45" s="46">
        <f t="shared" si="28"/>
        <v>0</v>
      </c>
      <c r="I45" s="46">
        <f t="shared" si="28"/>
        <v>0</v>
      </c>
      <c r="J45" s="46">
        <f t="shared" si="28"/>
        <v>0</v>
      </c>
      <c r="K45" s="46">
        <f t="shared" si="28"/>
        <v>0</v>
      </c>
      <c r="L45" s="46">
        <f t="shared" si="28"/>
        <v>0</v>
      </c>
      <c r="M45" s="46">
        <f t="shared" si="28"/>
        <v>0</v>
      </c>
      <c r="N45" s="46">
        <f t="shared" si="28"/>
        <v>0</v>
      </c>
      <c r="O45" s="46">
        <f t="shared" si="28"/>
        <v>0</v>
      </c>
      <c r="P45" s="46">
        <f t="shared" si="28"/>
        <v>0</v>
      </c>
      <c r="Q45" s="46">
        <f t="shared" si="28"/>
        <v>0</v>
      </c>
      <c r="R45" s="46">
        <f t="shared" si="28"/>
        <v>0</v>
      </c>
      <c r="S45" s="46">
        <f t="shared" si="28"/>
        <v>0</v>
      </c>
      <c r="T45" s="46">
        <f t="shared" si="28"/>
        <v>0</v>
      </c>
      <c r="U45" s="46">
        <f t="shared" si="28"/>
        <v>3.1352896630000031</v>
      </c>
      <c r="V45" s="46">
        <f t="shared" si="28"/>
        <v>0</v>
      </c>
      <c r="W45" s="46">
        <f t="shared" si="28"/>
        <v>0</v>
      </c>
      <c r="X45" s="46">
        <f t="shared" si="28"/>
        <v>0</v>
      </c>
      <c r="Y45" s="46">
        <f t="shared" si="28"/>
        <v>0</v>
      </c>
      <c r="Z45" s="46">
        <f t="shared" si="28"/>
        <v>77</v>
      </c>
      <c r="AA45" s="46">
        <f t="shared" si="28"/>
        <v>0</v>
      </c>
      <c r="AB45" s="46">
        <f t="shared" si="28"/>
        <v>0</v>
      </c>
      <c r="AC45" s="46">
        <f t="shared" si="28"/>
        <v>0</v>
      </c>
      <c r="AD45" s="46">
        <f t="shared" si="28"/>
        <v>0</v>
      </c>
      <c r="AE45" s="46">
        <f t="shared" si="28"/>
        <v>0</v>
      </c>
      <c r="AF45" s="46">
        <f t="shared" si="28"/>
        <v>0</v>
      </c>
      <c r="AG45" s="46">
        <f t="shared" si="28"/>
        <v>0</v>
      </c>
      <c r="AH45" s="46">
        <f t="shared" si="28"/>
        <v>0</v>
      </c>
      <c r="AI45" s="46">
        <f t="shared" si="28"/>
        <v>168.83919502999998</v>
      </c>
      <c r="AJ45" s="46">
        <f t="shared" si="28"/>
        <v>0</v>
      </c>
      <c r="AK45" s="46">
        <f t="shared" si="28"/>
        <v>0</v>
      </c>
      <c r="AL45" s="46">
        <f t="shared" si="28"/>
        <v>0</v>
      </c>
      <c r="AM45" s="46">
        <f t="shared" si="28"/>
        <v>0</v>
      </c>
      <c r="AN45" s="46">
        <f t="shared" si="28"/>
        <v>1</v>
      </c>
      <c r="AO45" s="46">
        <f t="shared" si="28"/>
        <v>0</v>
      </c>
      <c r="AP45" s="46">
        <f t="shared" si="28"/>
        <v>0</v>
      </c>
      <c r="AQ45" s="46">
        <f t="shared" si="28"/>
        <v>0</v>
      </c>
      <c r="AR45" s="46">
        <f t="shared" si="28"/>
        <v>0</v>
      </c>
      <c r="AS45" s="46">
        <f t="shared" si="28"/>
        <v>0</v>
      </c>
      <c r="AT45" s="46">
        <f t="shared" si="28"/>
        <v>0</v>
      </c>
      <c r="AU45" s="46">
        <f t="shared" si="28"/>
        <v>0</v>
      </c>
      <c r="AV45" s="46">
        <f t="shared" si="28"/>
        <v>0</v>
      </c>
      <c r="AW45" s="46">
        <f t="shared" si="28"/>
        <v>279.88337714828998</v>
      </c>
      <c r="AX45" s="46">
        <f t="shared" si="28"/>
        <v>0</v>
      </c>
      <c r="AY45" s="46">
        <f t="shared" si="28"/>
        <v>0</v>
      </c>
      <c r="AZ45" s="46">
        <f t="shared" si="28"/>
        <v>0</v>
      </c>
      <c r="BA45" s="46">
        <f t="shared" si="28"/>
        <v>0</v>
      </c>
      <c r="BB45" s="46">
        <f t="shared" si="28"/>
        <v>2</v>
      </c>
      <c r="BC45" s="46">
        <f t="shared" si="28"/>
        <v>0</v>
      </c>
      <c r="BD45" s="46">
        <f t="shared" si="28"/>
        <v>0</v>
      </c>
      <c r="BE45" s="46">
        <f t="shared" si="28"/>
        <v>0</v>
      </c>
      <c r="BF45" s="46">
        <f t="shared" si="28"/>
        <v>0</v>
      </c>
      <c r="BG45" s="46">
        <f t="shared" si="28"/>
        <v>0</v>
      </c>
      <c r="BH45" s="46">
        <f t="shared" si="28"/>
        <v>0</v>
      </c>
      <c r="BI45" s="46">
        <f t="shared" si="28"/>
        <v>0</v>
      </c>
      <c r="BJ45" s="46">
        <f t="shared" si="28"/>
        <v>0</v>
      </c>
      <c r="BK45" s="46">
        <f t="shared" si="28"/>
        <v>61.348946519199998</v>
      </c>
      <c r="BL45" s="46">
        <f t="shared" si="28"/>
        <v>0</v>
      </c>
      <c r="BM45" s="46">
        <f t="shared" si="28"/>
        <v>0</v>
      </c>
      <c r="BN45" s="46">
        <f t="shared" si="28"/>
        <v>0</v>
      </c>
      <c r="BO45" s="46">
        <f t="shared" si="28"/>
        <v>0</v>
      </c>
      <c r="BP45" s="46">
        <f t="shared" ref="BP45:CK45" si="29">SUM(BP46,BP47)</f>
        <v>1</v>
      </c>
      <c r="BQ45" s="46">
        <f t="shared" si="29"/>
        <v>0</v>
      </c>
      <c r="BR45" s="46">
        <f t="shared" si="29"/>
        <v>0</v>
      </c>
      <c r="BS45" s="46">
        <f t="shared" si="29"/>
        <v>0</v>
      </c>
      <c r="BT45" s="46">
        <f t="shared" si="29"/>
        <v>0</v>
      </c>
      <c r="BU45" s="46">
        <f t="shared" si="29"/>
        <v>0</v>
      </c>
      <c r="BV45" s="46">
        <f t="shared" si="29"/>
        <v>0</v>
      </c>
      <c r="BW45" s="46">
        <f t="shared" si="29"/>
        <v>0</v>
      </c>
      <c r="BX45" s="46">
        <f t="shared" si="29"/>
        <v>0</v>
      </c>
      <c r="BY45" s="46">
        <f t="shared" si="29"/>
        <v>71.27837000225</v>
      </c>
      <c r="BZ45" s="46">
        <f t="shared" si="29"/>
        <v>0</v>
      </c>
      <c r="CA45" s="46">
        <f t="shared" si="29"/>
        <v>0</v>
      </c>
      <c r="CB45" s="46">
        <f t="shared" si="29"/>
        <v>0</v>
      </c>
      <c r="CC45" s="46">
        <f t="shared" si="29"/>
        <v>0</v>
      </c>
      <c r="CD45" s="46">
        <f t="shared" si="29"/>
        <v>1</v>
      </c>
      <c r="CE45" s="46">
        <f t="shared" si="29"/>
        <v>0</v>
      </c>
      <c r="CF45" s="46">
        <f t="shared" si="29"/>
        <v>0</v>
      </c>
      <c r="CG45" s="46">
        <f t="shared" si="29"/>
        <v>0</v>
      </c>
      <c r="CH45" s="46">
        <f t="shared" si="29"/>
        <v>0</v>
      </c>
      <c r="CI45" s="46">
        <f t="shared" si="29"/>
        <v>0</v>
      </c>
      <c r="CJ45" s="46">
        <f t="shared" si="29"/>
        <v>0</v>
      </c>
      <c r="CK45" s="46">
        <f t="shared" si="29"/>
        <v>0</v>
      </c>
      <c r="CL45" s="41">
        <f t="shared" si="23"/>
        <v>0</v>
      </c>
      <c r="CM45" s="41">
        <f t="shared" si="23"/>
        <v>584.48517836273993</v>
      </c>
      <c r="CN45" s="41">
        <f t="shared" si="23"/>
        <v>0</v>
      </c>
      <c r="CO45" s="41">
        <f t="shared" si="23"/>
        <v>0</v>
      </c>
      <c r="CP45" s="41">
        <f t="shared" si="23"/>
        <v>0</v>
      </c>
      <c r="CQ45" s="41">
        <f t="shared" si="23"/>
        <v>0</v>
      </c>
      <c r="CR45" s="41">
        <f t="shared" si="23"/>
        <v>82</v>
      </c>
      <c r="CS45" s="41">
        <f t="shared" si="23"/>
        <v>0</v>
      </c>
      <c r="CT45" s="41">
        <f t="shared" si="23"/>
        <v>0</v>
      </c>
      <c r="CU45" s="41">
        <f t="shared" si="23"/>
        <v>0</v>
      </c>
      <c r="CV45" s="41">
        <f t="shared" si="23"/>
        <v>0</v>
      </c>
      <c r="CW45" s="41">
        <f t="shared" si="23"/>
        <v>0</v>
      </c>
      <c r="CX45" s="41">
        <f t="shared" si="23"/>
        <v>0</v>
      </c>
      <c r="CY45" s="41">
        <f t="shared" si="23"/>
        <v>0</v>
      </c>
      <c r="CZ45" s="42" t="str">
        <f>IF([1]I1127_1037000158513_02_0_69_!CT43="","",[1]I1127_1037000158513_02_0_69_!CT43)</f>
        <v>нд</v>
      </c>
    </row>
    <row r="46" spans="1:104" ht="47.25" x14ac:dyDescent="0.25">
      <c r="A46" s="44" t="str">
        <f>[1]I1127_1037000158513_02_0_69_!A44</f>
        <v>1.2.1.1</v>
      </c>
      <c r="B46" s="45" t="str">
        <f>[1]I1127_1037000158513_02_0_69_!B44</f>
        <v>Реконструкция трансформаторных и иных подстанций, всего, в числе:</v>
      </c>
      <c r="C46" s="44" t="str">
        <f>[1]I1127_1037000158513_02_0_69_!C44</f>
        <v>Г</v>
      </c>
      <c r="D46" s="46" t="s">
        <v>130</v>
      </c>
      <c r="E46" s="46" t="s">
        <v>130</v>
      </c>
      <c r="F46" s="46" t="s">
        <v>130</v>
      </c>
      <c r="G46" s="46" t="s">
        <v>130</v>
      </c>
      <c r="H46" s="46" t="s">
        <v>130</v>
      </c>
      <c r="I46" s="46" t="s">
        <v>130</v>
      </c>
      <c r="J46" s="46" t="s">
        <v>130</v>
      </c>
      <c r="K46" s="46" t="s">
        <v>130</v>
      </c>
      <c r="L46" s="46" t="s">
        <v>130</v>
      </c>
      <c r="M46" s="46" t="s">
        <v>130</v>
      </c>
      <c r="N46" s="46" t="s">
        <v>130</v>
      </c>
      <c r="O46" s="46" t="s">
        <v>130</v>
      </c>
      <c r="P46" s="46" t="s">
        <v>130</v>
      </c>
      <c r="Q46" s="46" t="s">
        <v>130</v>
      </c>
      <c r="R46" s="46" t="s">
        <v>130</v>
      </c>
      <c r="S46" s="46" t="s">
        <v>130</v>
      </c>
      <c r="T46" s="46" t="s">
        <v>130</v>
      </c>
      <c r="U46" s="46" t="s">
        <v>130</v>
      </c>
      <c r="V46" s="46" t="s">
        <v>130</v>
      </c>
      <c r="W46" s="46" t="s">
        <v>130</v>
      </c>
      <c r="X46" s="46" t="s">
        <v>130</v>
      </c>
      <c r="Y46" s="46" t="s">
        <v>130</v>
      </c>
      <c r="Z46" s="46" t="s">
        <v>130</v>
      </c>
      <c r="AA46" s="46" t="s">
        <v>130</v>
      </c>
      <c r="AB46" s="46" t="s">
        <v>130</v>
      </c>
      <c r="AC46" s="46" t="s">
        <v>130</v>
      </c>
      <c r="AD46" s="46" t="s">
        <v>130</v>
      </c>
      <c r="AE46" s="46" t="s">
        <v>130</v>
      </c>
      <c r="AF46" s="46" t="s">
        <v>130</v>
      </c>
      <c r="AG46" s="46" t="s">
        <v>130</v>
      </c>
      <c r="AH46" s="46" t="s">
        <v>130</v>
      </c>
      <c r="AI46" s="46" t="s">
        <v>130</v>
      </c>
      <c r="AJ46" s="46" t="s">
        <v>130</v>
      </c>
      <c r="AK46" s="46" t="s">
        <v>130</v>
      </c>
      <c r="AL46" s="46" t="s">
        <v>130</v>
      </c>
      <c r="AM46" s="46" t="s">
        <v>130</v>
      </c>
      <c r="AN46" s="46" t="s">
        <v>130</v>
      </c>
      <c r="AO46" s="46" t="s">
        <v>130</v>
      </c>
      <c r="AP46" s="46" t="s">
        <v>130</v>
      </c>
      <c r="AQ46" s="46" t="s">
        <v>130</v>
      </c>
      <c r="AR46" s="46" t="s">
        <v>130</v>
      </c>
      <c r="AS46" s="46" t="s">
        <v>130</v>
      </c>
      <c r="AT46" s="46" t="s">
        <v>130</v>
      </c>
      <c r="AU46" s="46" t="s">
        <v>130</v>
      </c>
      <c r="AV46" s="46" t="s">
        <v>130</v>
      </c>
      <c r="AW46" s="46" t="s">
        <v>130</v>
      </c>
      <c r="AX46" s="46" t="s">
        <v>130</v>
      </c>
      <c r="AY46" s="46" t="s">
        <v>130</v>
      </c>
      <c r="AZ46" s="46" t="s">
        <v>130</v>
      </c>
      <c r="BA46" s="46" t="s">
        <v>130</v>
      </c>
      <c r="BB46" s="46" t="s">
        <v>130</v>
      </c>
      <c r="BC46" s="46" t="s">
        <v>130</v>
      </c>
      <c r="BD46" s="46" t="s">
        <v>130</v>
      </c>
      <c r="BE46" s="46" t="s">
        <v>130</v>
      </c>
      <c r="BF46" s="46" t="s">
        <v>130</v>
      </c>
      <c r="BG46" s="46" t="s">
        <v>130</v>
      </c>
      <c r="BH46" s="46" t="s">
        <v>130</v>
      </c>
      <c r="BI46" s="46" t="s">
        <v>130</v>
      </c>
      <c r="BJ46" s="46" t="s">
        <v>130</v>
      </c>
      <c r="BK46" s="46" t="s">
        <v>130</v>
      </c>
      <c r="BL46" s="46" t="s">
        <v>130</v>
      </c>
      <c r="BM46" s="46" t="s">
        <v>130</v>
      </c>
      <c r="BN46" s="46" t="s">
        <v>130</v>
      </c>
      <c r="BO46" s="46" t="s">
        <v>130</v>
      </c>
      <c r="BP46" s="46" t="s">
        <v>130</v>
      </c>
      <c r="BQ46" s="46" t="s">
        <v>130</v>
      </c>
      <c r="BR46" s="46" t="s">
        <v>130</v>
      </c>
      <c r="BS46" s="46" t="s">
        <v>130</v>
      </c>
      <c r="BT46" s="46" t="s">
        <v>130</v>
      </c>
      <c r="BU46" s="46" t="s">
        <v>130</v>
      </c>
      <c r="BV46" s="46" t="s">
        <v>130</v>
      </c>
      <c r="BW46" s="46" t="s">
        <v>130</v>
      </c>
      <c r="BX46" s="46" t="s">
        <v>130</v>
      </c>
      <c r="BY46" s="46" t="s">
        <v>130</v>
      </c>
      <c r="BZ46" s="46" t="s">
        <v>130</v>
      </c>
      <c r="CA46" s="46" t="s">
        <v>130</v>
      </c>
      <c r="CB46" s="46" t="s">
        <v>130</v>
      </c>
      <c r="CC46" s="46" t="s">
        <v>130</v>
      </c>
      <c r="CD46" s="46" t="s">
        <v>130</v>
      </c>
      <c r="CE46" s="46" t="s">
        <v>130</v>
      </c>
      <c r="CF46" s="46" t="s">
        <v>130</v>
      </c>
      <c r="CG46" s="46" t="s">
        <v>130</v>
      </c>
      <c r="CH46" s="46" t="s">
        <v>130</v>
      </c>
      <c r="CI46" s="46" t="s">
        <v>130</v>
      </c>
      <c r="CJ46" s="46" t="s">
        <v>130</v>
      </c>
      <c r="CK46" s="46" t="s">
        <v>130</v>
      </c>
      <c r="CL46" s="41">
        <f t="shared" si="23"/>
        <v>0</v>
      </c>
      <c r="CM46" s="41">
        <f t="shared" si="23"/>
        <v>0</v>
      </c>
      <c r="CN46" s="41">
        <f t="shared" si="23"/>
        <v>0</v>
      </c>
      <c r="CO46" s="41">
        <f t="shared" si="23"/>
        <v>0</v>
      </c>
      <c r="CP46" s="41">
        <f t="shared" si="23"/>
        <v>0</v>
      </c>
      <c r="CQ46" s="41">
        <f t="shared" si="23"/>
        <v>0</v>
      </c>
      <c r="CR46" s="41">
        <f t="shared" si="23"/>
        <v>0</v>
      </c>
      <c r="CS46" s="41">
        <f t="shared" si="23"/>
        <v>0</v>
      </c>
      <c r="CT46" s="41">
        <f t="shared" si="23"/>
        <v>0</v>
      </c>
      <c r="CU46" s="41">
        <f t="shared" si="23"/>
        <v>0</v>
      </c>
      <c r="CV46" s="41">
        <f t="shared" si="23"/>
        <v>0</v>
      </c>
      <c r="CW46" s="41">
        <f t="shared" si="23"/>
        <v>0</v>
      </c>
      <c r="CX46" s="41">
        <f t="shared" si="23"/>
        <v>0</v>
      </c>
      <c r="CY46" s="41">
        <f t="shared" si="23"/>
        <v>0</v>
      </c>
      <c r="CZ46" s="42" t="str">
        <f>IF([1]I1127_1037000158513_02_0_69_!CT44="","",[1]I1127_1037000158513_02_0_69_!CT44)</f>
        <v>нд</v>
      </c>
    </row>
    <row r="47" spans="1:104" ht="78.75" x14ac:dyDescent="0.25">
      <c r="A47" s="44" t="str">
        <f>[1]I1127_1037000158513_02_0_69_!A45</f>
        <v>1.2.1.2</v>
      </c>
      <c r="B47" s="45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44" t="str">
        <f>[1]I1127_1037000158513_02_0_69_!C45</f>
        <v>Г</v>
      </c>
      <c r="D47" s="46">
        <f t="shared" ref="D47:AI47" si="30">SUM(D48:D54)</f>
        <v>584.48517836274004</v>
      </c>
      <c r="E47" s="46">
        <f t="shared" si="30"/>
        <v>0</v>
      </c>
      <c r="F47" s="46">
        <f t="shared" si="30"/>
        <v>0</v>
      </c>
      <c r="G47" s="46">
        <f t="shared" si="30"/>
        <v>0</v>
      </c>
      <c r="H47" s="46">
        <f t="shared" si="30"/>
        <v>0</v>
      </c>
      <c r="I47" s="46">
        <f t="shared" si="30"/>
        <v>0</v>
      </c>
      <c r="J47" s="46">
        <f t="shared" si="30"/>
        <v>0</v>
      </c>
      <c r="K47" s="46">
        <f t="shared" si="30"/>
        <v>0</v>
      </c>
      <c r="L47" s="46">
        <f t="shared" si="30"/>
        <v>0</v>
      </c>
      <c r="M47" s="46">
        <f t="shared" si="30"/>
        <v>0</v>
      </c>
      <c r="N47" s="46">
        <f t="shared" si="30"/>
        <v>0</v>
      </c>
      <c r="O47" s="46">
        <f t="shared" si="30"/>
        <v>0</v>
      </c>
      <c r="P47" s="46">
        <f t="shared" si="30"/>
        <v>0</v>
      </c>
      <c r="Q47" s="46">
        <f t="shared" si="30"/>
        <v>0</v>
      </c>
      <c r="R47" s="46">
        <f t="shared" si="30"/>
        <v>0</v>
      </c>
      <c r="S47" s="46">
        <f t="shared" si="30"/>
        <v>0</v>
      </c>
      <c r="T47" s="46">
        <f t="shared" si="30"/>
        <v>0</v>
      </c>
      <c r="U47" s="46">
        <f t="shared" si="30"/>
        <v>3.1352896630000031</v>
      </c>
      <c r="V47" s="46">
        <f t="shared" si="30"/>
        <v>0</v>
      </c>
      <c r="W47" s="46">
        <f t="shared" si="30"/>
        <v>0</v>
      </c>
      <c r="X47" s="46">
        <f t="shared" si="30"/>
        <v>0</v>
      </c>
      <c r="Y47" s="46">
        <f t="shared" si="30"/>
        <v>0</v>
      </c>
      <c r="Z47" s="46">
        <f t="shared" si="30"/>
        <v>77</v>
      </c>
      <c r="AA47" s="46">
        <f t="shared" si="30"/>
        <v>0</v>
      </c>
      <c r="AB47" s="46">
        <f t="shared" si="30"/>
        <v>0</v>
      </c>
      <c r="AC47" s="46">
        <f t="shared" si="30"/>
        <v>0</v>
      </c>
      <c r="AD47" s="46">
        <f t="shared" si="30"/>
        <v>0</v>
      </c>
      <c r="AE47" s="46">
        <f t="shared" si="30"/>
        <v>0</v>
      </c>
      <c r="AF47" s="46">
        <f t="shared" si="30"/>
        <v>0</v>
      </c>
      <c r="AG47" s="46">
        <f t="shared" si="30"/>
        <v>0</v>
      </c>
      <c r="AH47" s="46">
        <f t="shared" si="30"/>
        <v>0</v>
      </c>
      <c r="AI47" s="46">
        <f t="shared" si="30"/>
        <v>168.83919502999998</v>
      </c>
      <c r="AJ47" s="46">
        <f t="shared" ref="AJ47:CK47" si="31">SUM(AJ48:AJ54)</f>
        <v>0</v>
      </c>
      <c r="AK47" s="46">
        <f t="shared" si="31"/>
        <v>0</v>
      </c>
      <c r="AL47" s="46">
        <f t="shared" si="31"/>
        <v>0</v>
      </c>
      <c r="AM47" s="46">
        <f t="shared" si="31"/>
        <v>0</v>
      </c>
      <c r="AN47" s="46">
        <f t="shared" si="31"/>
        <v>1</v>
      </c>
      <c r="AO47" s="46">
        <f t="shared" si="31"/>
        <v>0</v>
      </c>
      <c r="AP47" s="46">
        <f t="shared" si="31"/>
        <v>0</v>
      </c>
      <c r="AQ47" s="46">
        <f t="shared" si="31"/>
        <v>0</v>
      </c>
      <c r="AR47" s="46">
        <f t="shared" si="31"/>
        <v>0</v>
      </c>
      <c r="AS47" s="46">
        <f t="shared" si="31"/>
        <v>0</v>
      </c>
      <c r="AT47" s="46">
        <f t="shared" si="31"/>
        <v>0</v>
      </c>
      <c r="AU47" s="46">
        <f t="shared" si="31"/>
        <v>0</v>
      </c>
      <c r="AV47" s="46">
        <f t="shared" si="31"/>
        <v>0</v>
      </c>
      <c r="AW47" s="46">
        <f t="shared" si="31"/>
        <v>279.88337714828998</v>
      </c>
      <c r="AX47" s="46">
        <f t="shared" si="31"/>
        <v>0</v>
      </c>
      <c r="AY47" s="46">
        <f t="shared" si="31"/>
        <v>0</v>
      </c>
      <c r="AZ47" s="46">
        <f t="shared" si="31"/>
        <v>0</v>
      </c>
      <c r="BA47" s="46">
        <f t="shared" si="31"/>
        <v>0</v>
      </c>
      <c r="BB47" s="46">
        <f t="shared" si="31"/>
        <v>2</v>
      </c>
      <c r="BC47" s="46">
        <f t="shared" si="31"/>
        <v>0</v>
      </c>
      <c r="BD47" s="46">
        <f t="shared" si="31"/>
        <v>0</v>
      </c>
      <c r="BE47" s="46">
        <f t="shared" si="31"/>
        <v>0</v>
      </c>
      <c r="BF47" s="46">
        <f t="shared" si="31"/>
        <v>0</v>
      </c>
      <c r="BG47" s="46">
        <f t="shared" si="31"/>
        <v>0</v>
      </c>
      <c r="BH47" s="46">
        <f t="shared" si="31"/>
        <v>0</v>
      </c>
      <c r="BI47" s="46">
        <f t="shared" si="31"/>
        <v>0</v>
      </c>
      <c r="BJ47" s="46">
        <f t="shared" si="31"/>
        <v>0</v>
      </c>
      <c r="BK47" s="46">
        <f t="shared" si="31"/>
        <v>61.348946519199998</v>
      </c>
      <c r="BL47" s="46">
        <f t="shared" si="31"/>
        <v>0</v>
      </c>
      <c r="BM47" s="46">
        <f t="shared" si="31"/>
        <v>0</v>
      </c>
      <c r="BN47" s="46">
        <f t="shared" si="31"/>
        <v>0</v>
      </c>
      <c r="BO47" s="46">
        <f t="shared" si="31"/>
        <v>0</v>
      </c>
      <c r="BP47" s="46">
        <f t="shared" si="31"/>
        <v>1</v>
      </c>
      <c r="BQ47" s="46">
        <f t="shared" si="31"/>
        <v>0</v>
      </c>
      <c r="BR47" s="46">
        <f t="shared" si="31"/>
        <v>0</v>
      </c>
      <c r="BS47" s="46">
        <f t="shared" si="31"/>
        <v>0</v>
      </c>
      <c r="BT47" s="46">
        <f t="shared" si="31"/>
        <v>0</v>
      </c>
      <c r="BU47" s="46">
        <f t="shared" si="31"/>
        <v>0</v>
      </c>
      <c r="BV47" s="46">
        <f t="shared" si="31"/>
        <v>0</v>
      </c>
      <c r="BW47" s="46">
        <f t="shared" si="31"/>
        <v>0</v>
      </c>
      <c r="BX47" s="46">
        <f t="shared" si="31"/>
        <v>0</v>
      </c>
      <c r="BY47" s="46">
        <f t="shared" si="31"/>
        <v>71.27837000225</v>
      </c>
      <c r="BZ47" s="46">
        <f t="shared" si="31"/>
        <v>0</v>
      </c>
      <c r="CA47" s="46">
        <f t="shared" si="31"/>
        <v>0</v>
      </c>
      <c r="CB47" s="46">
        <f t="shared" si="31"/>
        <v>0</v>
      </c>
      <c r="CC47" s="46">
        <f t="shared" si="31"/>
        <v>0</v>
      </c>
      <c r="CD47" s="46">
        <f t="shared" si="31"/>
        <v>1</v>
      </c>
      <c r="CE47" s="46">
        <f t="shared" si="31"/>
        <v>0</v>
      </c>
      <c r="CF47" s="46">
        <f t="shared" si="31"/>
        <v>0</v>
      </c>
      <c r="CG47" s="46">
        <f t="shared" si="31"/>
        <v>0</v>
      </c>
      <c r="CH47" s="46">
        <f t="shared" si="31"/>
        <v>0</v>
      </c>
      <c r="CI47" s="46">
        <f t="shared" si="31"/>
        <v>0</v>
      </c>
      <c r="CJ47" s="46">
        <f t="shared" si="31"/>
        <v>0</v>
      </c>
      <c r="CK47" s="46">
        <f t="shared" si="31"/>
        <v>0</v>
      </c>
      <c r="CL47" s="41">
        <f t="shared" si="23"/>
        <v>0</v>
      </c>
      <c r="CM47" s="41">
        <f t="shared" si="23"/>
        <v>584.48517836273993</v>
      </c>
      <c r="CN47" s="41">
        <f t="shared" si="23"/>
        <v>0</v>
      </c>
      <c r="CO47" s="41">
        <f t="shared" si="23"/>
        <v>0</v>
      </c>
      <c r="CP47" s="41">
        <f t="shared" si="23"/>
        <v>0</v>
      </c>
      <c r="CQ47" s="41">
        <f t="shared" si="23"/>
        <v>0</v>
      </c>
      <c r="CR47" s="41">
        <f t="shared" si="23"/>
        <v>82</v>
      </c>
      <c r="CS47" s="41">
        <f t="shared" si="23"/>
        <v>0</v>
      </c>
      <c r="CT47" s="41">
        <f t="shared" si="23"/>
        <v>0</v>
      </c>
      <c r="CU47" s="41">
        <f t="shared" si="23"/>
        <v>0</v>
      </c>
      <c r="CV47" s="41">
        <f t="shared" si="23"/>
        <v>0</v>
      </c>
      <c r="CW47" s="41">
        <f t="shared" si="23"/>
        <v>0</v>
      </c>
      <c r="CX47" s="41">
        <f t="shared" si="23"/>
        <v>0</v>
      </c>
      <c r="CY47" s="41">
        <f t="shared" si="23"/>
        <v>0</v>
      </c>
      <c r="CZ47" s="42" t="str">
        <f>IF([1]I1127_1037000158513_02_0_69_!CT45="","",[1]I1127_1037000158513_02_0_69_!CT45)</f>
        <v>нд</v>
      </c>
    </row>
    <row r="48" spans="1:104" ht="31.5" x14ac:dyDescent="0.25">
      <c r="A48" s="44" t="str">
        <f>[1]I1127_1037000158513_02_0_69_!A46</f>
        <v>1.2.1.2</v>
      </c>
      <c r="B48" s="45" t="str">
        <f>[1]I1127_1037000158513_02_0_69_!B46</f>
        <v>Монтаж системы сигнализации в трансформаторной подстанции</v>
      </c>
      <c r="C48" s="44" t="str">
        <f>[1]I1127_1037000158513_02_0_69_!C46</f>
        <v>О_000006001</v>
      </c>
      <c r="D48" s="46">
        <f t="shared" ref="D48:D54" si="32">SUM(F48:G48,T48:U48,AH48:AI48,AV48:AW48,BJ48:BK48,BX48:BY48)</f>
        <v>3.1352896630000031</v>
      </c>
      <c r="E48" s="46" t="s">
        <v>130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 t="s">
        <v>130</v>
      </c>
      <c r="N48" s="46" t="s">
        <v>130</v>
      </c>
      <c r="O48" s="46" t="s">
        <v>130</v>
      </c>
      <c r="P48" s="46" t="s">
        <v>130</v>
      </c>
      <c r="Q48" s="46" t="s">
        <v>130</v>
      </c>
      <c r="R48" s="46" t="s">
        <v>130</v>
      </c>
      <c r="S48" s="46" t="s">
        <v>130</v>
      </c>
      <c r="T48" s="46">
        <v>0</v>
      </c>
      <c r="U48" s="46">
        <f>[1]I1127_1037000158513_03_0_69_!AD45</f>
        <v>3.1352896630000031</v>
      </c>
      <c r="V48" s="46">
        <v>0</v>
      </c>
      <c r="W48" s="46">
        <v>0</v>
      </c>
      <c r="X48" s="46">
        <v>0</v>
      </c>
      <c r="Y48" s="46">
        <v>0</v>
      </c>
      <c r="Z48" s="46">
        <v>77</v>
      </c>
      <c r="AA48" s="46" t="s">
        <v>130</v>
      </c>
      <c r="AB48" s="46" t="s">
        <v>130</v>
      </c>
      <c r="AC48" s="46" t="s">
        <v>130</v>
      </c>
      <c r="AD48" s="46" t="s">
        <v>130</v>
      </c>
      <c r="AE48" s="46" t="s">
        <v>130</v>
      </c>
      <c r="AF48" s="46" t="s">
        <v>130</v>
      </c>
      <c r="AG48" s="46" t="s">
        <v>130</v>
      </c>
      <c r="AH48" s="46">
        <v>0</v>
      </c>
      <c r="AI48" s="46">
        <f>[1]I1127_1037000158513_03_0_69_!AF45</f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 t="s">
        <v>130</v>
      </c>
      <c r="AP48" s="46" t="s">
        <v>130</v>
      </c>
      <c r="AQ48" s="46" t="s">
        <v>130</v>
      </c>
      <c r="AR48" s="46" t="s">
        <v>130</v>
      </c>
      <c r="AS48" s="46" t="s">
        <v>130</v>
      </c>
      <c r="AT48" s="46" t="s">
        <v>130</v>
      </c>
      <c r="AU48" s="46" t="s">
        <v>130</v>
      </c>
      <c r="AV48" s="46">
        <v>0</v>
      </c>
      <c r="AW48" s="46">
        <f>[1]I1127_1037000158513_03_0_69_!AH45</f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f>[1]I1127_1037000158513_03_0_69_!AJ45</f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46" t="s">
        <v>130</v>
      </c>
      <c r="BR48" s="46" t="s">
        <v>130</v>
      </c>
      <c r="BS48" s="46" t="s">
        <v>130</v>
      </c>
      <c r="BT48" s="46" t="s">
        <v>130</v>
      </c>
      <c r="BU48" s="46" t="s">
        <v>130</v>
      </c>
      <c r="BV48" s="46" t="s">
        <v>130</v>
      </c>
      <c r="BW48" s="46" t="s">
        <v>130</v>
      </c>
      <c r="BX48" s="46">
        <v>0</v>
      </c>
      <c r="BY48" s="46">
        <f>[1]I1127_1037000158513_03_0_69_!AL45</f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6" t="s">
        <v>130</v>
      </c>
      <c r="CF48" s="46" t="s">
        <v>130</v>
      </c>
      <c r="CG48" s="46" t="s">
        <v>130</v>
      </c>
      <c r="CH48" s="46" t="s">
        <v>130</v>
      </c>
      <c r="CI48" s="46" t="s">
        <v>130</v>
      </c>
      <c r="CJ48" s="46" t="s">
        <v>130</v>
      </c>
      <c r="CK48" s="46" t="s">
        <v>130</v>
      </c>
      <c r="CL48" s="41">
        <f t="shared" si="23"/>
        <v>0</v>
      </c>
      <c r="CM48" s="41">
        <f t="shared" si="23"/>
        <v>3.1352896630000031</v>
      </c>
      <c r="CN48" s="41">
        <f t="shared" si="23"/>
        <v>0</v>
      </c>
      <c r="CO48" s="41">
        <f t="shared" si="23"/>
        <v>0</v>
      </c>
      <c r="CP48" s="41">
        <f t="shared" si="23"/>
        <v>0</v>
      </c>
      <c r="CQ48" s="41">
        <f t="shared" si="23"/>
        <v>0</v>
      </c>
      <c r="CR48" s="41">
        <f t="shared" si="23"/>
        <v>77</v>
      </c>
      <c r="CS48" s="41">
        <f t="shared" si="23"/>
        <v>0</v>
      </c>
      <c r="CT48" s="41">
        <f t="shared" si="23"/>
        <v>0</v>
      </c>
      <c r="CU48" s="41">
        <f t="shared" si="23"/>
        <v>0</v>
      </c>
      <c r="CV48" s="41">
        <f t="shared" si="23"/>
        <v>0</v>
      </c>
      <c r="CW48" s="41">
        <f t="shared" si="23"/>
        <v>0</v>
      </c>
      <c r="CX48" s="41">
        <f t="shared" si="23"/>
        <v>0</v>
      </c>
      <c r="CY48" s="41">
        <f t="shared" si="23"/>
        <v>0</v>
      </c>
      <c r="CZ48" s="42" t="str">
        <f>IF([1]I1127_1037000158513_02_0_69_!CT46="","",[1]I1127_1037000158513_02_0_69_!CT46)</f>
        <v>нд</v>
      </c>
    </row>
    <row r="49" spans="1:104" x14ac:dyDescent="0.25">
      <c r="A49" s="44" t="str">
        <f>[1]I1127_1037000158513_02_0_69_!A47</f>
        <v>1.2.1.2</v>
      </c>
      <c r="B49" s="45" t="str">
        <f>[1]I1127_1037000158513_02_0_69_!B47</f>
        <v>Реконструкция РП Черных</v>
      </c>
      <c r="C49" s="44" t="str">
        <f>[1]I1127_1037000158513_02_0_69_!C47</f>
        <v>О_000000002</v>
      </c>
      <c r="D49" s="46">
        <f t="shared" si="32"/>
        <v>0</v>
      </c>
      <c r="E49" s="46" t="s">
        <v>130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>
        <v>0</v>
      </c>
      <c r="U49" s="46">
        <f>[1]I1127_1037000158513_03_0_69_!AD46</f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 t="s">
        <v>130</v>
      </c>
      <c r="AB49" s="46" t="s">
        <v>130</v>
      </c>
      <c r="AC49" s="46" t="s">
        <v>130</v>
      </c>
      <c r="AD49" s="46" t="s">
        <v>130</v>
      </c>
      <c r="AE49" s="46" t="s">
        <v>130</v>
      </c>
      <c r="AF49" s="46" t="s">
        <v>130</v>
      </c>
      <c r="AG49" s="46" t="s">
        <v>130</v>
      </c>
      <c r="AH49" s="46">
        <v>0</v>
      </c>
      <c r="AI49" s="46">
        <f>[1]I1127_1037000158513_03_0_69_!AF46</f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 t="s">
        <v>130</v>
      </c>
      <c r="AP49" s="46" t="s">
        <v>130</v>
      </c>
      <c r="AQ49" s="46" t="s">
        <v>130</v>
      </c>
      <c r="AR49" s="46" t="s">
        <v>130</v>
      </c>
      <c r="AS49" s="46" t="s">
        <v>130</v>
      </c>
      <c r="AT49" s="46" t="s">
        <v>130</v>
      </c>
      <c r="AU49" s="46" t="s">
        <v>130</v>
      </c>
      <c r="AV49" s="46">
        <v>0</v>
      </c>
      <c r="AW49" s="46">
        <f>[1]I1127_1037000158513_03_0_69_!AH46</f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f>[1]I1127_1037000158513_03_0_69_!AJ46</f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46" t="s">
        <v>130</v>
      </c>
      <c r="BR49" s="46" t="s">
        <v>130</v>
      </c>
      <c r="BS49" s="46" t="s">
        <v>130</v>
      </c>
      <c r="BT49" s="46" t="s">
        <v>130</v>
      </c>
      <c r="BU49" s="46" t="s">
        <v>130</v>
      </c>
      <c r="BV49" s="46" t="s">
        <v>130</v>
      </c>
      <c r="BW49" s="46" t="s">
        <v>130</v>
      </c>
      <c r="BX49" s="46">
        <v>0</v>
      </c>
      <c r="BY49" s="46">
        <f>[1]I1127_1037000158513_03_0_69_!AL46</f>
        <v>0</v>
      </c>
      <c r="BZ49" s="46">
        <v>0</v>
      </c>
      <c r="CA49" s="46">
        <v>0</v>
      </c>
      <c r="CB49" s="46">
        <v>0</v>
      </c>
      <c r="CC49" s="46">
        <v>0</v>
      </c>
      <c r="CD49" s="46">
        <v>0</v>
      </c>
      <c r="CE49" s="46" t="s">
        <v>130</v>
      </c>
      <c r="CF49" s="46" t="s">
        <v>130</v>
      </c>
      <c r="CG49" s="46" t="s">
        <v>130</v>
      </c>
      <c r="CH49" s="46" t="s">
        <v>130</v>
      </c>
      <c r="CI49" s="46" t="s">
        <v>130</v>
      </c>
      <c r="CJ49" s="46" t="s">
        <v>130</v>
      </c>
      <c r="CK49" s="46" t="s">
        <v>130</v>
      </c>
      <c r="CL49" s="41">
        <f t="shared" si="23"/>
        <v>0</v>
      </c>
      <c r="CM49" s="41">
        <f t="shared" si="23"/>
        <v>0</v>
      </c>
      <c r="CN49" s="41">
        <f t="shared" si="23"/>
        <v>0</v>
      </c>
      <c r="CO49" s="41">
        <f t="shared" si="23"/>
        <v>0</v>
      </c>
      <c r="CP49" s="41">
        <f t="shared" si="23"/>
        <v>0</v>
      </c>
      <c r="CQ49" s="41">
        <f t="shared" si="23"/>
        <v>0</v>
      </c>
      <c r="CR49" s="41">
        <f t="shared" si="23"/>
        <v>0</v>
      </c>
      <c r="CS49" s="41">
        <f t="shared" si="23"/>
        <v>0</v>
      </c>
      <c r="CT49" s="41">
        <f t="shared" si="23"/>
        <v>0</v>
      </c>
      <c r="CU49" s="41">
        <f t="shared" si="23"/>
        <v>0</v>
      </c>
      <c r="CV49" s="41">
        <f t="shared" si="23"/>
        <v>0</v>
      </c>
      <c r="CW49" s="41">
        <f t="shared" si="23"/>
        <v>0</v>
      </c>
      <c r="CX49" s="41">
        <f t="shared" si="23"/>
        <v>0</v>
      </c>
      <c r="CY49" s="41">
        <f t="shared" si="23"/>
        <v>0</v>
      </c>
      <c r="CZ49" s="42" t="str">
        <f>IF([1]I1127_1037000158513_02_0_69_!CT47="","",[1]I1127_1037000158513_02_0_69_!CT47)</f>
        <v>нд</v>
      </c>
    </row>
    <row r="50" spans="1:104" ht="31.5" x14ac:dyDescent="0.25">
      <c r="A50" s="44" t="str">
        <f>[1]I1127_1037000158513_02_0_69_!A48</f>
        <v>1.2.1.2</v>
      </c>
      <c r="B50" s="45" t="str">
        <f>[1]I1127_1037000158513_02_0_69_!B48</f>
        <v>Строительство РП от ПС "Центральная"</v>
      </c>
      <c r="C50" s="44" t="str">
        <f>[1]I1127_1037000158513_02_0_69_!C48</f>
        <v>О_000000003</v>
      </c>
      <c r="D50" s="46">
        <f t="shared" si="32"/>
        <v>71.27837000225</v>
      </c>
      <c r="E50" s="46" t="s">
        <v>130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 t="s">
        <v>130</v>
      </c>
      <c r="N50" s="46" t="s">
        <v>130</v>
      </c>
      <c r="O50" s="46" t="s">
        <v>130</v>
      </c>
      <c r="P50" s="46" t="s">
        <v>130</v>
      </c>
      <c r="Q50" s="46" t="s">
        <v>130</v>
      </c>
      <c r="R50" s="46" t="s">
        <v>130</v>
      </c>
      <c r="S50" s="46" t="s">
        <v>130</v>
      </c>
      <c r="T50" s="46">
        <v>0</v>
      </c>
      <c r="U50" s="46">
        <f>[1]I1127_1037000158513_03_0_69_!AD47</f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 t="s">
        <v>130</v>
      </c>
      <c r="AB50" s="46" t="s">
        <v>130</v>
      </c>
      <c r="AC50" s="46" t="s">
        <v>130</v>
      </c>
      <c r="AD50" s="46" t="s">
        <v>130</v>
      </c>
      <c r="AE50" s="46" t="s">
        <v>130</v>
      </c>
      <c r="AF50" s="46" t="s">
        <v>130</v>
      </c>
      <c r="AG50" s="46" t="s">
        <v>130</v>
      </c>
      <c r="AH50" s="46">
        <v>0</v>
      </c>
      <c r="AI50" s="46">
        <f>[1]I1127_1037000158513_03_0_69_!AF47</f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 t="s">
        <v>130</v>
      </c>
      <c r="AP50" s="46" t="s">
        <v>130</v>
      </c>
      <c r="AQ50" s="46" t="s">
        <v>130</v>
      </c>
      <c r="AR50" s="46" t="s">
        <v>130</v>
      </c>
      <c r="AS50" s="46" t="s">
        <v>130</v>
      </c>
      <c r="AT50" s="46" t="s">
        <v>130</v>
      </c>
      <c r="AU50" s="46" t="s">
        <v>130</v>
      </c>
      <c r="AV50" s="46">
        <v>0</v>
      </c>
      <c r="AW50" s="46">
        <f>[1]I1127_1037000158513_03_0_69_!AH47</f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f>[1]I1127_1037000158513_03_0_69_!AJ47</f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46" t="s">
        <v>130</v>
      </c>
      <c r="BR50" s="46" t="s">
        <v>130</v>
      </c>
      <c r="BS50" s="46" t="s">
        <v>130</v>
      </c>
      <c r="BT50" s="46" t="s">
        <v>130</v>
      </c>
      <c r="BU50" s="46" t="s">
        <v>130</v>
      </c>
      <c r="BV50" s="46" t="s">
        <v>130</v>
      </c>
      <c r="BW50" s="46" t="s">
        <v>130</v>
      </c>
      <c r="BX50" s="46">
        <v>0</v>
      </c>
      <c r="BY50" s="46">
        <f>[1]I1127_1037000158513_03_0_69_!AL47</f>
        <v>71.27837000225</v>
      </c>
      <c r="BZ50" s="46">
        <v>0</v>
      </c>
      <c r="CA50" s="46">
        <v>0</v>
      </c>
      <c r="CB50" s="46">
        <v>0</v>
      </c>
      <c r="CC50" s="46">
        <v>0</v>
      </c>
      <c r="CD50" s="46">
        <v>1</v>
      </c>
      <c r="CE50" s="46" t="s">
        <v>130</v>
      </c>
      <c r="CF50" s="46" t="s">
        <v>130</v>
      </c>
      <c r="CG50" s="46" t="s">
        <v>130</v>
      </c>
      <c r="CH50" s="46" t="s">
        <v>130</v>
      </c>
      <c r="CI50" s="46" t="s">
        <v>130</v>
      </c>
      <c r="CJ50" s="46" t="s">
        <v>130</v>
      </c>
      <c r="CK50" s="46" t="s">
        <v>130</v>
      </c>
      <c r="CL50" s="41">
        <f t="shared" si="23"/>
        <v>0</v>
      </c>
      <c r="CM50" s="41">
        <f t="shared" si="23"/>
        <v>71.27837000225</v>
      </c>
      <c r="CN50" s="41">
        <f t="shared" si="23"/>
        <v>0</v>
      </c>
      <c r="CO50" s="41">
        <f t="shared" si="23"/>
        <v>0</v>
      </c>
      <c r="CP50" s="41">
        <f t="shared" si="23"/>
        <v>0</v>
      </c>
      <c r="CQ50" s="41">
        <f t="shared" si="23"/>
        <v>0</v>
      </c>
      <c r="CR50" s="41">
        <f t="shared" si="23"/>
        <v>1</v>
      </c>
      <c r="CS50" s="41">
        <f t="shared" si="23"/>
        <v>0</v>
      </c>
      <c r="CT50" s="41">
        <f t="shared" si="23"/>
        <v>0</v>
      </c>
      <c r="CU50" s="41">
        <f t="shared" si="23"/>
        <v>0</v>
      </c>
      <c r="CV50" s="41">
        <f t="shared" si="23"/>
        <v>0</v>
      </c>
      <c r="CW50" s="41">
        <f t="shared" si="23"/>
        <v>0</v>
      </c>
      <c r="CX50" s="41">
        <f t="shared" si="23"/>
        <v>0</v>
      </c>
      <c r="CY50" s="41">
        <f t="shared" si="23"/>
        <v>0</v>
      </c>
      <c r="CZ50" s="42" t="str">
        <f>IF([1]I1127_1037000158513_02_0_69_!CT48="","",[1]I1127_1037000158513_02_0_69_!CT48)</f>
        <v>нд</v>
      </c>
    </row>
    <row r="51" spans="1:104" ht="30" customHeight="1" x14ac:dyDescent="0.25">
      <c r="A51" s="44" t="str">
        <f>[1]I1127_1037000158513_02_0_69_!A49</f>
        <v>1.2.1.2</v>
      </c>
      <c r="B51" s="45" t="str">
        <f>[1]I1127_1037000158513_02_0_69_!B49</f>
        <v>Реконструкция РП "Академический"</v>
      </c>
      <c r="C51" s="44" t="str">
        <f>[1]I1127_1037000158513_02_0_69_!C49</f>
        <v>О_000000004</v>
      </c>
      <c r="D51" s="46">
        <f t="shared" si="32"/>
        <v>61.348946519199998</v>
      </c>
      <c r="E51" s="46" t="s">
        <v>130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 t="s">
        <v>130</v>
      </c>
      <c r="N51" s="46" t="s">
        <v>130</v>
      </c>
      <c r="O51" s="46" t="s">
        <v>130</v>
      </c>
      <c r="P51" s="46" t="s">
        <v>130</v>
      </c>
      <c r="Q51" s="46" t="s">
        <v>130</v>
      </c>
      <c r="R51" s="46" t="s">
        <v>130</v>
      </c>
      <c r="S51" s="46" t="s">
        <v>130</v>
      </c>
      <c r="T51" s="46">
        <v>0</v>
      </c>
      <c r="U51" s="46">
        <f>[1]I1127_1037000158513_03_0_69_!AD48</f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 t="s">
        <v>130</v>
      </c>
      <c r="AB51" s="46" t="s">
        <v>130</v>
      </c>
      <c r="AC51" s="46" t="s">
        <v>130</v>
      </c>
      <c r="AD51" s="46" t="s">
        <v>130</v>
      </c>
      <c r="AE51" s="46" t="s">
        <v>130</v>
      </c>
      <c r="AF51" s="46" t="s">
        <v>130</v>
      </c>
      <c r="AG51" s="46" t="s">
        <v>130</v>
      </c>
      <c r="AH51" s="46">
        <v>0</v>
      </c>
      <c r="AI51" s="46">
        <f>[1]I1127_1037000158513_03_0_69_!AF48</f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 t="s">
        <v>130</v>
      </c>
      <c r="AP51" s="46" t="s">
        <v>130</v>
      </c>
      <c r="AQ51" s="46" t="s">
        <v>130</v>
      </c>
      <c r="AR51" s="46" t="s">
        <v>130</v>
      </c>
      <c r="AS51" s="46" t="s">
        <v>130</v>
      </c>
      <c r="AT51" s="46" t="s">
        <v>130</v>
      </c>
      <c r="AU51" s="46" t="s">
        <v>130</v>
      </c>
      <c r="AV51" s="46">
        <v>0</v>
      </c>
      <c r="AW51" s="46">
        <f>[1]I1127_1037000158513_03_0_69_!AH48</f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f>[1]I1127_1037000158513_03_0_69_!AJ48</f>
        <v>61.348946519199998</v>
      </c>
      <c r="BL51" s="46">
        <v>0</v>
      </c>
      <c r="BM51" s="46">
        <v>0</v>
      </c>
      <c r="BN51" s="46">
        <v>0</v>
      </c>
      <c r="BO51" s="46">
        <v>0</v>
      </c>
      <c r="BP51" s="46">
        <v>1</v>
      </c>
      <c r="BQ51" s="46" t="s">
        <v>130</v>
      </c>
      <c r="BR51" s="46" t="s">
        <v>130</v>
      </c>
      <c r="BS51" s="46" t="s">
        <v>130</v>
      </c>
      <c r="BT51" s="46" t="s">
        <v>130</v>
      </c>
      <c r="BU51" s="46" t="s">
        <v>130</v>
      </c>
      <c r="BV51" s="46" t="s">
        <v>130</v>
      </c>
      <c r="BW51" s="46" t="s">
        <v>130</v>
      </c>
      <c r="BX51" s="46">
        <v>0</v>
      </c>
      <c r="BY51" s="46">
        <f>[1]I1127_1037000158513_03_0_69_!AL48</f>
        <v>0</v>
      </c>
      <c r="BZ51" s="46">
        <v>0</v>
      </c>
      <c r="CA51" s="46">
        <v>0</v>
      </c>
      <c r="CB51" s="46">
        <v>0</v>
      </c>
      <c r="CC51" s="46">
        <v>0</v>
      </c>
      <c r="CD51" s="46">
        <v>0</v>
      </c>
      <c r="CE51" s="46" t="s">
        <v>130</v>
      </c>
      <c r="CF51" s="46" t="s">
        <v>130</v>
      </c>
      <c r="CG51" s="46" t="s">
        <v>130</v>
      </c>
      <c r="CH51" s="46" t="s">
        <v>130</v>
      </c>
      <c r="CI51" s="46" t="s">
        <v>130</v>
      </c>
      <c r="CJ51" s="46" t="s">
        <v>130</v>
      </c>
      <c r="CK51" s="46" t="s">
        <v>130</v>
      </c>
      <c r="CL51" s="41">
        <f t="shared" si="23"/>
        <v>0</v>
      </c>
      <c r="CM51" s="41">
        <f t="shared" si="23"/>
        <v>61.348946519199998</v>
      </c>
      <c r="CN51" s="41">
        <f t="shared" si="23"/>
        <v>0</v>
      </c>
      <c r="CO51" s="41">
        <f t="shared" si="23"/>
        <v>0</v>
      </c>
      <c r="CP51" s="41">
        <f t="shared" si="23"/>
        <v>0</v>
      </c>
      <c r="CQ51" s="41">
        <f t="shared" si="23"/>
        <v>0</v>
      </c>
      <c r="CR51" s="41">
        <f t="shared" si="23"/>
        <v>1</v>
      </c>
      <c r="CS51" s="41">
        <f t="shared" si="23"/>
        <v>0</v>
      </c>
      <c r="CT51" s="41">
        <f t="shared" si="23"/>
        <v>0</v>
      </c>
      <c r="CU51" s="41">
        <f t="shared" si="23"/>
        <v>0</v>
      </c>
      <c r="CV51" s="41">
        <f t="shared" si="23"/>
        <v>0</v>
      </c>
      <c r="CW51" s="41">
        <f t="shared" si="23"/>
        <v>0</v>
      </c>
      <c r="CX51" s="41">
        <f t="shared" si="23"/>
        <v>0</v>
      </c>
      <c r="CY51" s="41">
        <f t="shared" si="23"/>
        <v>0</v>
      </c>
      <c r="CZ51" s="42" t="str">
        <f>IF([1]I1127_1037000158513_02_0_69_!CT49="","",[1]I1127_1037000158513_02_0_69_!CT49)</f>
        <v>нд</v>
      </c>
    </row>
    <row r="52" spans="1:104" ht="34.5" customHeight="1" x14ac:dyDescent="0.25">
      <c r="A52" s="44" t="str">
        <f>[1]I1127_1037000158513_02_0_69_!A50</f>
        <v>1.2.1.2</v>
      </c>
      <c r="B52" s="45" t="str">
        <f>[1]I1127_1037000158513_02_0_69_!B50</f>
        <v>Реконструкция ПС "ГПП-35/10 Сиб" 35/10кВ</v>
      </c>
      <c r="C52" s="44" t="str">
        <f>[1]I1127_1037000158513_02_0_69_!C50</f>
        <v>О_100000005</v>
      </c>
      <c r="D52" s="46">
        <f t="shared" si="32"/>
        <v>194.59337011839</v>
      </c>
      <c r="E52" s="46" t="s">
        <v>130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 t="s">
        <v>130</v>
      </c>
      <c r="N52" s="46" t="s">
        <v>130</v>
      </c>
      <c r="O52" s="46" t="s">
        <v>130</v>
      </c>
      <c r="P52" s="46" t="s">
        <v>130</v>
      </c>
      <c r="Q52" s="46" t="s">
        <v>130</v>
      </c>
      <c r="R52" s="46" t="s">
        <v>130</v>
      </c>
      <c r="S52" s="46" t="s">
        <v>130</v>
      </c>
      <c r="T52" s="46">
        <v>0</v>
      </c>
      <c r="U52" s="46">
        <f>[1]I1127_1037000158513_03_0_69_!AD49</f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 t="s">
        <v>130</v>
      </c>
      <c r="AB52" s="46" t="s">
        <v>130</v>
      </c>
      <c r="AC52" s="46" t="s">
        <v>130</v>
      </c>
      <c r="AD52" s="46" t="s">
        <v>130</v>
      </c>
      <c r="AE52" s="46" t="s">
        <v>130</v>
      </c>
      <c r="AF52" s="46" t="s">
        <v>130</v>
      </c>
      <c r="AG52" s="46" t="s">
        <v>130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 t="s">
        <v>130</v>
      </c>
      <c r="AP52" s="46" t="s">
        <v>130</v>
      </c>
      <c r="AQ52" s="46" t="s">
        <v>130</v>
      </c>
      <c r="AR52" s="46" t="s">
        <v>130</v>
      </c>
      <c r="AS52" s="46" t="s">
        <v>130</v>
      </c>
      <c r="AT52" s="46" t="s">
        <v>130</v>
      </c>
      <c r="AU52" s="46" t="s">
        <v>130</v>
      </c>
      <c r="AV52" s="46">
        <v>0</v>
      </c>
      <c r="AW52" s="46">
        <f>[1]I1127_1037000158513_03_0_69_!AN49</f>
        <v>194.59337011839</v>
      </c>
      <c r="AX52" s="46">
        <v>0</v>
      </c>
      <c r="AY52" s="46">
        <v>0</v>
      </c>
      <c r="AZ52" s="46">
        <v>0</v>
      </c>
      <c r="BA52" s="46">
        <v>0</v>
      </c>
      <c r="BB52" s="46">
        <v>1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f>[1]I1127_1037000158513_03_0_69_!AJ49</f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 t="s">
        <v>130</v>
      </c>
      <c r="BR52" s="46" t="s">
        <v>130</v>
      </c>
      <c r="BS52" s="46" t="s">
        <v>130</v>
      </c>
      <c r="BT52" s="46" t="s">
        <v>130</v>
      </c>
      <c r="BU52" s="46" t="s">
        <v>130</v>
      </c>
      <c r="BV52" s="46" t="s">
        <v>130</v>
      </c>
      <c r="BW52" s="46" t="s">
        <v>130</v>
      </c>
      <c r="BX52" s="46">
        <v>0</v>
      </c>
      <c r="BY52" s="46">
        <f>[1]I1127_1037000158513_03_0_69_!AL49</f>
        <v>0</v>
      </c>
      <c r="BZ52" s="46">
        <v>0</v>
      </c>
      <c r="CA52" s="46">
        <v>0</v>
      </c>
      <c r="CB52" s="46">
        <v>0</v>
      </c>
      <c r="CC52" s="46">
        <v>0</v>
      </c>
      <c r="CD52" s="46">
        <v>0</v>
      </c>
      <c r="CE52" s="46" t="s">
        <v>130</v>
      </c>
      <c r="CF52" s="46" t="s">
        <v>130</v>
      </c>
      <c r="CG52" s="46" t="s">
        <v>130</v>
      </c>
      <c r="CH52" s="46" t="s">
        <v>130</v>
      </c>
      <c r="CI52" s="46" t="s">
        <v>130</v>
      </c>
      <c r="CJ52" s="46" t="s">
        <v>130</v>
      </c>
      <c r="CK52" s="46" t="s">
        <v>130</v>
      </c>
      <c r="CL52" s="41">
        <f t="shared" si="23"/>
        <v>0</v>
      </c>
      <c r="CM52" s="41">
        <f t="shared" si="23"/>
        <v>194.59337011839</v>
      </c>
      <c r="CN52" s="41">
        <f t="shared" si="23"/>
        <v>0</v>
      </c>
      <c r="CO52" s="41">
        <f t="shared" si="23"/>
        <v>0</v>
      </c>
      <c r="CP52" s="41">
        <f t="shared" si="23"/>
        <v>0</v>
      </c>
      <c r="CQ52" s="41">
        <f t="shared" si="23"/>
        <v>0</v>
      </c>
      <c r="CR52" s="41">
        <f t="shared" si="23"/>
        <v>1</v>
      </c>
      <c r="CS52" s="41">
        <f t="shared" si="23"/>
        <v>0</v>
      </c>
      <c r="CT52" s="41">
        <f t="shared" si="23"/>
        <v>0</v>
      </c>
      <c r="CU52" s="41">
        <f t="shared" si="23"/>
        <v>0</v>
      </c>
      <c r="CV52" s="41">
        <f t="shared" si="23"/>
        <v>0</v>
      </c>
      <c r="CW52" s="41">
        <f t="shared" si="23"/>
        <v>0</v>
      </c>
      <c r="CX52" s="41">
        <f t="shared" si="23"/>
        <v>0</v>
      </c>
      <c r="CY52" s="41">
        <f t="shared" si="23"/>
        <v>0</v>
      </c>
      <c r="CZ52" s="42" t="str">
        <f>IF([1]I1127_1037000158513_02_0_69_!CT50="","",[1]I1127_1037000158513_02_0_69_!CT50)</f>
        <v>нд</v>
      </c>
    </row>
    <row r="53" spans="1:104" ht="34.5" customHeight="1" x14ac:dyDescent="0.25">
      <c r="A53" s="44" t="str">
        <f>[1]I1127_1037000158513_02_0_69_!A51</f>
        <v>1.2.1.2</v>
      </c>
      <c r="B53" s="45" t="str">
        <f>[1]I1127_1037000158513_02_0_69_!B51</f>
        <v>Реконструкция ПС "ДСЗ"35/10кВ</v>
      </c>
      <c r="C53" s="44" t="str">
        <f>[1]I1127_1037000158513_02_0_69_!C51</f>
        <v>О_100000006</v>
      </c>
      <c r="D53" s="46">
        <f t="shared" si="32"/>
        <v>85.290007029899996</v>
      </c>
      <c r="E53" s="46" t="s">
        <v>130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 t="s">
        <v>130</v>
      </c>
      <c r="N53" s="46" t="s">
        <v>130</v>
      </c>
      <c r="O53" s="46" t="s">
        <v>130</v>
      </c>
      <c r="P53" s="46" t="s">
        <v>130</v>
      </c>
      <c r="Q53" s="46" t="s">
        <v>130</v>
      </c>
      <c r="R53" s="46" t="s">
        <v>130</v>
      </c>
      <c r="S53" s="46" t="s">
        <v>130</v>
      </c>
      <c r="T53" s="46">
        <v>0</v>
      </c>
      <c r="U53" s="46">
        <f>[1]I1127_1037000158513_03_0_69_!AD50</f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 t="s">
        <v>130</v>
      </c>
      <c r="AB53" s="46" t="s">
        <v>130</v>
      </c>
      <c r="AC53" s="46" t="s">
        <v>130</v>
      </c>
      <c r="AD53" s="46" t="s">
        <v>130</v>
      </c>
      <c r="AE53" s="46" t="s">
        <v>130</v>
      </c>
      <c r="AF53" s="46" t="s">
        <v>130</v>
      </c>
      <c r="AG53" s="46" t="s">
        <v>130</v>
      </c>
      <c r="AH53" s="46">
        <v>0</v>
      </c>
      <c r="AI53" s="46">
        <f>[1]I1127_1037000158513_03_0_69_!AF50</f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 t="s">
        <v>130</v>
      </c>
      <c r="AP53" s="46" t="s">
        <v>130</v>
      </c>
      <c r="AQ53" s="46" t="s">
        <v>130</v>
      </c>
      <c r="AR53" s="46" t="s">
        <v>130</v>
      </c>
      <c r="AS53" s="46" t="s">
        <v>130</v>
      </c>
      <c r="AT53" s="46" t="s">
        <v>130</v>
      </c>
      <c r="AU53" s="46" t="s">
        <v>130</v>
      </c>
      <c r="AV53" s="46">
        <v>0</v>
      </c>
      <c r="AW53" s="46">
        <f>[1]I1127_1037000158513_03_0_69_!AH50</f>
        <v>85.290007029899996</v>
      </c>
      <c r="AX53" s="46">
        <v>0</v>
      </c>
      <c r="AY53" s="46">
        <v>0</v>
      </c>
      <c r="AZ53" s="46">
        <v>0</v>
      </c>
      <c r="BA53" s="46">
        <v>0</v>
      </c>
      <c r="BB53" s="46">
        <v>1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f>[1]I1127_1037000158513_03_0_69_!AJ50</f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 t="s">
        <v>130</v>
      </c>
      <c r="BR53" s="46" t="s">
        <v>130</v>
      </c>
      <c r="BS53" s="46" t="s">
        <v>130</v>
      </c>
      <c r="BT53" s="46" t="s">
        <v>130</v>
      </c>
      <c r="BU53" s="46" t="s">
        <v>130</v>
      </c>
      <c r="BV53" s="46" t="s">
        <v>130</v>
      </c>
      <c r="BW53" s="46" t="s">
        <v>130</v>
      </c>
      <c r="BX53" s="46">
        <v>0</v>
      </c>
      <c r="BY53" s="46">
        <f>[1]I1127_1037000158513_03_0_69_!AL50</f>
        <v>0</v>
      </c>
      <c r="BZ53" s="46">
        <v>0</v>
      </c>
      <c r="CA53" s="46">
        <v>0</v>
      </c>
      <c r="CB53" s="46">
        <v>0</v>
      </c>
      <c r="CC53" s="46">
        <v>0</v>
      </c>
      <c r="CD53" s="46">
        <v>0</v>
      </c>
      <c r="CE53" s="46" t="s">
        <v>130</v>
      </c>
      <c r="CF53" s="46" t="s">
        <v>130</v>
      </c>
      <c r="CG53" s="46" t="s">
        <v>130</v>
      </c>
      <c r="CH53" s="46" t="s">
        <v>130</v>
      </c>
      <c r="CI53" s="46" t="s">
        <v>130</v>
      </c>
      <c r="CJ53" s="46" t="s">
        <v>130</v>
      </c>
      <c r="CK53" s="46" t="s">
        <v>130</v>
      </c>
      <c r="CL53" s="41">
        <f t="shared" si="23"/>
        <v>0</v>
      </c>
      <c r="CM53" s="41">
        <f t="shared" si="23"/>
        <v>85.290007029899996</v>
      </c>
      <c r="CN53" s="41">
        <f t="shared" si="23"/>
        <v>0</v>
      </c>
      <c r="CO53" s="41">
        <f t="shared" ref="CL53:CY68" si="33">SUM(W53,AK53,AY53,BM53,CA53)</f>
        <v>0</v>
      </c>
      <c r="CP53" s="41">
        <f t="shared" si="33"/>
        <v>0</v>
      </c>
      <c r="CQ53" s="41">
        <f t="shared" si="33"/>
        <v>0</v>
      </c>
      <c r="CR53" s="41">
        <f t="shared" si="33"/>
        <v>1</v>
      </c>
      <c r="CS53" s="41">
        <f t="shared" si="33"/>
        <v>0</v>
      </c>
      <c r="CT53" s="41">
        <f t="shared" si="33"/>
        <v>0</v>
      </c>
      <c r="CU53" s="41">
        <f t="shared" si="33"/>
        <v>0</v>
      </c>
      <c r="CV53" s="41">
        <f t="shared" si="33"/>
        <v>0</v>
      </c>
      <c r="CW53" s="41">
        <f t="shared" si="33"/>
        <v>0</v>
      </c>
      <c r="CX53" s="41">
        <f t="shared" si="33"/>
        <v>0</v>
      </c>
      <c r="CY53" s="41">
        <f t="shared" si="33"/>
        <v>0</v>
      </c>
      <c r="CZ53" s="42" t="str">
        <f>IF([1]I1127_1037000158513_02_0_69_!CT51="","",[1]I1127_1037000158513_02_0_69_!CT51)</f>
        <v>нд</v>
      </c>
    </row>
    <row r="54" spans="1:104" ht="34.5" customHeight="1" x14ac:dyDescent="0.25">
      <c r="A54" s="44" t="str">
        <f>[1]I1127_1037000158513_02_0_69_!A52</f>
        <v>1.2.1.2</v>
      </c>
      <c r="B54" s="45" t="str">
        <f>[1]I1127_1037000158513_02_0_69_!B52</f>
        <v>Реконструкция ПС "Академическая"35/10кВ</v>
      </c>
      <c r="C54" s="44" t="str">
        <f>[1]I1127_1037000158513_02_0_69_!C52</f>
        <v>О_100000007</v>
      </c>
      <c r="D54" s="46">
        <f t="shared" si="32"/>
        <v>168.83919502999998</v>
      </c>
      <c r="E54" s="46" t="s">
        <v>130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 t="s">
        <v>130</v>
      </c>
      <c r="N54" s="46" t="s">
        <v>130</v>
      </c>
      <c r="O54" s="46" t="s">
        <v>130</v>
      </c>
      <c r="P54" s="46" t="s">
        <v>130</v>
      </c>
      <c r="Q54" s="46" t="s">
        <v>130</v>
      </c>
      <c r="R54" s="46" t="s">
        <v>130</v>
      </c>
      <c r="S54" s="46" t="s">
        <v>130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 t="s">
        <v>130</v>
      </c>
      <c r="AB54" s="46" t="s">
        <v>130</v>
      </c>
      <c r="AC54" s="46" t="s">
        <v>130</v>
      </c>
      <c r="AD54" s="46" t="s">
        <v>130</v>
      </c>
      <c r="AE54" s="46" t="s">
        <v>130</v>
      </c>
      <c r="AF54" s="46" t="s">
        <v>130</v>
      </c>
      <c r="AG54" s="46" t="s">
        <v>130</v>
      </c>
      <c r="AH54" s="46">
        <v>0</v>
      </c>
      <c r="AI54" s="46">
        <f>[1]I1127_1037000158513_03_0_69_!AN51</f>
        <v>168.83919502999998</v>
      </c>
      <c r="AJ54" s="46">
        <v>0</v>
      </c>
      <c r="AK54" s="46">
        <v>0</v>
      </c>
      <c r="AL54" s="46">
        <v>0</v>
      </c>
      <c r="AM54" s="46">
        <v>0</v>
      </c>
      <c r="AN54" s="46">
        <v>1</v>
      </c>
      <c r="AO54" s="46" t="s">
        <v>130</v>
      </c>
      <c r="AP54" s="46" t="s">
        <v>130</v>
      </c>
      <c r="AQ54" s="46" t="s">
        <v>130</v>
      </c>
      <c r="AR54" s="46" t="s">
        <v>130</v>
      </c>
      <c r="AS54" s="46" t="s">
        <v>130</v>
      </c>
      <c r="AT54" s="46" t="s">
        <v>130</v>
      </c>
      <c r="AU54" s="46" t="s">
        <v>130</v>
      </c>
      <c r="AV54" s="46">
        <v>0</v>
      </c>
      <c r="AW54" s="46">
        <f>[1]I1127_1037000158513_03_0_69_!AH51</f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f>[1]I1127_1037000158513_03_0_69_!AJ51</f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 t="s">
        <v>130</v>
      </c>
      <c r="BR54" s="46" t="s">
        <v>130</v>
      </c>
      <c r="BS54" s="46" t="s">
        <v>130</v>
      </c>
      <c r="BT54" s="46" t="s">
        <v>130</v>
      </c>
      <c r="BU54" s="46" t="s">
        <v>130</v>
      </c>
      <c r="BV54" s="46" t="s">
        <v>130</v>
      </c>
      <c r="BW54" s="46" t="s">
        <v>130</v>
      </c>
      <c r="BX54" s="46">
        <v>0</v>
      </c>
      <c r="BY54" s="46">
        <f>[1]I1127_1037000158513_03_0_69_!AL51</f>
        <v>0</v>
      </c>
      <c r="BZ54" s="46">
        <v>0</v>
      </c>
      <c r="CA54" s="46">
        <v>0</v>
      </c>
      <c r="CB54" s="46">
        <v>0</v>
      </c>
      <c r="CC54" s="46">
        <v>0</v>
      </c>
      <c r="CD54" s="46">
        <v>0</v>
      </c>
      <c r="CE54" s="46" t="s">
        <v>130</v>
      </c>
      <c r="CF54" s="46" t="s">
        <v>130</v>
      </c>
      <c r="CG54" s="46" t="s">
        <v>130</v>
      </c>
      <c r="CH54" s="46" t="s">
        <v>130</v>
      </c>
      <c r="CI54" s="46" t="s">
        <v>130</v>
      </c>
      <c r="CJ54" s="46" t="s">
        <v>130</v>
      </c>
      <c r="CK54" s="46" t="s">
        <v>130</v>
      </c>
      <c r="CL54" s="41">
        <f t="shared" si="33"/>
        <v>0</v>
      </c>
      <c r="CM54" s="41">
        <f t="shared" si="33"/>
        <v>168.83919502999998</v>
      </c>
      <c r="CN54" s="41">
        <f t="shared" si="33"/>
        <v>0</v>
      </c>
      <c r="CO54" s="41">
        <f t="shared" si="33"/>
        <v>0</v>
      </c>
      <c r="CP54" s="41">
        <f t="shared" si="33"/>
        <v>0</v>
      </c>
      <c r="CQ54" s="41">
        <f t="shared" si="33"/>
        <v>0</v>
      </c>
      <c r="CR54" s="41">
        <f t="shared" si="33"/>
        <v>1</v>
      </c>
      <c r="CS54" s="41">
        <f t="shared" si="33"/>
        <v>0</v>
      </c>
      <c r="CT54" s="41">
        <f t="shared" si="33"/>
        <v>0</v>
      </c>
      <c r="CU54" s="41">
        <f t="shared" si="33"/>
        <v>0</v>
      </c>
      <c r="CV54" s="41">
        <f t="shared" si="33"/>
        <v>0</v>
      </c>
      <c r="CW54" s="41">
        <f t="shared" si="33"/>
        <v>0</v>
      </c>
      <c r="CX54" s="41">
        <f t="shared" si="33"/>
        <v>0</v>
      </c>
      <c r="CY54" s="41">
        <f t="shared" si="33"/>
        <v>0</v>
      </c>
      <c r="CZ54" s="42" t="str">
        <f>IF([1]I1127_1037000158513_02_0_69_!CT52="","",[1]I1127_1037000158513_02_0_69_!CT52)</f>
        <v>нд</v>
      </c>
    </row>
    <row r="55" spans="1:104" ht="63" x14ac:dyDescent="0.25">
      <c r="A55" s="44" t="str">
        <f>[1]I1127_1037000158513_02_0_69_!A53</f>
        <v>1.2.2</v>
      </c>
      <c r="B55" s="45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44" t="str">
        <f>[1]I1127_1037000158513_02_0_69_!C53</f>
        <v>Г</v>
      </c>
      <c r="D55" s="46">
        <f t="shared" ref="D55:BO55" si="34">SUM(D56,D57)</f>
        <v>0</v>
      </c>
      <c r="E55" s="46">
        <f t="shared" si="34"/>
        <v>0</v>
      </c>
      <c r="F55" s="46">
        <f t="shared" si="34"/>
        <v>0</v>
      </c>
      <c r="G55" s="46">
        <f t="shared" si="34"/>
        <v>0</v>
      </c>
      <c r="H55" s="46">
        <f t="shared" si="34"/>
        <v>0</v>
      </c>
      <c r="I55" s="46">
        <f t="shared" si="34"/>
        <v>0</v>
      </c>
      <c r="J55" s="46">
        <f t="shared" si="34"/>
        <v>0</v>
      </c>
      <c r="K55" s="46">
        <f t="shared" si="34"/>
        <v>0</v>
      </c>
      <c r="L55" s="46">
        <f t="shared" si="34"/>
        <v>0</v>
      </c>
      <c r="M55" s="46">
        <f t="shared" si="34"/>
        <v>0</v>
      </c>
      <c r="N55" s="46">
        <f t="shared" si="34"/>
        <v>0</v>
      </c>
      <c r="O55" s="46">
        <f t="shared" si="34"/>
        <v>0</v>
      </c>
      <c r="P55" s="46">
        <f t="shared" si="34"/>
        <v>0</v>
      </c>
      <c r="Q55" s="46">
        <f t="shared" si="34"/>
        <v>0</v>
      </c>
      <c r="R55" s="46">
        <f t="shared" si="34"/>
        <v>0</v>
      </c>
      <c r="S55" s="46">
        <f t="shared" si="34"/>
        <v>0</v>
      </c>
      <c r="T55" s="46">
        <f t="shared" si="34"/>
        <v>0</v>
      </c>
      <c r="U55" s="46">
        <f t="shared" si="34"/>
        <v>0</v>
      </c>
      <c r="V55" s="46">
        <f t="shared" si="34"/>
        <v>0</v>
      </c>
      <c r="W55" s="46">
        <f t="shared" si="34"/>
        <v>0</v>
      </c>
      <c r="X55" s="46">
        <f t="shared" si="34"/>
        <v>0</v>
      </c>
      <c r="Y55" s="46">
        <f t="shared" si="34"/>
        <v>0</v>
      </c>
      <c r="Z55" s="46">
        <f t="shared" si="34"/>
        <v>0</v>
      </c>
      <c r="AA55" s="46">
        <f t="shared" si="34"/>
        <v>0</v>
      </c>
      <c r="AB55" s="46">
        <f t="shared" si="34"/>
        <v>0</v>
      </c>
      <c r="AC55" s="46">
        <f t="shared" si="34"/>
        <v>0</v>
      </c>
      <c r="AD55" s="46">
        <f t="shared" si="34"/>
        <v>0</v>
      </c>
      <c r="AE55" s="46">
        <f t="shared" si="34"/>
        <v>0</v>
      </c>
      <c r="AF55" s="46">
        <f t="shared" si="34"/>
        <v>0</v>
      </c>
      <c r="AG55" s="46">
        <f t="shared" si="34"/>
        <v>0</v>
      </c>
      <c r="AH55" s="46">
        <f t="shared" si="34"/>
        <v>0</v>
      </c>
      <c r="AI55" s="46">
        <f t="shared" si="34"/>
        <v>0</v>
      </c>
      <c r="AJ55" s="46">
        <f t="shared" si="34"/>
        <v>0</v>
      </c>
      <c r="AK55" s="46">
        <f t="shared" si="34"/>
        <v>0</v>
      </c>
      <c r="AL55" s="46">
        <f t="shared" si="34"/>
        <v>0</v>
      </c>
      <c r="AM55" s="46">
        <f t="shared" si="34"/>
        <v>0</v>
      </c>
      <c r="AN55" s="46">
        <f t="shared" si="34"/>
        <v>0</v>
      </c>
      <c r="AO55" s="46">
        <f t="shared" si="34"/>
        <v>0</v>
      </c>
      <c r="AP55" s="46">
        <f t="shared" si="34"/>
        <v>0</v>
      </c>
      <c r="AQ55" s="46">
        <f t="shared" si="34"/>
        <v>0</v>
      </c>
      <c r="AR55" s="46">
        <f t="shared" si="34"/>
        <v>0</v>
      </c>
      <c r="AS55" s="46">
        <f t="shared" si="34"/>
        <v>0</v>
      </c>
      <c r="AT55" s="46">
        <f t="shared" si="34"/>
        <v>0</v>
      </c>
      <c r="AU55" s="46">
        <f t="shared" si="34"/>
        <v>0</v>
      </c>
      <c r="AV55" s="46">
        <f t="shared" si="34"/>
        <v>0</v>
      </c>
      <c r="AW55" s="46">
        <f t="shared" si="34"/>
        <v>0</v>
      </c>
      <c r="AX55" s="46">
        <f t="shared" si="34"/>
        <v>0</v>
      </c>
      <c r="AY55" s="46">
        <f t="shared" si="34"/>
        <v>0</v>
      </c>
      <c r="AZ55" s="46">
        <f t="shared" si="34"/>
        <v>0</v>
      </c>
      <c r="BA55" s="46">
        <f t="shared" si="34"/>
        <v>0</v>
      </c>
      <c r="BB55" s="46">
        <f t="shared" si="34"/>
        <v>0</v>
      </c>
      <c r="BC55" s="46">
        <f t="shared" si="34"/>
        <v>0</v>
      </c>
      <c r="BD55" s="46">
        <f t="shared" si="34"/>
        <v>0</v>
      </c>
      <c r="BE55" s="46">
        <f t="shared" si="34"/>
        <v>0</v>
      </c>
      <c r="BF55" s="46">
        <f t="shared" si="34"/>
        <v>0</v>
      </c>
      <c r="BG55" s="46">
        <f t="shared" si="34"/>
        <v>0</v>
      </c>
      <c r="BH55" s="46">
        <f t="shared" si="34"/>
        <v>0</v>
      </c>
      <c r="BI55" s="46">
        <f t="shared" si="34"/>
        <v>0</v>
      </c>
      <c r="BJ55" s="46">
        <f t="shared" si="34"/>
        <v>0</v>
      </c>
      <c r="BK55" s="46">
        <f t="shared" si="34"/>
        <v>0</v>
      </c>
      <c r="BL55" s="46">
        <f t="shared" si="34"/>
        <v>0</v>
      </c>
      <c r="BM55" s="46">
        <f t="shared" si="34"/>
        <v>0</v>
      </c>
      <c r="BN55" s="46">
        <f t="shared" si="34"/>
        <v>0</v>
      </c>
      <c r="BO55" s="46">
        <f t="shared" si="34"/>
        <v>0</v>
      </c>
      <c r="BP55" s="46">
        <f t="shared" ref="BP55:CK55" si="35">SUM(BP56,BP57)</f>
        <v>0</v>
      </c>
      <c r="BQ55" s="46">
        <f t="shared" si="35"/>
        <v>0</v>
      </c>
      <c r="BR55" s="46">
        <f t="shared" si="35"/>
        <v>0</v>
      </c>
      <c r="BS55" s="46">
        <f t="shared" si="35"/>
        <v>0</v>
      </c>
      <c r="BT55" s="46">
        <f t="shared" si="35"/>
        <v>0</v>
      </c>
      <c r="BU55" s="46">
        <f t="shared" si="35"/>
        <v>0</v>
      </c>
      <c r="BV55" s="46">
        <f t="shared" si="35"/>
        <v>0</v>
      </c>
      <c r="BW55" s="46">
        <f t="shared" si="35"/>
        <v>0</v>
      </c>
      <c r="BX55" s="46">
        <f t="shared" si="35"/>
        <v>0</v>
      </c>
      <c r="BY55" s="46">
        <f t="shared" si="35"/>
        <v>0</v>
      </c>
      <c r="BZ55" s="46">
        <f t="shared" si="35"/>
        <v>0</v>
      </c>
      <c r="CA55" s="46">
        <f t="shared" si="35"/>
        <v>0</v>
      </c>
      <c r="CB55" s="46">
        <f t="shared" si="35"/>
        <v>0</v>
      </c>
      <c r="CC55" s="46">
        <f t="shared" si="35"/>
        <v>0</v>
      </c>
      <c r="CD55" s="46">
        <f t="shared" si="35"/>
        <v>0</v>
      </c>
      <c r="CE55" s="46">
        <f t="shared" si="35"/>
        <v>0</v>
      </c>
      <c r="CF55" s="46">
        <f t="shared" si="35"/>
        <v>0</v>
      </c>
      <c r="CG55" s="46">
        <f t="shared" si="35"/>
        <v>0</v>
      </c>
      <c r="CH55" s="46">
        <f t="shared" si="35"/>
        <v>0</v>
      </c>
      <c r="CI55" s="46">
        <f t="shared" si="35"/>
        <v>0</v>
      </c>
      <c r="CJ55" s="46">
        <f t="shared" si="35"/>
        <v>0</v>
      </c>
      <c r="CK55" s="46">
        <f t="shared" si="35"/>
        <v>0</v>
      </c>
      <c r="CL55" s="41">
        <f t="shared" si="33"/>
        <v>0</v>
      </c>
      <c r="CM55" s="41">
        <f t="shared" si="33"/>
        <v>0</v>
      </c>
      <c r="CN55" s="41">
        <f t="shared" si="33"/>
        <v>0</v>
      </c>
      <c r="CO55" s="41">
        <f t="shared" si="33"/>
        <v>0</v>
      </c>
      <c r="CP55" s="41">
        <f t="shared" si="33"/>
        <v>0</v>
      </c>
      <c r="CQ55" s="41">
        <f t="shared" si="33"/>
        <v>0</v>
      </c>
      <c r="CR55" s="41">
        <f t="shared" si="33"/>
        <v>0</v>
      </c>
      <c r="CS55" s="41">
        <f t="shared" si="33"/>
        <v>0</v>
      </c>
      <c r="CT55" s="41">
        <f t="shared" si="33"/>
        <v>0</v>
      </c>
      <c r="CU55" s="41">
        <f t="shared" si="33"/>
        <v>0</v>
      </c>
      <c r="CV55" s="41">
        <f t="shared" si="33"/>
        <v>0</v>
      </c>
      <c r="CW55" s="41">
        <f t="shared" si="33"/>
        <v>0</v>
      </c>
      <c r="CX55" s="41">
        <f t="shared" si="33"/>
        <v>0</v>
      </c>
      <c r="CY55" s="41">
        <f t="shared" si="33"/>
        <v>0</v>
      </c>
      <c r="CZ55" s="42" t="str">
        <f>IF([1]I1127_1037000158513_02_0_69_!CT53="","",[1]I1127_1037000158513_02_0_69_!CT53)</f>
        <v>нд</v>
      </c>
    </row>
    <row r="56" spans="1:104" ht="47.25" x14ac:dyDescent="0.25">
      <c r="A56" s="44" t="str">
        <f>[1]I1127_1037000158513_02_0_69_!A54</f>
        <v>1.2.2.1</v>
      </c>
      <c r="B56" s="45" t="str">
        <f>[1]I1127_1037000158513_02_0_69_!B54</f>
        <v>Реконструкция линий электропередачи, всего, в том числе:</v>
      </c>
      <c r="C56" s="44" t="str">
        <f>[1]I1127_1037000158513_02_0_69_!C54</f>
        <v>Г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46">
        <v>0</v>
      </c>
      <c r="CE56" s="46">
        <v>0</v>
      </c>
      <c r="CF56" s="46">
        <v>0</v>
      </c>
      <c r="CG56" s="46">
        <v>0</v>
      </c>
      <c r="CH56" s="46">
        <v>0</v>
      </c>
      <c r="CI56" s="46">
        <v>0</v>
      </c>
      <c r="CJ56" s="46">
        <v>0</v>
      </c>
      <c r="CK56" s="46">
        <v>0</v>
      </c>
      <c r="CL56" s="41">
        <f t="shared" si="33"/>
        <v>0</v>
      </c>
      <c r="CM56" s="41">
        <f t="shared" si="33"/>
        <v>0</v>
      </c>
      <c r="CN56" s="41">
        <f t="shared" si="33"/>
        <v>0</v>
      </c>
      <c r="CO56" s="41">
        <f t="shared" si="33"/>
        <v>0</v>
      </c>
      <c r="CP56" s="41">
        <f t="shared" si="33"/>
        <v>0</v>
      </c>
      <c r="CQ56" s="41">
        <f t="shared" si="33"/>
        <v>0</v>
      </c>
      <c r="CR56" s="41">
        <f t="shared" si="33"/>
        <v>0</v>
      </c>
      <c r="CS56" s="41">
        <f t="shared" si="33"/>
        <v>0</v>
      </c>
      <c r="CT56" s="41">
        <f t="shared" si="33"/>
        <v>0</v>
      </c>
      <c r="CU56" s="41">
        <f t="shared" si="33"/>
        <v>0</v>
      </c>
      <c r="CV56" s="41">
        <f t="shared" si="33"/>
        <v>0</v>
      </c>
      <c r="CW56" s="41">
        <f t="shared" si="33"/>
        <v>0</v>
      </c>
      <c r="CX56" s="41">
        <f t="shared" si="33"/>
        <v>0</v>
      </c>
      <c r="CY56" s="41">
        <f t="shared" si="33"/>
        <v>0</v>
      </c>
      <c r="CZ56" s="42" t="str">
        <f>IF([1]I1127_1037000158513_02_0_69_!CT54="","",[1]I1127_1037000158513_02_0_69_!CT54)</f>
        <v>нд</v>
      </c>
    </row>
    <row r="57" spans="1:104" ht="63" x14ac:dyDescent="0.25">
      <c r="A57" s="44" t="str">
        <f>[1]I1127_1037000158513_02_0_69_!A55</f>
        <v>1.2.2.2</v>
      </c>
      <c r="B57" s="45" t="str">
        <f>[1]I1127_1037000158513_02_0_69_!B55</f>
        <v>Модернизация, техническое перевооружение линий электропередачи, всего, в том числе:</v>
      </c>
      <c r="C57" s="44" t="str">
        <f>[1]I1127_1037000158513_02_0_69_!C55</f>
        <v>Г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>
        <v>0</v>
      </c>
      <c r="BY57" s="46">
        <v>0</v>
      </c>
      <c r="BZ57" s="46">
        <v>0</v>
      </c>
      <c r="CA57" s="46">
        <v>0</v>
      </c>
      <c r="CB57" s="46">
        <v>0</v>
      </c>
      <c r="CC57" s="46">
        <v>0</v>
      </c>
      <c r="CD57" s="46">
        <v>0</v>
      </c>
      <c r="CE57" s="46">
        <v>0</v>
      </c>
      <c r="CF57" s="46">
        <v>0</v>
      </c>
      <c r="CG57" s="46">
        <v>0</v>
      </c>
      <c r="CH57" s="46">
        <v>0</v>
      </c>
      <c r="CI57" s="46">
        <v>0</v>
      </c>
      <c r="CJ57" s="46">
        <v>0</v>
      </c>
      <c r="CK57" s="46">
        <v>0</v>
      </c>
      <c r="CL57" s="41">
        <f t="shared" si="33"/>
        <v>0</v>
      </c>
      <c r="CM57" s="41">
        <f t="shared" si="33"/>
        <v>0</v>
      </c>
      <c r="CN57" s="41">
        <f t="shared" si="33"/>
        <v>0</v>
      </c>
      <c r="CO57" s="41">
        <f t="shared" si="33"/>
        <v>0</v>
      </c>
      <c r="CP57" s="41">
        <f t="shared" si="33"/>
        <v>0</v>
      </c>
      <c r="CQ57" s="41">
        <f t="shared" si="33"/>
        <v>0</v>
      </c>
      <c r="CR57" s="41">
        <f t="shared" si="33"/>
        <v>0</v>
      </c>
      <c r="CS57" s="41">
        <f t="shared" si="33"/>
        <v>0</v>
      </c>
      <c r="CT57" s="41">
        <f t="shared" si="33"/>
        <v>0</v>
      </c>
      <c r="CU57" s="41">
        <f t="shared" si="33"/>
        <v>0</v>
      </c>
      <c r="CV57" s="41">
        <f t="shared" si="33"/>
        <v>0</v>
      </c>
      <c r="CW57" s="41">
        <f t="shared" si="33"/>
        <v>0</v>
      </c>
      <c r="CX57" s="41">
        <f t="shared" si="33"/>
        <v>0</v>
      </c>
      <c r="CY57" s="41">
        <f t="shared" si="33"/>
        <v>0</v>
      </c>
      <c r="CZ57" s="42" t="str">
        <f>IF([1]I1127_1037000158513_02_0_69_!CT55="","",[1]I1127_1037000158513_02_0_69_!CT55)</f>
        <v>нд</v>
      </c>
    </row>
    <row r="58" spans="1:104" ht="47.25" x14ac:dyDescent="0.25">
      <c r="A58" s="44" t="str">
        <f>[1]I1127_1037000158513_02_0_69_!A56</f>
        <v>1.2.3</v>
      </c>
      <c r="B58" s="45" t="str">
        <f>[1]I1127_1037000158513_02_0_69_!B56</f>
        <v>Развитие и модернизация учета электрической энергии (мощности), всего, в том числе:</v>
      </c>
      <c r="C58" s="44" t="str">
        <f>[1]I1127_1037000158513_02_0_69_!C56</f>
        <v>Г</v>
      </c>
      <c r="D58" s="46">
        <f t="shared" ref="D58:BO58" si="36">SUM(D59,D61,D62,D63,D64,D65,D66,D67)</f>
        <v>395.92127503337002</v>
      </c>
      <c r="E58" s="46">
        <f t="shared" si="36"/>
        <v>0</v>
      </c>
      <c r="F58" s="46">
        <f t="shared" si="36"/>
        <v>0</v>
      </c>
      <c r="G58" s="46">
        <f t="shared" si="36"/>
        <v>0</v>
      </c>
      <c r="H58" s="46">
        <f t="shared" si="36"/>
        <v>0</v>
      </c>
      <c r="I58" s="46">
        <f t="shared" si="36"/>
        <v>0</v>
      </c>
      <c r="J58" s="46">
        <f t="shared" si="36"/>
        <v>0</v>
      </c>
      <c r="K58" s="46">
        <f t="shared" si="36"/>
        <v>0</v>
      </c>
      <c r="L58" s="46">
        <f t="shared" si="36"/>
        <v>0</v>
      </c>
      <c r="M58" s="46">
        <f t="shared" si="36"/>
        <v>0</v>
      </c>
      <c r="N58" s="46">
        <f t="shared" si="36"/>
        <v>0</v>
      </c>
      <c r="O58" s="46">
        <f t="shared" si="36"/>
        <v>0</v>
      </c>
      <c r="P58" s="46">
        <f t="shared" si="36"/>
        <v>0</v>
      </c>
      <c r="Q58" s="46">
        <f t="shared" si="36"/>
        <v>0</v>
      </c>
      <c r="R58" s="46">
        <f t="shared" si="36"/>
        <v>0</v>
      </c>
      <c r="S58" s="46">
        <f t="shared" si="36"/>
        <v>0</v>
      </c>
      <c r="T58" s="46">
        <f t="shared" si="36"/>
        <v>0</v>
      </c>
      <c r="U58" s="46">
        <f t="shared" si="36"/>
        <v>96.114988100999994</v>
      </c>
      <c r="V58" s="46">
        <f t="shared" si="36"/>
        <v>0</v>
      </c>
      <c r="W58" s="46">
        <f t="shared" si="36"/>
        <v>0</v>
      </c>
      <c r="X58" s="46">
        <f t="shared" si="36"/>
        <v>0</v>
      </c>
      <c r="Y58" s="46">
        <f t="shared" si="36"/>
        <v>0</v>
      </c>
      <c r="Z58" s="46">
        <f t="shared" si="36"/>
        <v>3314</v>
      </c>
      <c r="AA58" s="46">
        <f t="shared" si="36"/>
        <v>0</v>
      </c>
      <c r="AB58" s="46">
        <f t="shared" si="36"/>
        <v>0</v>
      </c>
      <c r="AC58" s="46">
        <f t="shared" si="36"/>
        <v>0</v>
      </c>
      <c r="AD58" s="46">
        <f t="shared" si="36"/>
        <v>0</v>
      </c>
      <c r="AE58" s="46">
        <f t="shared" si="36"/>
        <v>0</v>
      </c>
      <c r="AF58" s="46">
        <f t="shared" si="36"/>
        <v>0</v>
      </c>
      <c r="AG58" s="46">
        <f t="shared" si="36"/>
        <v>0</v>
      </c>
      <c r="AH58" s="46">
        <f t="shared" si="36"/>
        <v>0</v>
      </c>
      <c r="AI58" s="46">
        <f t="shared" si="36"/>
        <v>110.54510223349</v>
      </c>
      <c r="AJ58" s="46">
        <f t="shared" si="36"/>
        <v>0</v>
      </c>
      <c r="AK58" s="46">
        <f t="shared" si="36"/>
        <v>0</v>
      </c>
      <c r="AL58" s="46">
        <f t="shared" si="36"/>
        <v>0</v>
      </c>
      <c r="AM58" s="46">
        <f t="shared" si="36"/>
        <v>0</v>
      </c>
      <c r="AN58" s="46">
        <f t="shared" si="36"/>
        <v>3534</v>
      </c>
      <c r="AO58" s="46">
        <f t="shared" si="36"/>
        <v>0</v>
      </c>
      <c r="AP58" s="46">
        <f t="shared" si="36"/>
        <v>0</v>
      </c>
      <c r="AQ58" s="46">
        <f t="shared" si="36"/>
        <v>0</v>
      </c>
      <c r="AR58" s="46">
        <f t="shared" si="36"/>
        <v>0</v>
      </c>
      <c r="AS58" s="46">
        <f t="shared" si="36"/>
        <v>0</v>
      </c>
      <c r="AT58" s="46">
        <f t="shared" si="36"/>
        <v>0</v>
      </c>
      <c r="AU58" s="46">
        <f t="shared" si="36"/>
        <v>0</v>
      </c>
      <c r="AV58" s="46">
        <f t="shared" si="36"/>
        <v>0</v>
      </c>
      <c r="AW58" s="46">
        <f t="shared" si="36"/>
        <v>47.468686680200001</v>
      </c>
      <c r="AX58" s="46">
        <f t="shared" si="36"/>
        <v>0</v>
      </c>
      <c r="AY58" s="46">
        <f t="shared" si="36"/>
        <v>0</v>
      </c>
      <c r="AZ58" s="46">
        <f t="shared" si="36"/>
        <v>0</v>
      </c>
      <c r="BA58" s="46">
        <f t="shared" si="36"/>
        <v>0</v>
      </c>
      <c r="BB58" s="46">
        <f t="shared" si="36"/>
        <v>1193</v>
      </c>
      <c r="BC58" s="46">
        <f t="shared" si="36"/>
        <v>0</v>
      </c>
      <c r="BD58" s="46">
        <f t="shared" si="36"/>
        <v>0</v>
      </c>
      <c r="BE58" s="46">
        <f t="shared" si="36"/>
        <v>0</v>
      </c>
      <c r="BF58" s="46">
        <f t="shared" si="36"/>
        <v>0</v>
      </c>
      <c r="BG58" s="46">
        <f t="shared" si="36"/>
        <v>0</v>
      </c>
      <c r="BH58" s="46">
        <f t="shared" si="36"/>
        <v>0</v>
      </c>
      <c r="BI58" s="46">
        <f t="shared" si="36"/>
        <v>0</v>
      </c>
      <c r="BJ58" s="46">
        <f t="shared" si="36"/>
        <v>0</v>
      </c>
      <c r="BK58" s="46">
        <f t="shared" si="36"/>
        <v>50.698315345350004</v>
      </c>
      <c r="BL58" s="46">
        <f t="shared" si="36"/>
        <v>0</v>
      </c>
      <c r="BM58" s="46">
        <f t="shared" si="36"/>
        <v>0</v>
      </c>
      <c r="BN58" s="46">
        <f t="shared" si="36"/>
        <v>0</v>
      </c>
      <c r="BO58" s="46">
        <f t="shared" si="36"/>
        <v>0</v>
      </c>
      <c r="BP58" s="46">
        <f t="shared" ref="BP58:CK58" si="37">SUM(BP59,BP61,BP62,BP63,BP64,BP65,BP66,BP67)</f>
        <v>1224</v>
      </c>
      <c r="BQ58" s="46">
        <f t="shared" si="37"/>
        <v>0</v>
      </c>
      <c r="BR58" s="46">
        <f t="shared" si="37"/>
        <v>0</v>
      </c>
      <c r="BS58" s="46">
        <f t="shared" si="37"/>
        <v>0</v>
      </c>
      <c r="BT58" s="46">
        <f t="shared" si="37"/>
        <v>0</v>
      </c>
      <c r="BU58" s="46">
        <f t="shared" si="37"/>
        <v>0</v>
      </c>
      <c r="BV58" s="46">
        <f t="shared" si="37"/>
        <v>0</v>
      </c>
      <c r="BW58" s="46">
        <f t="shared" si="37"/>
        <v>0</v>
      </c>
      <c r="BX58" s="46">
        <f t="shared" si="37"/>
        <v>0</v>
      </c>
      <c r="BY58" s="46">
        <f t="shared" si="37"/>
        <v>91.09418267333001</v>
      </c>
      <c r="BZ58" s="46">
        <f t="shared" si="37"/>
        <v>0</v>
      </c>
      <c r="CA58" s="46">
        <f t="shared" si="37"/>
        <v>0</v>
      </c>
      <c r="CB58" s="46">
        <f t="shared" si="37"/>
        <v>0</v>
      </c>
      <c r="CC58" s="46">
        <f t="shared" si="37"/>
        <v>0</v>
      </c>
      <c r="CD58" s="46">
        <f t="shared" si="37"/>
        <v>2434</v>
      </c>
      <c r="CE58" s="46">
        <f t="shared" si="37"/>
        <v>0</v>
      </c>
      <c r="CF58" s="46">
        <f t="shared" si="37"/>
        <v>0</v>
      </c>
      <c r="CG58" s="46">
        <f t="shared" si="37"/>
        <v>0</v>
      </c>
      <c r="CH58" s="46">
        <f t="shared" si="37"/>
        <v>0</v>
      </c>
      <c r="CI58" s="46">
        <f t="shared" si="37"/>
        <v>0</v>
      </c>
      <c r="CJ58" s="46">
        <f t="shared" si="37"/>
        <v>0</v>
      </c>
      <c r="CK58" s="46">
        <f t="shared" si="37"/>
        <v>0</v>
      </c>
      <c r="CL58" s="41">
        <f t="shared" si="33"/>
        <v>0</v>
      </c>
      <c r="CM58" s="41">
        <f t="shared" si="33"/>
        <v>395.92127503337002</v>
      </c>
      <c r="CN58" s="41">
        <f t="shared" si="33"/>
        <v>0</v>
      </c>
      <c r="CO58" s="41">
        <f t="shared" si="33"/>
        <v>0</v>
      </c>
      <c r="CP58" s="41">
        <f t="shared" si="33"/>
        <v>0</v>
      </c>
      <c r="CQ58" s="41">
        <f t="shared" si="33"/>
        <v>0</v>
      </c>
      <c r="CR58" s="41">
        <f t="shared" si="33"/>
        <v>11699</v>
      </c>
      <c r="CS58" s="41">
        <f t="shared" si="33"/>
        <v>0</v>
      </c>
      <c r="CT58" s="41">
        <f t="shared" si="33"/>
        <v>0</v>
      </c>
      <c r="CU58" s="41">
        <f t="shared" si="33"/>
        <v>0</v>
      </c>
      <c r="CV58" s="41">
        <f t="shared" si="33"/>
        <v>0</v>
      </c>
      <c r="CW58" s="41">
        <f t="shared" si="33"/>
        <v>0</v>
      </c>
      <c r="CX58" s="41">
        <f t="shared" si="33"/>
        <v>0</v>
      </c>
      <c r="CY58" s="41">
        <f t="shared" si="33"/>
        <v>0</v>
      </c>
      <c r="CZ58" s="42" t="str">
        <f>IF([1]I1127_1037000158513_02_0_69_!CT56="","",[1]I1127_1037000158513_02_0_69_!CT56)</f>
        <v>нд</v>
      </c>
    </row>
    <row r="59" spans="1:104" ht="47.25" x14ac:dyDescent="0.25">
      <c r="A59" s="44" t="str">
        <f>[1]I1127_1037000158513_02_0_69_!A57</f>
        <v>1.2.3.1</v>
      </c>
      <c r="B59" s="45" t="str">
        <f>[1]I1127_1037000158513_02_0_69_!B57</f>
        <v>"Установка приборов учета, класс напряжения 0,22 (0,4) кВ, всего, в том числе:"</v>
      </c>
      <c r="C59" s="44" t="str">
        <f>[1]I1127_1037000158513_02_0_69_!C57</f>
        <v>Г</v>
      </c>
      <c r="D59" s="46">
        <f t="shared" ref="D59:AI59" si="38">SUM(D60:D60)</f>
        <v>395.92127503337002</v>
      </c>
      <c r="E59" s="46">
        <f t="shared" si="38"/>
        <v>0</v>
      </c>
      <c r="F59" s="46">
        <f t="shared" si="38"/>
        <v>0</v>
      </c>
      <c r="G59" s="46">
        <f t="shared" si="38"/>
        <v>0</v>
      </c>
      <c r="H59" s="46">
        <f t="shared" si="38"/>
        <v>0</v>
      </c>
      <c r="I59" s="46">
        <f t="shared" si="38"/>
        <v>0</v>
      </c>
      <c r="J59" s="46">
        <f t="shared" si="38"/>
        <v>0</v>
      </c>
      <c r="K59" s="46">
        <f t="shared" si="38"/>
        <v>0</v>
      </c>
      <c r="L59" s="46">
        <f t="shared" si="38"/>
        <v>0</v>
      </c>
      <c r="M59" s="46">
        <f t="shared" si="38"/>
        <v>0</v>
      </c>
      <c r="N59" s="46">
        <f t="shared" si="38"/>
        <v>0</v>
      </c>
      <c r="O59" s="46">
        <f t="shared" si="38"/>
        <v>0</v>
      </c>
      <c r="P59" s="46">
        <f t="shared" si="38"/>
        <v>0</v>
      </c>
      <c r="Q59" s="46">
        <f t="shared" si="38"/>
        <v>0</v>
      </c>
      <c r="R59" s="46">
        <f t="shared" si="38"/>
        <v>0</v>
      </c>
      <c r="S59" s="46">
        <f t="shared" si="38"/>
        <v>0</v>
      </c>
      <c r="T59" s="46">
        <f t="shared" si="38"/>
        <v>0</v>
      </c>
      <c r="U59" s="46">
        <f t="shared" si="38"/>
        <v>96.114988100999994</v>
      </c>
      <c r="V59" s="46">
        <f t="shared" si="38"/>
        <v>0</v>
      </c>
      <c r="W59" s="46">
        <f t="shared" si="38"/>
        <v>0</v>
      </c>
      <c r="X59" s="46">
        <f t="shared" si="38"/>
        <v>0</v>
      </c>
      <c r="Y59" s="46">
        <f t="shared" si="38"/>
        <v>0</v>
      </c>
      <c r="Z59" s="46">
        <f t="shared" si="38"/>
        <v>3314</v>
      </c>
      <c r="AA59" s="46">
        <f t="shared" si="38"/>
        <v>0</v>
      </c>
      <c r="AB59" s="46">
        <f t="shared" si="38"/>
        <v>0</v>
      </c>
      <c r="AC59" s="46">
        <f t="shared" si="38"/>
        <v>0</v>
      </c>
      <c r="AD59" s="46">
        <f t="shared" si="38"/>
        <v>0</v>
      </c>
      <c r="AE59" s="46">
        <f t="shared" si="38"/>
        <v>0</v>
      </c>
      <c r="AF59" s="46">
        <f t="shared" si="38"/>
        <v>0</v>
      </c>
      <c r="AG59" s="46">
        <f t="shared" si="38"/>
        <v>0</v>
      </c>
      <c r="AH59" s="46">
        <f t="shared" si="38"/>
        <v>0</v>
      </c>
      <c r="AI59" s="46">
        <f t="shared" si="38"/>
        <v>110.54510223349</v>
      </c>
      <c r="AJ59" s="46">
        <f t="shared" ref="AJ59:CK59" si="39">SUM(AJ60:AJ60)</f>
        <v>0</v>
      </c>
      <c r="AK59" s="46">
        <f t="shared" si="39"/>
        <v>0</v>
      </c>
      <c r="AL59" s="46">
        <f t="shared" si="39"/>
        <v>0</v>
      </c>
      <c r="AM59" s="46">
        <f t="shared" si="39"/>
        <v>0</v>
      </c>
      <c r="AN59" s="46">
        <f t="shared" si="39"/>
        <v>3534</v>
      </c>
      <c r="AO59" s="46">
        <f t="shared" si="39"/>
        <v>0</v>
      </c>
      <c r="AP59" s="46">
        <f t="shared" si="39"/>
        <v>0</v>
      </c>
      <c r="AQ59" s="46">
        <f t="shared" si="39"/>
        <v>0</v>
      </c>
      <c r="AR59" s="46">
        <f t="shared" si="39"/>
        <v>0</v>
      </c>
      <c r="AS59" s="46">
        <f t="shared" si="39"/>
        <v>0</v>
      </c>
      <c r="AT59" s="46">
        <f t="shared" si="39"/>
        <v>0</v>
      </c>
      <c r="AU59" s="46">
        <f t="shared" si="39"/>
        <v>0</v>
      </c>
      <c r="AV59" s="46">
        <f t="shared" si="39"/>
        <v>0</v>
      </c>
      <c r="AW59" s="46">
        <f t="shared" si="39"/>
        <v>47.468686680200001</v>
      </c>
      <c r="AX59" s="46">
        <f t="shared" si="39"/>
        <v>0</v>
      </c>
      <c r="AY59" s="46">
        <f t="shared" si="39"/>
        <v>0</v>
      </c>
      <c r="AZ59" s="46">
        <f t="shared" si="39"/>
        <v>0</v>
      </c>
      <c r="BA59" s="46">
        <f t="shared" si="39"/>
        <v>0</v>
      </c>
      <c r="BB59" s="46">
        <f t="shared" si="39"/>
        <v>1193</v>
      </c>
      <c r="BC59" s="46">
        <f t="shared" si="39"/>
        <v>0</v>
      </c>
      <c r="BD59" s="46">
        <f t="shared" si="39"/>
        <v>0</v>
      </c>
      <c r="BE59" s="46">
        <f t="shared" si="39"/>
        <v>0</v>
      </c>
      <c r="BF59" s="46">
        <f t="shared" si="39"/>
        <v>0</v>
      </c>
      <c r="BG59" s="46">
        <f t="shared" si="39"/>
        <v>0</v>
      </c>
      <c r="BH59" s="46">
        <f t="shared" si="39"/>
        <v>0</v>
      </c>
      <c r="BI59" s="46">
        <f t="shared" si="39"/>
        <v>0</v>
      </c>
      <c r="BJ59" s="46">
        <f t="shared" si="39"/>
        <v>0</v>
      </c>
      <c r="BK59" s="46">
        <f t="shared" si="39"/>
        <v>50.698315345350004</v>
      </c>
      <c r="BL59" s="46">
        <f t="shared" si="39"/>
        <v>0</v>
      </c>
      <c r="BM59" s="46">
        <f t="shared" si="39"/>
        <v>0</v>
      </c>
      <c r="BN59" s="46">
        <f t="shared" si="39"/>
        <v>0</v>
      </c>
      <c r="BO59" s="46">
        <f t="shared" si="39"/>
        <v>0</v>
      </c>
      <c r="BP59" s="46">
        <f t="shared" si="39"/>
        <v>1224</v>
      </c>
      <c r="BQ59" s="46">
        <f t="shared" si="39"/>
        <v>0</v>
      </c>
      <c r="BR59" s="46">
        <f t="shared" si="39"/>
        <v>0</v>
      </c>
      <c r="BS59" s="46">
        <f t="shared" si="39"/>
        <v>0</v>
      </c>
      <c r="BT59" s="46">
        <f t="shared" si="39"/>
        <v>0</v>
      </c>
      <c r="BU59" s="46">
        <f t="shared" si="39"/>
        <v>0</v>
      </c>
      <c r="BV59" s="46">
        <f t="shared" si="39"/>
        <v>0</v>
      </c>
      <c r="BW59" s="46">
        <f t="shared" si="39"/>
        <v>0</v>
      </c>
      <c r="BX59" s="46">
        <f t="shared" si="39"/>
        <v>0</v>
      </c>
      <c r="BY59" s="46">
        <f t="shared" si="39"/>
        <v>91.09418267333001</v>
      </c>
      <c r="BZ59" s="46">
        <f t="shared" si="39"/>
        <v>0</v>
      </c>
      <c r="CA59" s="46">
        <f t="shared" si="39"/>
        <v>0</v>
      </c>
      <c r="CB59" s="46">
        <f t="shared" si="39"/>
        <v>0</v>
      </c>
      <c r="CC59" s="46">
        <f t="shared" si="39"/>
        <v>0</v>
      </c>
      <c r="CD59" s="46">
        <f t="shared" si="39"/>
        <v>2434</v>
      </c>
      <c r="CE59" s="46">
        <f t="shared" si="39"/>
        <v>0</v>
      </c>
      <c r="CF59" s="46">
        <f t="shared" si="39"/>
        <v>0</v>
      </c>
      <c r="CG59" s="46">
        <f t="shared" si="39"/>
        <v>0</v>
      </c>
      <c r="CH59" s="46">
        <f t="shared" si="39"/>
        <v>0</v>
      </c>
      <c r="CI59" s="46">
        <f t="shared" si="39"/>
        <v>0</v>
      </c>
      <c r="CJ59" s="46">
        <f t="shared" si="39"/>
        <v>0</v>
      </c>
      <c r="CK59" s="46">
        <f t="shared" si="39"/>
        <v>0</v>
      </c>
      <c r="CL59" s="41">
        <f t="shared" si="33"/>
        <v>0</v>
      </c>
      <c r="CM59" s="41">
        <f t="shared" si="33"/>
        <v>395.92127503337002</v>
      </c>
      <c r="CN59" s="41">
        <f t="shared" si="33"/>
        <v>0</v>
      </c>
      <c r="CO59" s="41">
        <f t="shared" si="33"/>
        <v>0</v>
      </c>
      <c r="CP59" s="41">
        <f t="shared" si="33"/>
        <v>0</v>
      </c>
      <c r="CQ59" s="41">
        <f t="shared" si="33"/>
        <v>0</v>
      </c>
      <c r="CR59" s="41">
        <f t="shared" si="33"/>
        <v>11699</v>
      </c>
      <c r="CS59" s="41">
        <f t="shared" si="33"/>
        <v>0</v>
      </c>
      <c r="CT59" s="41">
        <f t="shared" si="33"/>
        <v>0</v>
      </c>
      <c r="CU59" s="41">
        <f t="shared" si="33"/>
        <v>0</v>
      </c>
      <c r="CV59" s="41">
        <f t="shared" si="33"/>
        <v>0</v>
      </c>
      <c r="CW59" s="41">
        <f t="shared" si="33"/>
        <v>0</v>
      </c>
      <c r="CX59" s="41">
        <f t="shared" si="33"/>
        <v>0</v>
      </c>
      <c r="CY59" s="41">
        <f t="shared" si="33"/>
        <v>0</v>
      </c>
      <c r="CZ59" s="42" t="str">
        <f>IF([1]I1127_1037000158513_02_0_69_!CT57="","",[1]I1127_1037000158513_02_0_69_!CT57)</f>
        <v>нд</v>
      </c>
    </row>
    <row r="60" spans="1:104" ht="31.5" x14ac:dyDescent="0.25">
      <c r="A60" s="44" t="str">
        <f>[1]I1127_1037000158513_02_0_69_!A58</f>
        <v>1.2.3.1</v>
      </c>
      <c r="B60" s="45" t="str">
        <f>[1]I1127_1037000158513_02_0_69_!B58</f>
        <v>Обеспечение средствами учета электроэнергии</v>
      </c>
      <c r="C60" s="44" t="str">
        <f>[1]I1127_1037000158513_02_0_69_!C58</f>
        <v>О_003000008</v>
      </c>
      <c r="D60" s="46">
        <f t="shared" ref="D60" si="40">SUM(F60:G60,T60:U60,AH60:AI60,AV60:AW60,BJ60:BK60,BX60:BY60)</f>
        <v>395.92127503337002</v>
      </c>
      <c r="E60" s="46" t="s">
        <v>130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 t="s">
        <v>130</v>
      </c>
      <c r="N60" s="46" t="s">
        <v>130</v>
      </c>
      <c r="O60" s="46" t="s">
        <v>130</v>
      </c>
      <c r="P60" s="46" t="s">
        <v>130</v>
      </c>
      <c r="Q60" s="46" t="s">
        <v>130</v>
      </c>
      <c r="R60" s="46" t="s">
        <v>130</v>
      </c>
      <c r="S60" s="46" t="s">
        <v>130</v>
      </c>
      <c r="T60" s="46">
        <v>0</v>
      </c>
      <c r="U60" s="46">
        <f>[1]I1127_1037000158513_03_0_69_!AD57</f>
        <v>96.114988100999994</v>
      </c>
      <c r="V60" s="46">
        <v>0</v>
      </c>
      <c r="W60" s="46">
        <v>0</v>
      </c>
      <c r="X60" s="46">
        <v>0</v>
      </c>
      <c r="Y60" s="46">
        <v>0</v>
      </c>
      <c r="Z60" s="46">
        <v>3314</v>
      </c>
      <c r="AA60" s="46" t="s">
        <v>130</v>
      </c>
      <c r="AB60" s="46" t="s">
        <v>130</v>
      </c>
      <c r="AC60" s="46" t="s">
        <v>130</v>
      </c>
      <c r="AD60" s="46" t="s">
        <v>130</v>
      </c>
      <c r="AE60" s="46" t="s">
        <v>130</v>
      </c>
      <c r="AF60" s="46" t="s">
        <v>130</v>
      </c>
      <c r="AG60" s="46" t="s">
        <v>130</v>
      </c>
      <c r="AH60" s="46">
        <v>0</v>
      </c>
      <c r="AI60" s="46">
        <f>[1]I1127_1037000158513_03_0_69_!AF57</f>
        <v>110.54510223349</v>
      </c>
      <c r="AJ60" s="46">
        <v>0</v>
      </c>
      <c r="AK60" s="46">
        <v>0</v>
      </c>
      <c r="AL60" s="46">
        <v>0</v>
      </c>
      <c r="AM60" s="46">
        <v>0</v>
      </c>
      <c r="AN60" s="46">
        <v>3534</v>
      </c>
      <c r="AO60" s="46" t="s">
        <v>130</v>
      </c>
      <c r="AP60" s="46" t="s">
        <v>130</v>
      </c>
      <c r="AQ60" s="46" t="s">
        <v>130</v>
      </c>
      <c r="AR60" s="46" t="s">
        <v>130</v>
      </c>
      <c r="AS60" s="46" t="s">
        <v>130</v>
      </c>
      <c r="AT60" s="46" t="s">
        <v>130</v>
      </c>
      <c r="AU60" s="46" t="s">
        <v>130</v>
      </c>
      <c r="AV60" s="46">
        <v>0</v>
      </c>
      <c r="AW60" s="46">
        <f>[1]I1127_1037000158513_03_0_69_!AH57</f>
        <v>47.468686680200001</v>
      </c>
      <c r="AX60" s="46">
        <v>0</v>
      </c>
      <c r="AY60" s="46">
        <v>0</v>
      </c>
      <c r="AZ60" s="46">
        <v>0</v>
      </c>
      <c r="BA60" s="46">
        <v>0</v>
      </c>
      <c r="BB60" s="46">
        <v>1193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f>[1]I1127_1037000158513_03_0_69_!AJ57</f>
        <v>50.698315345350004</v>
      </c>
      <c r="BL60" s="46">
        <v>0</v>
      </c>
      <c r="BM60" s="46">
        <v>0</v>
      </c>
      <c r="BN60" s="46">
        <v>0</v>
      </c>
      <c r="BO60" s="46">
        <v>0</v>
      </c>
      <c r="BP60" s="46">
        <v>1224</v>
      </c>
      <c r="BQ60" s="46" t="s">
        <v>130</v>
      </c>
      <c r="BR60" s="46" t="s">
        <v>130</v>
      </c>
      <c r="BS60" s="46" t="s">
        <v>130</v>
      </c>
      <c r="BT60" s="46" t="s">
        <v>130</v>
      </c>
      <c r="BU60" s="46" t="s">
        <v>130</v>
      </c>
      <c r="BV60" s="46" t="s">
        <v>130</v>
      </c>
      <c r="BW60" s="46" t="s">
        <v>130</v>
      </c>
      <c r="BX60" s="46">
        <v>0</v>
      </c>
      <c r="BY60" s="46">
        <f>[1]I1127_1037000158513_03_0_69_!AL57</f>
        <v>91.09418267333001</v>
      </c>
      <c r="BZ60" s="46">
        <v>0</v>
      </c>
      <c r="CA60" s="46">
        <v>0</v>
      </c>
      <c r="CB60" s="46">
        <v>0</v>
      </c>
      <c r="CC60" s="46">
        <v>0</v>
      </c>
      <c r="CD60" s="46">
        <v>2434</v>
      </c>
      <c r="CE60" s="46" t="s">
        <v>130</v>
      </c>
      <c r="CF60" s="46" t="s">
        <v>130</v>
      </c>
      <c r="CG60" s="46" t="s">
        <v>130</v>
      </c>
      <c r="CH60" s="46" t="s">
        <v>130</v>
      </c>
      <c r="CI60" s="46" t="s">
        <v>130</v>
      </c>
      <c r="CJ60" s="46" t="s">
        <v>130</v>
      </c>
      <c r="CK60" s="46" t="s">
        <v>130</v>
      </c>
      <c r="CL60" s="41">
        <f t="shared" si="33"/>
        <v>0</v>
      </c>
      <c r="CM60" s="41">
        <f t="shared" si="33"/>
        <v>395.92127503337002</v>
      </c>
      <c r="CN60" s="41">
        <f t="shared" si="33"/>
        <v>0</v>
      </c>
      <c r="CO60" s="41">
        <f t="shared" si="33"/>
        <v>0</v>
      </c>
      <c r="CP60" s="41">
        <f t="shared" si="33"/>
        <v>0</v>
      </c>
      <c r="CQ60" s="41">
        <f t="shared" si="33"/>
        <v>0</v>
      </c>
      <c r="CR60" s="40">
        <f t="shared" si="33"/>
        <v>11699</v>
      </c>
      <c r="CS60" s="41">
        <f t="shared" si="33"/>
        <v>0</v>
      </c>
      <c r="CT60" s="41">
        <f t="shared" si="33"/>
        <v>0</v>
      </c>
      <c r="CU60" s="41">
        <f t="shared" si="33"/>
        <v>0</v>
      </c>
      <c r="CV60" s="41">
        <f t="shared" si="33"/>
        <v>0</v>
      </c>
      <c r="CW60" s="41">
        <f t="shared" si="33"/>
        <v>0</v>
      </c>
      <c r="CX60" s="41">
        <f t="shared" si="33"/>
        <v>0</v>
      </c>
      <c r="CY60" s="41">
        <f t="shared" si="33"/>
        <v>0</v>
      </c>
      <c r="CZ60" s="42" t="str">
        <f>IF([1]I1127_1037000158513_02_0_69_!CT58="","",[1]I1127_1037000158513_02_0_69_!CT58)</f>
        <v>нд</v>
      </c>
    </row>
    <row r="61" spans="1:104" ht="47.25" x14ac:dyDescent="0.25">
      <c r="A61" s="44" t="str">
        <f>[1]I1127_1037000158513_02_0_69_!A59</f>
        <v>1.2.3.2</v>
      </c>
      <c r="B61" s="45" t="str">
        <f>[1]I1127_1037000158513_02_0_69_!B59</f>
        <v>"Установка приборов учета, класс напряжения 6 (10) кВ, всего, в том числе:"</v>
      </c>
      <c r="C61" s="44" t="str">
        <f>[1]I1127_1037000158513_02_0_69_!C59</f>
        <v>Г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1">
        <f t="shared" si="33"/>
        <v>0</v>
      </c>
      <c r="CM61" s="41">
        <f t="shared" si="33"/>
        <v>0</v>
      </c>
      <c r="CN61" s="41">
        <f t="shared" si="33"/>
        <v>0</v>
      </c>
      <c r="CO61" s="41">
        <f t="shared" si="33"/>
        <v>0</v>
      </c>
      <c r="CP61" s="41">
        <f t="shared" si="33"/>
        <v>0</v>
      </c>
      <c r="CQ61" s="41">
        <f t="shared" si="33"/>
        <v>0</v>
      </c>
      <c r="CR61" s="41">
        <f t="shared" si="33"/>
        <v>0</v>
      </c>
      <c r="CS61" s="41">
        <f t="shared" si="33"/>
        <v>0</v>
      </c>
      <c r="CT61" s="41">
        <f t="shared" si="33"/>
        <v>0</v>
      </c>
      <c r="CU61" s="41">
        <f t="shared" si="33"/>
        <v>0</v>
      </c>
      <c r="CV61" s="41">
        <f t="shared" si="33"/>
        <v>0</v>
      </c>
      <c r="CW61" s="41">
        <f t="shared" si="33"/>
        <v>0</v>
      </c>
      <c r="CX61" s="41">
        <f t="shared" si="33"/>
        <v>0</v>
      </c>
      <c r="CY61" s="41">
        <f t="shared" si="33"/>
        <v>0</v>
      </c>
      <c r="CZ61" s="42" t="str">
        <f>IF([1]I1127_1037000158513_02_0_69_!CT59="","",[1]I1127_1037000158513_02_0_69_!CT59)</f>
        <v>нд</v>
      </c>
    </row>
    <row r="62" spans="1:104" ht="47.25" x14ac:dyDescent="0.25">
      <c r="A62" s="44" t="str">
        <f>[1]I1127_1037000158513_02_0_69_!A60</f>
        <v>1.2.3.3</v>
      </c>
      <c r="B62" s="45" t="str">
        <f>[1]I1127_1037000158513_02_0_69_!B60</f>
        <v>"Установка приборов учета, класс напряжения 35 кВ, всего, в том числе:"</v>
      </c>
      <c r="C62" s="44" t="str">
        <f>[1]I1127_1037000158513_02_0_69_!C60</f>
        <v>Г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1">
        <f t="shared" si="33"/>
        <v>0</v>
      </c>
      <c r="CM62" s="41">
        <f t="shared" si="33"/>
        <v>0</v>
      </c>
      <c r="CN62" s="41">
        <f t="shared" si="33"/>
        <v>0</v>
      </c>
      <c r="CO62" s="41">
        <f t="shared" si="33"/>
        <v>0</v>
      </c>
      <c r="CP62" s="41">
        <f t="shared" si="33"/>
        <v>0</v>
      </c>
      <c r="CQ62" s="41">
        <f t="shared" si="33"/>
        <v>0</v>
      </c>
      <c r="CR62" s="41">
        <f t="shared" si="33"/>
        <v>0</v>
      </c>
      <c r="CS62" s="41">
        <f t="shared" si="33"/>
        <v>0</v>
      </c>
      <c r="CT62" s="41">
        <f t="shared" si="33"/>
        <v>0</v>
      </c>
      <c r="CU62" s="41">
        <f t="shared" si="33"/>
        <v>0</v>
      </c>
      <c r="CV62" s="41">
        <f t="shared" si="33"/>
        <v>0</v>
      </c>
      <c r="CW62" s="41">
        <f t="shared" si="33"/>
        <v>0</v>
      </c>
      <c r="CX62" s="41">
        <f t="shared" si="33"/>
        <v>0</v>
      </c>
      <c r="CY62" s="41">
        <f t="shared" si="33"/>
        <v>0</v>
      </c>
      <c r="CZ62" s="42" t="str">
        <f>IF([1]I1127_1037000158513_02_0_69_!CT60="","",[1]I1127_1037000158513_02_0_69_!CT60)</f>
        <v>нд</v>
      </c>
    </row>
    <row r="63" spans="1:104" ht="47.25" x14ac:dyDescent="0.25">
      <c r="A63" s="44" t="str">
        <f>[1]I1127_1037000158513_02_0_69_!A61</f>
        <v>1.2.3.4</v>
      </c>
      <c r="B63" s="45" t="str">
        <f>[1]I1127_1037000158513_02_0_69_!B61</f>
        <v>"Установка приборов учета, класс напряжения 110 кВ и выше, всего, в том числе:"</v>
      </c>
      <c r="C63" s="44" t="str">
        <f>[1]I1127_1037000158513_02_0_69_!C61</f>
        <v>Г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6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1">
        <f t="shared" si="33"/>
        <v>0</v>
      </c>
      <c r="CM63" s="41">
        <f t="shared" si="33"/>
        <v>0</v>
      </c>
      <c r="CN63" s="41">
        <f t="shared" si="33"/>
        <v>0</v>
      </c>
      <c r="CO63" s="41">
        <f t="shared" si="33"/>
        <v>0</v>
      </c>
      <c r="CP63" s="41">
        <f t="shared" si="33"/>
        <v>0</v>
      </c>
      <c r="CQ63" s="41">
        <f t="shared" si="33"/>
        <v>0</v>
      </c>
      <c r="CR63" s="41">
        <f t="shared" si="33"/>
        <v>0</v>
      </c>
      <c r="CS63" s="41">
        <f t="shared" si="33"/>
        <v>0</v>
      </c>
      <c r="CT63" s="41">
        <f t="shared" si="33"/>
        <v>0</v>
      </c>
      <c r="CU63" s="41">
        <f t="shared" si="33"/>
        <v>0</v>
      </c>
      <c r="CV63" s="41">
        <f t="shared" si="33"/>
        <v>0</v>
      </c>
      <c r="CW63" s="41">
        <f t="shared" si="33"/>
        <v>0</v>
      </c>
      <c r="CX63" s="41">
        <f t="shared" si="33"/>
        <v>0</v>
      </c>
      <c r="CY63" s="41">
        <f t="shared" si="33"/>
        <v>0</v>
      </c>
      <c r="CZ63" s="42" t="str">
        <f>IF([1]I1127_1037000158513_02_0_69_!CT61="","",[1]I1127_1037000158513_02_0_69_!CT61)</f>
        <v>нд</v>
      </c>
    </row>
    <row r="64" spans="1:104" ht="63" x14ac:dyDescent="0.25">
      <c r="A64" s="44" t="str">
        <f>[1]I1127_1037000158513_02_0_69_!A62</f>
        <v>1.2.3.5</v>
      </c>
      <c r="B64" s="45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44" t="str">
        <f>[1]I1127_1037000158513_02_0_69_!C62</f>
        <v>Г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6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2" t="str">
        <f>IF([1]I1127_1037000158513_02_0_69_!CT62="","",[1]I1127_1037000158513_02_0_69_!CT62)</f>
        <v>нд</v>
      </c>
    </row>
    <row r="65" spans="1:104" ht="63" x14ac:dyDescent="0.25">
      <c r="A65" s="44" t="str">
        <f>[1]I1127_1037000158513_02_0_69_!A63</f>
        <v>1.2.3.6</v>
      </c>
      <c r="B65" s="45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44" t="str">
        <f>[1]I1127_1037000158513_02_0_69_!C63</f>
        <v>Г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6">
        <v>0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6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1">
        <f t="shared" si="33"/>
        <v>0</v>
      </c>
      <c r="CM65" s="41">
        <f t="shared" si="33"/>
        <v>0</v>
      </c>
      <c r="CN65" s="41">
        <f t="shared" si="33"/>
        <v>0</v>
      </c>
      <c r="CO65" s="41">
        <f t="shared" si="33"/>
        <v>0</v>
      </c>
      <c r="CP65" s="41">
        <f t="shared" si="33"/>
        <v>0</v>
      </c>
      <c r="CQ65" s="41">
        <f t="shared" si="33"/>
        <v>0</v>
      </c>
      <c r="CR65" s="41">
        <f t="shared" si="33"/>
        <v>0</v>
      </c>
      <c r="CS65" s="41">
        <f t="shared" si="33"/>
        <v>0</v>
      </c>
      <c r="CT65" s="41">
        <f t="shared" si="33"/>
        <v>0</v>
      </c>
      <c r="CU65" s="41">
        <f t="shared" si="33"/>
        <v>0</v>
      </c>
      <c r="CV65" s="41">
        <f t="shared" si="33"/>
        <v>0</v>
      </c>
      <c r="CW65" s="41">
        <f t="shared" si="33"/>
        <v>0</v>
      </c>
      <c r="CX65" s="41">
        <f t="shared" si="33"/>
        <v>0</v>
      </c>
      <c r="CY65" s="41">
        <f t="shared" si="33"/>
        <v>0</v>
      </c>
      <c r="CZ65" s="42" t="str">
        <f>IF([1]I1127_1037000158513_02_0_69_!CT63="","",[1]I1127_1037000158513_02_0_69_!CT63)</f>
        <v>нд</v>
      </c>
    </row>
    <row r="66" spans="1:104" ht="63" x14ac:dyDescent="0.25">
      <c r="A66" s="44" t="str">
        <f>[1]I1127_1037000158513_02_0_69_!A64</f>
        <v>1.2.3.7</v>
      </c>
      <c r="B66" s="45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44" t="str">
        <f>[1]I1127_1037000158513_02_0_69_!C64</f>
        <v>Г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1">
        <f t="shared" si="33"/>
        <v>0</v>
      </c>
      <c r="CM66" s="41">
        <f t="shared" si="33"/>
        <v>0</v>
      </c>
      <c r="CN66" s="41">
        <f t="shared" si="33"/>
        <v>0</v>
      </c>
      <c r="CO66" s="41">
        <f t="shared" si="33"/>
        <v>0</v>
      </c>
      <c r="CP66" s="41">
        <f t="shared" si="33"/>
        <v>0</v>
      </c>
      <c r="CQ66" s="41">
        <f t="shared" si="33"/>
        <v>0</v>
      </c>
      <c r="CR66" s="41">
        <f t="shared" si="33"/>
        <v>0</v>
      </c>
      <c r="CS66" s="41">
        <f t="shared" si="33"/>
        <v>0</v>
      </c>
      <c r="CT66" s="41">
        <f t="shared" si="33"/>
        <v>0</v>
      </c>
      <c r="CU66" s="41">
        <f t="shared" si="33"/>
        <v>0</v>
      </c>
      <c r="CV66" s="41">
        <f t="shared" si="33"/>
        <v>0</v>
      </c>
      <c r="CW66" s="41">
        <f t="shared" si="33"/>
        <v>0</v>
      </c>
      <c r="CX66" s="41">
        <f t="shared" si="33"/>
        <v>0</v>
      </c>
      <c r="CY66" s="41">
        <f t="shared" si="33"/>
        <v>0</v>
      </c>
      <c r="CZ66" s="42" t="str">
        <f>IF([1]I1127_1037000158513_02_0_69_!CT64="","",[1]I1127_1037000158513_02_0_69_!CT64)</f>
        <v>нд</v>
      </c>
    </row>
    <row r="67" spans="1:104" ht="63" x14ac:dyDescent="0.25">
      <c r="A67" s="44" t="str">
        <f>[1]I1127_1037000158513_02_0_69_!A65</f>
        <v>1.2.3.8</v>
      </c>
      <c r="B67" s="45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44" t="str">
        <f>[1]I1127_1037000158513_02_0_69_!C65</f>
        <v>Г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1">
        <f t="shared" si="33"/>
        <v>0</v>
      </c>
      <c r="CM67" s="41">
        <f t="shared" si="33"/>
        <v>0</v>
      </c>
      <c r="CN67" s="41">
        <f t="shared" si="33"/>
        <v>0</v>
      </c>
      <c r="CO67" s="41">
        <f t="shared" si="33"/>
        <v>0</v>
      </c>
      <c r="CP67" s="41">
        <f t="shared" si="33"/>
        <v>0</v>
      </c>
      <c r="CQ67" s="41">
        <f t="shared" si="33"/>
        <v>0</v>
      </c>
      <c r="CR67" s="41">
        <f t="shared" si="33"/>
        <v>0</v>
      </c>
      <c r="CS67" s="41">
        <f t="shared" si="33"/>
        <v>0</v>
      </c>
      <c r="CT67" s="41">
        <f t="shared" si="33"/>
        <v>0</v>
      </c>
      <c r="CU67" s="41">
        <f t="shared" si="33"/>
        <v>0</v>
      </c>
      <c r="CV67" s="41">
        <f t="shared" si="33"/>
        <v>0</v>
      </c>
      <c r="CW67" s="41">
        <f t="shared" si="33"/>
        <v>0</v>
      </c>
      <c r="CX67" s="41">
        <f t="shared" si="33"/>
        <v>0</v>
      </c>
      <c r="CY67" s="41">
        <f t="shared" si="33"/>
        <v>0</v>
      </c>
      <c r="CZ67" s="42" t="str">
        <f>IF([1]I1127_1037000158513_02_0_69_!CT65="","",[1]I1127_1037000158513_02_0_69_!CT65)</f>
        <v>нд</v>
      </c>
    </row>
    <row r="68" spans="1:104" ht="63" x14ac:dyDescent="0.25">
      <c r="A68" s="44" t="str">
        <f>[1]I1127_1037000158513_02_0_69_!A66</f>
        <v>1.2.4</v>
      </c>
      <c r="B68" s="45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44" t="str">
        <f>[1]I1127_1037000158513_02_0_69_!C66</f>
        <v>Г</v>
      </c>
      <c r="D68" s="46">
        <f t="shared" ref="D68:BO68" si="41">SUM(D69,D70)</f>
        <v>0</v>
      </c>
      <c r="E68" s="46">
        <f t="shared" si="41"/>
        <v>0</v>
      </c>
      <c r="F68" s="46">
        <f t="shared" si="41"/>
        <v>0</v>
      </c>
      <c r="G68" s="46">
        <f t="shared" si="41"/>
        <v>0</v>
      </c>
      <c r="H68" s="46">
        <f t="shared" si="41"/>
        <v>0</v>
      </c>
      <c r="I68" s="46">
        <f t="shared" si="41"/>
        <v>0</v>
      </c>
      <c r="J68" s="46">
        <f t="shared" si="41"/>
        <v>0</v>
      </c>
      <c r="K68" s="46">
        <f t="shared" si="41"/>
        <v>0</v>
      </c>
      <c r="L68" s="46">
        <f t="shared" si="41"/>
        <v>0</v>
      </c>
      <c r="M68" s="46">
        <f t="shared" si="41"/>
        <v>0</v>
      </c>
      <c r="N68" s="46">
        <f t="shared" si="41"/>
        <v>0</v>
      </c>
      <c r="O68" s="46">
        <f t="shared" si="41"/>
        <v>0</v>
      </c>
      <c r="P68" s="46">
        <f t="shared" si="41"/>
        <v>0</v>
      </c>
      <c r="Q68" s="46">
        <f t="shared" si="41"/>
        <v>0</v>
      </c>
      <c r="R68" s="46">
        <f t="shared" si="41"/>
        <v>0</v>
      </c>
      <c r="S68" s="46">
        <f t="shared" si="41"/>
        <v>0</v>
      </c>
      <c r="T68" s="46">
        <f t="shared" si="41"/>
        <v>0</v>
      </c>
      <c r="U68" s="46">
        <f t="shared" si="41"/>
        <v>0</v>
      </c>
      <c r="V68" s="46">
        <f t="shared" si="41"/>
        <v>0</v>
      </c>
      <c r="W68" s="46">
        <f t="shared" si="41"/>
        <v>0</v>
      </c>
      <c r="X68" s="46">
        <f t="shared" si="41"/>
        <v>0</v>
      </c>
      <c r="Y68" s="46">
        <f t="shared" si="41"/>
        <v>0</v>
      </c>
      <c r="Z68" s="46">
        <f t="shared" si="41"/>
        <v>0</v>
      </c>
      <c r="AA68" s="46">
        <f t="shared" si="41"/>
        <v>0</v>
      </c>
      <c r="AB68" s="46">
        <f t="shared" si="41"/>
        <v>0</v>
      </c>
      <c r="AC68" s="46">
        <f t="shared" si="41"/>
        <v>0</v>
      </c>
      <c r="AD68" s="46">
        <f t="shared" si="41"/>
        <v>0</v>
      </c>
      <c r="AE68" s="46">
        <f t="shared" si="41"/>
        <v>0</v>
      </c>
      <c r="AF68" s="46">
        <f t="shared" si="41"/>
        <v>0</v>
      </c>
      <c r="AG68" s="46">
        <f t="shared" si="41"/>
        <v>0</v>
      </c>
      <c r="AH68" s="46">
        <f t="shared" si="41"/>
        <v>0</v>
      </c>
      <c r="AI68" s="46">
        <f t="shared" si="41"/>
        <v>0</v>
      </c>
      <c r="AJ68" s="46">
        <f t="shared" si="41"/>
        <v>0</v>
      </c>
      <c r="AK68" s="46">
        <f t="shared" si="41"/>
        <v>0</v>
      </c>
      <c r="AL68" s="46">
        <f t="shared" si="41"/>
        <v>0</v>
      </c>
      <c r="AM68" s="46">
        <f t="shared" si="41"/>
        <v>0</v>
      </c>
      <c r="AN68" s="46">
        <f t="shared" si="41"/>
        <v>0</v>
      </c>
      <c r="AO68" s="46">
        <f t="shared" si="41"/>
        <v>0</v>
      </c>
      <c r="AP68" s="46">
        <f t="shared" si="41"/>
        <v>0</v>
      </c>
      <c r="AQ68" s="46">
        <f t="shared" si="41"/>
        <v>0</v>
      </c>
      <c r="AR68" s="46">
        <f t="shared" si="41"/>
        <v>0</v>
      </c>
      <c r="AS68" s="46">
        <f t="shared" si="41"/>
        <v>0</v>
      </c>
      <c r="AT68" s="46">
        <f t="shared" si="41"/>
        <v>0</v>
      </c>
      <c r="AU68" s="46">
        <f t="shared" si="41"/>
        <v>0</v>
      </c>
      <c r="AV68" s="46">
        <f t="shared" si="41"/>
        <v>0</v>
      </c>
      <c r="AW68" s="46">
        <f t="shared" si="41"/>
        <v>0</v>
      </c>
      <c r="AX68" s="46">
        <f t="shared" si="41"/>
        <v>0</v>
      </c>
      <c r="AY68" s="46">
        <f t="shared" si="41"/>
        <v>0</v>
      </c>
      <c r="AZ68" s="46">
        <f t="shared" si="41"/>
        <v>0</v>
      </c>
      <c r="BA68" s="46">
        <f t="shared" si="41"/>
        <v>0</v>
      </c>
      <c r="BB68" s="46">
        <f t="shared" si="41"/>
        <v>0</v>
      </c>
      <c r="BC68" s="46">
        <f t="shared" si="41"/>
        <v>0</v>
      </c>
      <c r="BD68" s="46">
        <f t="shared" si="41"/>
        <v>0</v>
      </c>
      <c r="BE68" s="46">
        <f t="shared" si="41"/>
        <v>0</v>
      </c>
      <c r="BF68" s="46">
        <f t="shared" si="41"/>
        <v>0</v>
      </c>
      <c r="BG68" s="46">
        <f t="shared" si="41"/>
        <v>0</v>
      </c>
      <c r="BH68" s="46">
        <f t="shared" si="41"/>
        <v>0</v>
      </c>
      <c r="BI68" s="46">
        <f t="shared" si="41"/>
        <v>0</v>
      </c>
      <c r="BJ68" s="46">
        <f t="shared" si="41"/>
        <v>0</v>
      </c>
      <c r="BK68" s="46">
        <f t="shared" si="41"/>
        <v>0</v>
      </c>
      <c r="BL68" s="46">
        <f t="shared" si="41"/>
        <v>0</v>
      </c>
      <c r="BM68" s="46">
        <f t="shared" si="41"/>
        <v>0</v>
      </c>
      <c r="BN68" s="46">
        <f t="shared" si="41"/>
        <v>0</v>
      </c>
      <c r="BO68" s="46">
        <f t="shared" si="41"/>
        <v>0</v>
      </c>
      <c r="BP68" s="46">
        <f t="shared" ref="BP68:CK68" si="42">SUM(BP69,BP70)</f>
        <v>0</v>
      </c>
      <c r="BQ68" s="46">
        <f t="shared" si="42"/>
        <v>0</v>
      </c>
      <c r="BR68" s="46">
        <f t="shared" si="42"/>
        <v>0</v>
      </c>
      <c r="BS68" s="46">
        <f t="shared" si="42"/>
        <v>0</v>
      </c>
      <c r="BT68" s="46">
        <f t="shared" si="42"/>
        <v>0</v>
      </c>
      <c r="BU68" s="46">
        <f t="shared" si="42"/>
        <v>0</v>
      </c>
      <c r="BV68" s="46">
        <f t="shared" si="42"/>
        <v>0</v>
      </c>
      <c r="BW68" s="46">
        <f t="shared" si="42"/>
        <v>0</v>
      </c>
      <c r="BX68" s="46">
        <f t="shared" si="42"/>
        <v>0</v>
      </c>
      <c r="BY68" s="46">
        <f t="shared" si="42"/>
        <v>0</v>
      </c>
      <c r="BZ68" s="46">
        <f t="shared" si="42"/>
        <v>0</v>
      </c>
      <c r="CA68" s="46">
        <f t="shared" si="42"/>
        <v>0</v>
      </c>
      <c r="CB68" s="46">
        <f t="shared" si="42"/>
        <v>0</v>
      </c>
      <c r="CC68" s="46">
        <f t="shared" si="42"/>
        <v>0</v>
      </c>
      <c r="CD68" s="46">
        <f t="shared" si="42"/>
        <v>0</v>
      </c>
      <c r="CE68" s="46">
        <f t="shared" si="42"/>
        <v>0</v>
      </c>
      <c r="CF68" s="46">
        <f t="shared" si="42"/>
        <v>0</v>
      </c>
      <c r="CG68" s="46">
        <f t="shared" si="42"/>
        <v>0</v>
      </c>
      <c r="CH68" s="46">
        <f t="shared" si="42"/>
        <v>0</v>
      </c>
      <c r="CI68" s="46">
        <f t="shared" si="42"/>
        <v>0</v>
      </c>
      <c r="CJ68" s="46">
        <f t="shared" si="42"/>
        <v>0</v>
      </c>
      <c r="CK68" s="46">
        <f t="shared" si="42"/>
        <v>0</v>
      </c>
      <c r="CL68" s="41">
        <f t="shared" si="33"/>
        <v>0</v>
      </c>
      <c r="CM68" s="41">
        <f t="shared" si="33"/>
        <v>0</v>
      </c>
      <c r="CN68" s="41">
        <f t="shared" si="33"/>
        <v>0</v>
      </c>
      <c r="CO68" s="41">
        <f t="shared" si="33"/>
        <v>0</v>
      </c>
      <c r="CP68" s="41">
        <f t="shared" si="33"/>
        <v>0</v>
      </c>
      <c r="CQ68" s="41">
        <f t="shared" si="33"/>
        <v>0</v>
      </c>
      <c r="CR68" s="41">
        <f t="shared" si="33"/>
        <v>0</v>
      </c>
      <c r="CS68" s="41">
        <f t="shared" si="33"/>
        <v>0</v>
      </c>
      <c r="CT68" s="41">
        <f t="shared" si="33"/>
        <v>0</v>
      </c>
      <c r="CU68" s="41">
        <f t="shared" si="33"/>
        <v>0</v>
      </c>
      <c r="CV68" s="41">
        <f t="shared" si="33"/>
        <v>0</v>
      </c>
      <c r="CW68" s="41">
        <f t="shared" si="33"/>
        <v>0</v>
      </c>
      <c r="CX68" s="41">
        <f t="shared" si="33"/>
        <v>0</v>
      </c>
      <c r="CY68" s="41">
        <f t="shared" si="33"/>
        <v>0</v>
      </c>
      <c r="CZ68" s="42" t="str">
        <f>IF([1]I1127_1037000158513_02_0_69_!CT66="","",[1]I1127_1037000158513_02_0_69_!CT66)</f>
        <v>нд</v>
      </c>
    </row>
    <row r="69" spans="1:104" ht="47.25" x14ac:dyDescent="0.25">
      <c r="A69" s="44" t="str">
        <f>[1]I1127_1037000158513_02_0_69_!A67</f>
        <v>1.2.4.1</v>
      </c>
      <c r="B69" s="45" t="str">
        <f>[1]I1127_1037000158513_02_0_69_!B67</f>
        <v>Реконструкция прочих объектов основных средств, всего, в том числе:</v>
      </c>
      <c r="C69" s="44" t="str">
        <f>[1]I1127_1037000158513_02_0_69_!C67</f>
        <v>Г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1">
        <f t="shared" ref="CL69:CY84" si="43">SUM(T69,AH69,AV69,BJ69,BX69)</f>
        <v>0</v>
      </c>
      <c r="CM69" s="41">
        <f t="shared" si="43"/>
        <v>0</v>
      </c>
      <c r="CN69" s="41">
        <f t="shared" si="43"/>
        <v>0</v>
      </c>
      <c r="CO69" s="41">
        <f t="shared" si="43"/>
        <v>0</v>
      </c>
      <c r="CP69" s="41">
        <f t="shared" si="43"/>
        <v>0</v>
      </c>
      <c r="CQ69" s="41">
        <f t="shared" si="43"/>
        <v>0</v>
      </c>
      <c r="CR69" s="41">
        <f t="shared" si="43"/>
        <v>0</v>
      </c>
      <c r="CS69" s="41">
        <f t="shared" si="43"/>
        <v>0</v>
      </c>
      <c r="CT69" s="41">
        <f t="shared" si="43"/>
        <v>0</v>
      </c>
      <c r="CU69" s="41">
        <f t="shared" si="43"/>
        <v>0</v>
      </c>
      <c r="CV69" s="41">
        <f t="shared" si="43"/>
        <v>0</v>
      </c>
      <c r="CW69" s="41">
        <f t="shared" si="43"/>
        <v>0</v>
      </c>
      <c r="CX69" s="41">
        <f t="shared" si="43"/>
        <v>0</v>
      </c>
      <c r="CY69" s="41">
        <f t="shared" si="43"/>
        <v>0</v>
      </c>
      <c r="CZ69" s="42" t="str">
        <f>IF([1]I1127_1037000158513_02_0_69_!CT67="","",[1]I1127_1037000158513_02_0_69_!CT67)</f>
        <v>нд</v>
      </c>
    </row>
    <row r="70" spans="1:104" ht="63" x14ac:dyDescent="0.25">
      <c r="A70" s="44" t="str">
        <f>[1]I1127_1037000158513_02_0_69_!A68</f>
        <v>1.2.4.2</v>
      </c>
      <c r="B70" s="45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44" t="str">
        <f>[1]I1127_1037000158513_02_0_69_!C68</f>
        <v>Г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>
        <v>0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1">
        <f t="shared" si="43"/>
        <v>0</v>
      </c>
      <c r="CM70" s="41">
        <f t="shared" si="43"/>
        <v>0</v>
      </c>
      <c r="CN70" s="41">
        <f t="shared" si="43"/>
        <v>0</v>
      </c>
      <c r="CO70" s="41">
        <f t="shared" si="43"/>
        <v>0</v>
      </c>
      <c r="CP70" s="41">
        <f t="shared" si="43"/>
        <v>0</v>
      </c>
      <c r="CQ70" s="41">
        <f t="shared" si="43"/>
        <v>0</v>
      </c>
      <c r="CR70" s="41">
        <f t="shared" si="43"/>
        <v>0</v>
      </c>
      <c r="CS70" s="41">
        <f t="shared" si="43"/>
        <v>0</v>
      </c>
      <c r="CT70" s="41">
        <f t="shared" si="43"/>
        <v>0</v>
      </c>
      <c r="CU70" s="41">
        <f t="shared" si="43"/>
        <v>0</v>
      </c>
      <c r="CV70" s="41">
        <f t="shared" si="43"/>
        <v>0</v>
      </c>
      <c r="CW70" s="41">
        <f t="shared" si="43"/>
        <v>0</v>
      </c>
      <c r="CX70" s="41">
        <f t="shared" si="43"/>
        <v>0</v>
      </c>
      <c r="CY70" s="41">
        <f t="shared" si="43"/>
        <v>0</v>
      </c>
      <c r="CZ70" s="42" t="str">
        <f>IF([1]I1127_1037000158513_02_0_69_!CT68="","",[1]I1127_1037000158513_02_0_69_!CT68)</f>
        <v>нд</v>
      </c>
    </row>
    <row r="71" spans="1:104" ht="94.5" x14ac:dyDescent="0.25">
      <c r="A71" s="44" t="str">
        <f>[1]I1127_1037000158513_02_0_69_!A69</f>
        <v>1.3</v>
      </c>
      <c r="B71" s="45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44" t="str">
        <f>[1]I1127_1037000158513_02_0_69_!C69</f>
        <v>Г</v>
      </c>
      <c r="D71" s="46">
        <f t="shared" ref="D71:BO71" si="44">SUM(D72,D73)</f>
        <v>0</v>
      </c>
      <c r="E71" s="46">
        <f t="shared" si="44"/>
        <v>0</v>
      </c>
      <c r="F71" s="46">
        <f t="shared" si="44"/>
        <v>0</v>
      </c>
      <c r="G71" s="46">
        <f t="shared" si="44"/>
        <v>0</v>
      </c>
      <c r="H71" s="46">
        <f t="shared" si="44"/>
        <v>0</v>
      </c>
      <c r="I71" s="46">
        <f t="shared" si="44"/>
        <v>0</v>
      </c>
      <c r="J71" s="46">
        <f t="shared" si="44"/>
        <v>0</v>
      </c>
      <c r="K71" s="46">
        <f t="shared" si="44"/>
        <v>0</v>
      </c>
      <c r="L71" s="46">
        <f t="shared" si="44"/>
        <v>0</v>
      </c>
      <c r="M71" s="46">
        <f t="shared" si="44"/>
        <v>0</v>
      </c>
      <c r="N71" s="46">
        <f t="shared" si="44"/>
        <v>0</v>
      </c>
      <c r="O71" s="46">
        <f t="shared" si="44"/>
        <v>0</v>
      </c>
      <c r="P71" s="46">
        <f t="shared" si="44"/>
        <v>0</v>
      </c>
      <c r="Q71" s="46">
        <f t="shared" si="44"/>
        <v>0</v>
      </c>
      <c r="R71" s="46">
        <f t="shared" si="44"/>
        <v>0</v>
      </c>
      <c r="S71" s="46">
        <f t="shared" si="44"/>
        <v>0</v>
      </c>
      <c r="T71" s="46">
        <f t="shared" si="44"/>
        <v>0</v>
      </c>
      <c r="U71" s="46">
        <f t="shared" si="44"/>
        <v>0</v>
      </c>
      <c r="V71" s="46">
        <f t="shared" si="44"/>
        <v>0</v>
      </c>
      <c r="W71" s="46">
        <f t="shared" si="44"/>
        <v>0</v>
      </c>
      <c r="X71" s="46">
        <f t="shared" si="44"/>
        <v>0</v>
      </c>
      <c r="Y71" s="46">
        <f t="shared" si="44"/>
        <v>0</v>
      </c>
      <c r="Z71" s="46">
        <f t="shared" si="44"/>
        <v>0</v>
      </c>
      <c r="AA71" s="46">
        <f t="shared" si="44"/>
        <v>0</v>
      </c>
      <c r="AB71" s="46">
        <f t="shared" si="44"/>
        <v>0</v>
      </c>
      <c r="AC71" s="46">
        <f t="shared" si="44"/>
        <v>0</v>
      </c>
      <c r="AD71" s="46">
        <f t="shared" si="44"/>
        <v>0</v>
      </c>
      <c r="AE71" s="46">
        <f t="shared" si="44"/>
        <v>0</v>
      </c>
      <c r="AF71" s="46">
        <f t="shared" si="44"/>
        <v>0</v>
      </c>
      <c r="AG71" s="46">
        <f t="shared" si="44"/>
        <v>0</v>
      </c>
      <c r="AH71" s="46">
        <f t="shared" si="44"/>
        <v>0</v>
      </c>
      <c r="AI71" s="46">
        <f t="shared" si="44"/>
        <v>0</v>
      </c>
      <c r="AJ71" s="46">
        <f t="shared" si="44"/>
        <v>0</v>
      </c>
      <c r="AK71" s="46">
        <f t="shared" si="44"/>
        <v>0</v>
      </c>
      <c r="AL71" s="46">
        <f t="shared" si="44"/>
        <v>0</v>
      </c>
      <c r="AM71" s="46">
        <f t="shared" si="44"/>
        <v>0</v>
      </c>
      <c r="AN71" s="46">
        <f t="shared" si="44"/>
        <v>0</v>
      </c>
      <c r="AO71" s="46">
        <f t="shared" si="44"/>
        <v>0</v>
      </c>
      <c r="AP71" s="46">
        <f t="shared" si="44"/>
        <v>0</v>
      </c>
      <c r="AQ71" s="46">
        <f t="shared" si="44"/>
        <v>0</v>
      </c>
      <c r="AR71" s="46">
        <f t="shared" si="44"/>
        <v>0</v>
      </c>
      <c r="AS71" s="46">
        <f t="shared" si="44"/>
        <v>0</v>
      </c>
      <c r="AT71" s="46">
        <f t="shared" si="44"/>
        <v>0</v>
      </c>
      <c r="AU71" s="46">
        <f t="shared" si="44"/>
        <v>0</v>
      </c>
      <c r="AV71" s="46">
        <f t="shared" si="44"/>
        <v>0</v>
      </c>
      <c r="AW71" s="46">
        <f t="shared" si="44"/>
        <v>0</v>
      </c>
      <c r="AX71" s="46">
        <f t="shared" si="44"/>
        <v>0</v>
      </c>
      <c r="AY71" s="46">
        <f t="shared" si="44"/>
        <v>0</v>
      </c>
      <c r="AZ71" s="46">
        <f t="shared" si="44"/>
        <v>0</v>
      </c>
      <c r="BA71" s="46">
        <f t="shared" si="44"/>
        <v>0</v>
      </c>
      <c r="BB71" s="46">
        <f t="shared" si="44"/>
        <v>0</v>
      </c>
      <c r="BC71" s="46">
        <f t="shared" si="44"/>
        <v>0</v>
      </c>
      <c r="BD71" s="46">
        <f t="shared" si="44"/>
        <v>0</v>
      </c>
      <c r="BE71" s="46">
        <f t="shared" si="44"/>
        <v>0</v>
      </c>
      <c r="BF71" s="46">
        <f t="shared" si="44"/>
        <v>0</v>
      </c>
      <c r="BG71" s="46">
        <f t="shared" si="44"/>
        <v>0</v>
      </c>
      <c r="BH71" s="46">
        <f t="shared" si="44"/>
        <v>0</v>
      </c>
      <c r="BI71" s="46">
        <f t="shared" si="44"/>
        <v>0</v>
      </c>
      <c r="BJ71" s="46">
        <f t="shared" si="44"/>
        <v>0</v>
      </c>
      <c r="BK71" s="46">
        <f t="shared" si="44"/>
        <v>0</v>
      </c>
      <c r="BL71" s="46">
        <f t="shared" si="44"/>
        <v>0</v>
      </c>
      <c r="BM71" s="46">
        <f t="shared" si="44"/>
        <v>0</v>
      </c>
      <c r="BN71" s="46">
        <f t="shared" si="44"/>
        <v>0</v>
      </c>
      <c r="BO71" s="46">
        <f t="shared" si="44"/>
        <v>0</v>
      </c>
      <c r="BP71" s="46">
        <f t="shared" ref="BP71:CK71" si="45">SUM(BP72,BP73)</f>
        <v>0</v>
      </c>
      <c r="BQ71" s="46">
        <f t="shared" si="45"/>
        <v>0</v>
      </c>
      <c r="BR71" s="46">
        <f t="shared" si="45"/>
        <v>0</v>
      </c>
      <c r="BS71" s="46">
        <f t="shared" si="45"/>
        <v>0</v>
      </c>
      <c r="BT71" s="46">
        <f t="shared" si="45"/>
        <v>0</v>
      </c>
      <c r="BU71" s="46">
        <f t="shared" si="45"/>
        <v>0</v>
      </c>
      <c r="BV71" s="46">
        <f t="shared" si="45"/>
        <v>0</v>
      </c>
      <c r="BW71" s="46">
        <f t="shared" si="45"/>
        <v>0</v>
      </c>
      <c r="BX71" s="46">
        <f t="shared" si="45"/>
        <v>0</v>
      </c>
      <c r="BY71" s="46">
        <f t="shared" si="45"/>
        <v>0</v>
      </c>
      <c r="BZ71" s="46">
        <f t="shared" si="45"/>
        <v>0</v>
      </c>
      <c r="CA71" s="46">
        <f t="shared" si="45"/>
        <v>0</v>
      </c>
      <c r="CB71" s="46">
        <f t="shared" si="45"/>
        <v>0</v>
      </c>
      <c r="CC71" s="46">
        <f t="shared" si="45"/>
        <v>0</v>
      </c>
      <c r="CD71" s="46">
        <f t="shared" si="45"/>
        <v>0</v>
      </c>
      <c r="CE71" s="46">
        <f t="shared" si="45"/>
        <v>0</v>
      </c>
      <c r="CF71" s="46">
        <f t="shared" si="45"/>
        <v>0</v>
      </c>
      <c r="CG71" s="46">
        <f t="shared" si="45"/>
        <v>0</v>
      </c>
      <c r="CH71" s="46">
        <f t="shared" si="45"/>
        <v>0</v>
      </c>
      <c r="CI71" s="46">
        <f t="shared" si="45"/>
        <v>0</v>
      </c>
      <c r="CJ71" s="46">
        <f t="shared" si="45"/>
        <v>0</v>
      </c>
      <c r="CK71" s="46">
        <f t="shared" si="45"/>
        <v>0</v>
      </c>
      <c r="CL71" s="41">
        <f t="shared" si="43"/>
        <v>0</v>
      </c>
      <c r="CM71" s="41">
        <f t="shared" si="43"/>
        <v>0</v>
      </c>
      <c r="CN71" s="41">
        <f t="shared" si="43"/>
        <v>0</v>
      </c>
      <c r="CO71" s="41">
        <f t="shared" si="43"/>
        <v>0</v>
      </c>
      <c r="CP71" s="41">
        <f t="shared" si="43"/>
        <v>0</v>
      </c>
      <c r="CQ71" s="41">
        <f t="shared" si="43"/>
        <v>0</v>
      </c>
      <c r="CR71" s="41">
        <f t="shared" si="43"/>
        <v>0</v>
      </c>
      <c r="CS71" s="41">
        <f t="shared" si="43"/>
        <v>0</v>
      </c>
      <c r="CT71" s="41">
        <f t="shared" si="43"/>
        <v>0</v>
      </c>
      <c r="CU71" s="41">
        <f t="shared" si="43"/>
        <v>0</v>
      </c>
      <c r="CV71" s="41">
        <f t="shared" si="43"/>
        <v>0</v>
      </c>
      <c r="CW71" s="41">
        <f t="shared" si="43"/>
        <v>0</v>
      </c>
      <c r="CX71" s="41">
        <f t="shared" si="43"/>
        <v>0</v>
      </c>
      <c r="CY71" s="41">
        <f t="shared" si="43"/>
        <v>0</v>
      </c>
      <c r="CZ71" s="42" t="str">
        <f>IF([1]I1127_1037000158513_02_0_69_!CT69="","",[1]I1127_1037000158513_02_0_69_!CT69)</f>
        <v>нд</v>
      </c>
    </row>
    <row r="72" spans="1:104" ht="78.75" x14ac:dyDescent="0.25">
      <c r="A72" s="44" t="str">
        <f>[1]I1127_1037000158513_02_0_69_!A70</f>
        <v>1.3.1</v>
      </c>
      <c r="B72" s="45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44" t="str">
        <f>[1]I1127_1037000158513_02_0_69_!C70</f>
        <v>Г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>
        <v>0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6">
        <v>0</v>
      </c>
      <c r="CK72" s="46">
        <v>0</v>
      </c>
      <c r="CL72" s="41">
        <f t="shared" si="43"/>
        <v>0</v>
      </c>
      <c r="CM72" s="41">
        <f t="shared" si="43"/>
        <v>0</v>
      </c>
      <c r="CN72" s="41">
        <f t="shared" si="43"/>
        <v>0</v>
      </c>
      <c r="CO72" s="41">
        <f t="shared" si="43"/>
        <v>0</v>
      </c>
      <c r="CP72" s="41">
        <f t="shared" si="43"/>
        <v>0</v>
      </c>
      <c r="CQ72" s="41">
        <f t="shared" si="43"/>
        <v>0</v>
      </c>
      <c r="CR72" s="41">
        <f t="shared" si="43"/>
        <v>0</v>
      </c>
      <c r="CS72" s="41">
        <f t="shared" si="43"/>
        <v>0</v>
      </c>
      <c r="CT72" s="41">
        <f t="shared" si="43"/>
        <v>0</v>
      </c>
      <c r="CU72" s="41">
        <f t="shared" si="43"/>
        <v>0</v>
      </c>
      <c r="CV72" s="41">
        <f t="shared" si="43"/>
        <v>0</v>
      </c>
      <c r="CW72" s="41">
        <f t="shared" si="43"/>
        <v>0</v>
      </c>
      <c r="CX72" s="41">
        <f t="shared" si="43"/>
        <v>0</v>
      </c>
      <c r="CY72" s="41">
        <f t="shared" si="43"/>
        <v>0</v>
      </c>
      <c r="CZ72" s="42" t="str">
        <f>IF([1]I1127_1037000158513_02_0_69_!CT70="","",[1]I1127_1037000158513_02_0_69_!CT70)</f>
        <v>нд</v>
      </c>
    </row>
    <row r="73" spans="1:104" ht="78.75" x14ac:dyDescent="0.25">
      <c r="A73" s="44" t="str">
        <f>[1]I1127_1037000158513_02_0_69_!A71</f>
        <v>1.3.2</v>
      </c>
      <c r="B73" s="45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44" t="str">
        <f>[1]I1127_1037000158513_02_0_69_!C71</f>
        <v>Г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6">
        <v>0</v>
      </c>
      <c r="CY73" s="46">
        <v>0</v>
      </c>
      <c r="CZ73" s="42" t="str">
        <f>IF([1]I1127_1037000158513_02_0_69_!CT71="","",[1]I1127_1037000158513_02_0_69_!CT71)</f>
        <v>нд</v>
      </c>
    </row>
    <row r="74" spans="1:104" ht="47.25" x14ac:dyDescent="0.25">
      <c r="A74" s="44" t="str">
        <f>[1]I1127_1037000158513_02_0_69_!A72</f>
        <v>1.4</v>
      </c>
      <c r="B74" s="45" t="str">
        <f>[1]I1127_1037000158513_02_0_69_!B72</f>
        <v>Прочее новое строительство объектов электросетевого хозяйства, всего, в том числе:</v>
      </c>
      <c r="C74" s="44" t="str">
        <f>[1]I1127_1037000158513_02_0_69_!C72</f>
        <v>Г</v>
      </c>
      <c r="D74" s="46">
        <f t="shared" ref="D74:AI74" si="46">SUM(D75:D81)</f>
        <v>284.18731207449042</v>
      </c>
      <c r="E74" s="46">
        <f t="shared" si="46"/>
        <v>0</v>
      </c>
      <c r="F74" s="46">
        <f t="shared" si="46"/>
        <v>0</v>
      </c>
      <c r="G74" s="46">
        <f t="shared" si="46"/>
        <v>0</v>
      </c>
      <c r="H74" s="46">
        <f t="shared" si="46"/>
        <v>0</v>
      </c>
      <c r="I74" s="46">
        <f t="shared" si="46"/>
        <v>0</v>
      </c>
      <c r="J74" s="46">
        <f t="shared" si="46"/>
        <v>0</v>
      </c>
      <c r="K74" s="46">
        <f t="shared" si="46"/>
        <v>0</v>
      </c>
      <c r="L74" s="46">
        <f t="shared" si="46"/>
        <v>0</v>
      </c>
      <c r="M74" s="46">
        <f t="shared" si="46"/>
        <v>0</v>
      </c>
      <c r="N74" s="46">
        <f t="shared" si="46"/>
        <v>0</v>
      </c>
      <c r="O74" s="46">
        <f t="shared" si="46"/>
        <v>0</v>
      </c>
      <c r="P74" s="46">
        <f t="shared" si="46"/>
        <v>0</v>
      </c>
      <c r="Q74" s="46">
        <f t="shared" si="46"/>
        <v>0</v>
      </c>
      <c r="R74" s="46">
        <f t="shared" si="46"/>
        <v>0</v>
      </c>
      <c r="S74" s="46">
        <f t="shared" si="46"/>
        <v>0</v>
      </c>
      <c r="T74" s="46">
        <f t="shared" si="46"/>
        <v>0</v>
      </c>
      <c r="U74" s="46">
        <f t="shared" si="46"/>
        <v>53.28118282988401</v>
      </c>
      <c r="V74" s="46">
        <f t="shared" si="46"/>
        <v>1.0699999999999998</v>
      </c>
      <c r="W74" s="46">
        <f t="shared" si="46"/>
        <v>0</v>
      </c>
      <c r="X74" s="46">
        <f t="shared" si="46"/>
        <v>15.467999999999998</v>
      </c>
      <c r="Y74" s="46">
        <f t="shared" si="46"/>
        <v>0</v>
      </c>
      <c r="Z74" s="46">
        <f t="shared" si="46"/>
        <v>30</v>
      </c>
      <c r="AA74" s="46">
        <f t="shared" si="46"/>
        <v>0</v>
      </c>
      <c r="AB74" s="46">
        <f t="shared" si="46"/>
        <v>0</v>
      </c>
      <c r="AC74" s="46">
        <f t="shared" si="46"/>
        <v>0</v>
      </c>
      <c r="AD74" s="46">
        <f t="shared" si="46"/>
        <v>0</v>
      </c>
      <c r="AE74" s="46">
        <f t="shared" si="46"/>
        <v>0</v>
      </c>
      <c r="AF74" s="46">
        <f t="shared" si="46"/>
        <v>0</v>
      </c>
      <c r="AG74" s="46">
        <f t="shared" si="46"/>
        <v>0</v>
      </c>
      <c r="AH74" s="46">
        <f t="shared" si="46"/>
        <v>0</v>
      </c>
      <c r="AI74" s="46">
        <f t="shared" si="46"/>
        <v>23.353704387419999</v>
      </c>
      <c r="AJ74" s="46">
        <f t="shared" ref="AJ74:CK74" si="47">SUM(AJ75:AJ81)</f>
        <v>0</v>
      </c>
      <c r="AK74" s="46">
        <f t="shared" si="47"/>
        <v>0</v>
      </c>
      <c r="AL74" s="46">
        <f t="shared" si="47"/>
        <v>8.0939999999999994</v>
      </c>
      <c r="AM74" s="46">
        <f t="shared" si="47"/>
        <v>0</v>
      </c>
      <c r="AN74" s="46">
        <f t="shared" si="47"/>
        <v>0</v>
      </c>
      <c r="AO74" s="46">
        <f t="shared" si="47"/>
        <v>0</v>
      </c>
      <c r="AP74" s="46">
        <f t="shared" si="47"/>
        <v>0</v>
      </c>
      <c r="AQ74" s="46">
        <f t="shared" si="47"/>
        <v>0</v>
      </c>
      <c r="AR74" s="46">
        <f t="shared" si="47"/>
        <v>0</v>
      </c>
      <c r="AS74" s="46">
        <f t="shared" si="47"/>
        <v>0</v>
      </c>
      <c r="AT74" s="46">
        <f t="shared" si="47"/>
        <v>0</v>
      </c>
      <c r="AU74" s="46">
        <f t="shared" si="47"/>
        <v>0</v>
      </c>
      <c r="AV74" s="46">
        <f t="shared" si="47"/>
        <v>0</v>
      </c>
      <c r="AW74" s="46">
        <f t="shared" si="47"/>
        <v>37.227744543399503</v>
      </c>
      <c r="AX74" s="46">
        <f t="shared" si="47"/>
        <v>0</v>
      </c>
      <c r="AY74" s="46">
        <f t="shared" si="47"/>
        <v>0</v>
      </c>
      <c r="AZ74" s="46">
        <f t="shared" si="47"/>
        <v>10.143000000000001</v>
      </c>
      <c r="BA74" s="46">
        <f t="shared" si="47"/>
        <v>0</v>
      </c>
      <c r="BB74" s="46">
        <f t="shared" si="47"/>
        <v>12</v>
      </c>
      <c r="BC74" s="46">
        <f t="shared" si="47"/>
        <v>0</v>
      </c>
      <c r="BD74" s="46">
        <f t="shared" si="47"/>
        <v>0</v>
      </c>
      <c r="BE74" s="46">
        <f t="shared" si="47"/>
        <v>0</v>
      </c>
      <c r="BF74" s="46">
        <f t="shared" si="47"/>
        <v>0</v>
      </c>
      <c r="BG74" s="46">
        <f t="shared" si="47"/>
        <v>0</v>
      </c>
      <c r="BH74" s="46">
        <f t="shared" si="47"/>
        <v>0</v>
      </c>
      <c r="BI74" s="46">
        <f t="shared" si="47"/>
        <v>0</v>
      </c>
      <c r="BJ74" s="46">
        <f t="shared" si="47"/>
        <v>0</v>
      </c>
      <c r="BK74" s="46">
        <f t="shared" si="47"/>
        <v>69.629773620363295</v>
      </c>
      <c r="BL74" s="46">
        <f t="shared" si="47"/>
        <v>2.0299999999999998</v>
      </c>
      <c r="BM74" s="46">
        <f t="shared" si="47"/>
        <v>0</v>
      </c>
      <c r="BN74" s="46">
        <f t="shared" si="47"/>
        <v>12.22</v>
      </c>
      <c r="BO74" s="46">
        <f t="shared" si="47"/>
        <v>0</v>
      </c>
      <c r="BP74" s="46">
        <f t="shared" si="47"/>
        <v>17</v>
      </c>
      <c r="BQ74" s="46">
        <f t="shared" si="47"/>
        <v>0</v>
      </c>
      <c r="BR74" s="46">
        <f t="shared" si="47"/>
        <v>0</v>
      </c>
      <c r="BS74" s="46">
        <f t="shared" si="47"/>
        <v>0</v>
      </c>
      <c r="BT74" s="46">
        <f t="shared" si="47"/>
        <v>0</v>
      </c>
      <c r="BU74" s="46">
        <f t="shared" si="47"/>
        <v>0</v>
      </c>
      <c r="BV74" s="46">
        <f t="shared" si="47"/>
        <v>0</v>
      </c>
      <c r="BW74" s="46">
        <f t="shared" si="47"/>
        <v>0</v>
      </c>
      <c r="BX74" s="46">
        <f t="shared" si="47"/>
        <v>0</v>
      </c>
      <c r="BY74" s="46">
        <f t="shared" si="47"/>
        <v>100.6949066934236</v>
      </c>
      <c r="BZ74" s="46">
        <f t="shared" si="47"/>
        <v>4.93</v>
      </c>
      <c r="CA74" s="46">
        <f t="shared" si="47"/>
        <v>0</v>
      </c>
      <c r="CB74" s="46">
        <f t="shared" si="47"/>
        <v>17.802</v>
      </c>
      <c r="CC74" s="46">
        <f t="shared" si="47"/>
        <v>0</v>
      </c>
      <c r="CD74" s="46">
        <f t="shared" si="47"/>
        <v>22</v>
      </c>
      <c r="CE74" s="46">
        <f t="shared" si="47"/>
        <v>0</v>
      </c>
      <c r="CF74" s="46">
        <f t="shared" si="47"/>
        <v>0</v>
      </c>
      <c r="CG74" s="46">
        <f t="shared" si="47"/>
        <v>0</v>
      </c>
      <c r="CH74" s="46">
        <f t="shared" si="47"/>
        <v>0</v>
      </c>
      <c r="CI74" s="46">
        <f t="shared" si="47"/>
        <v>0</v>
      </c>
      <c r="CJ74" s="46">
        <f t="shared" si="47"/>
        <v>0</v>
      </c>
      <c r="CK74" s="46">
        <f t="shared" si="47"/>
        <v>0</v>
      </c>
      <c r="CL74" s="41">
        <f t="shared" si="43"/>
        <v>0</v>
      </c>
      <c r="CM74" s="41">
        <f t="shared" si="43"/>
        <v>284.18731207449042</v>
      </c>
      <c r="CN74" s="41">
        <f t="shared" si="43"/>
        <v>8.0299999999999994</v>
      </c>
      <c r="CO74" s="41">
        <f t="shared" si="43"/>
        <v>0</v>
      </c>
      <c r="CP74" s="41">
        <f t="shared" si="43"/>
        <v>63.726999999999997</v>
      </c>
      <c r="CQ74" s="41">
        <f t="shared" si="43"/>
        <v>0</v>
      </c>
      <c r="CR74" s="41">
        <f t="shared" si="43"/>
        <v>81</v>
      </c>
      <c r="CS74" s="41">
        <f t="shared" si="43"/>
        <v>0</v>
      </c>
      <c r="CT74" s="41">
        <f t="shared" si="43"/>
        <v>0</v>
      </c>
      <c r="CU74" s="41">
        <f t="shared" si="43"/>
        <v>0</v>
      </c>
      <c r="CV74" s="41">
        <f t="shared" si="43"/>
        <v>0</v>
      </c>
      <c r="CW74" s="41">
        <f t="shared" si="43"/>
        <v>0</v>
      </c>
      <c r="CX74" s="41">
        <f t="shared" si="43"/>
        <v>0</v>
      </c>
      <c r="CY74" s="41">
        <f t="shared" si="43"/>
        <v>0</v>
      </c>
      <c r="CZ74" s="42" t="str">
        <f>IF([1]I1127_1037000158513_02_0_69_!CT72="","",[1]I1127_1037000158513_02_0_69_!CT72)</f>
        <v>нд</v>
      </c>
    </row>
    <row r="75" spans="1:104" ht="63" x14ac:dyDescent="0.25">
      <c r="A75" s="44" t="str">
        <f>[1]I1127_1037000158513_02_0_69_!A73</f>
        <v>1.4</v>
      </c>
      <c r="B75" s="45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44" t="str">
        <f>[1]I1127_1037000158513_02_0_69_!C73</f>
        <v>О_000450009</v>
      </c>
      <c r="D75" s="46">
        <f t="shared" ref="D75:D81" si="48">SUM(F75:G75,T75:U75,AH75:AI75,AV75:AW75,BJ75:BK75,BX75:BY75)</f>
        <v>13.409350760480001</v>
      </c>
      <c r="E75" s="46" t="s">
        <v>130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 t="s">
        <v>130</v>
      </c>
      <c r="N75" s="46" t="s">
        <v>130</v>
      </c>
      <c r="O75" s="46" t="s">
        <v>130</v>
      </c>
      <c r="P75" s="46" t="s">
        <v>130</v>
      </c>
      <c r="Q75" s="46" t="s">
        <v>130</v>
      </c>
      <c r="R75" s="46" t="s">
        <v>130</v>
      </c>
      <c r="S75" s="46" t="s">
        <v>130</v>
      </c>
      <c r="T75" s="46">
        <v>0</v>
      </c>
      <c r="U75" s="46">
        <f>[1]I1127_1037000158513_03_0_69_!AD72</f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 t="s">
        <v>130</v>
      </c>
      <c r="AB75" s="46" t="s">
        <v>130</v>
      </c>
      <c r="AC75" s="46" t="s">
        <v>130</v>
      </c>
      <c r="AD75" s="46" t="s">
        <v>130</v>
      </c>
      <c r="AE75" s="46" t="s">
        <v>130</v>
      </c>
      <c r="AF75" s="46" t="s">
        <v>130</v>
      </c>
      <c r="AG75" s="46" t="s">
        <v>130</v>
      </c>
      <c r="AH75" s="46">
        <v>0</v>
      </c>
      <c r="AI75" s="46">
        <f>[1]I1127_1037000158513_03_0_69_!AF72</f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 t="s">
        <v>130</v>
      </c>
      <c r="AP75" s="46" t="s">
        <v>130</v>
      </c>
      <c r="AQ75" s="46" t="s">
        <v>130</v>
      </c>
      <c r="AR75" s="46" t="s">
        <v>130</v>
      </c>
      <c r="AS75" s="46" t="s">
        <v>130</v>
      </c>
      <c r="AT75" s="46" t="s">
        <v>130</v>
      </c>
      <c r="AU75" s="46" t="s">
        <v>130</v>
      </c>
      <c r="AV75" s="46">
        <v>0</v>
      </c>
      <c r="AW75" s="46">
        <f>[1]I1127_1037000158513_03_0_69_!AH72</f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f>[1]I1127_1037000158513_03_0_69_!AJ72</f>
        <v>0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  <c r="BQ75" s="46" t="s">
        <v>130</v>
      </c>
      <c r="BR75" s="46" t="s">
        <v>130</v>
      </c>
      <c r="BS75" s="46" t="s">
        <v>130</v>
      </c>
      <c r="BT75" s="46" t="s">
        <v>130</v>
      </c>
      <c r="BU75" s="46" t="s">
        <v>130</v>
      </c>
      <c r="BV75" s="46" t="s">
        <v>130</v>
      </c>
      <c r="BW75" s="46" t="s">
        <v>130</v>
      </c>
      <c r="BX75" s="46">
        <v>0</v>
      </c>
      <c r="BY75" s="46">
        <f>[1]I1127_1037000158513_03_0_69_!AL72</f>
        <v>13.409350760480001</v>
      </c>
      <c r="BZ75" s="46">
        <v>0</v>
      </c>
      <c r="CA75" s="46">
        <v>0</v>
      </c>
      <c r="CB75" s="46">
        <v>3.38</v>
      </c>
      <c r="CC75" s="46">
        <v>0</v>
      </c>
      <c r="CD75" s="46">
        <v>0</v>
      </c>
      <c r="CE75" s="46" t="s">
        <v>130</v>
      </c>
      <c r="CF75" s="46" t="s">
        <v>130</v>
      </c>
      <c r="CG75" s="46" t="s">
        <v>130</v>
      </c>
      <c r="CH75" s="46" t="s">
        <v>130</v>
      </c>
      <c r="CI75" s="46" t="s">
        <v>130</v>
      </c>
      <c r="CJ75" s="46" t="s">
        <v>130</v>
      </c>
      <c r="CK75" s="46" t="s">
        <v>130</v>
      </c>
      <c r="CL75" s="41">
        <f t="shared" si="43"/>
        <v>0</v>
      </c>
      <c r="CM75" s="41">
        <f t="shared" si="43"/>
        <v>13.409350760480001</v>
      </c>
      <c r="CN75" s="41">
        <f t="shared" si="43"/>
        <v>0</v>
      </c>
      <c r="CO75" s="41">
        <f t="shared" si="43"/>
        <v>0</v>
      </c>
      <c r="CP75" s="41">
        <f t="shared" si="43"/>
        <v>3.38</v>
      </c>
      <c r="CQ75" s="41">
        <f t="shared" si="43"/>
        <v>0</v>
      </c>
      <c r="CR75" s="41">
        <f t="shared" si="43"/>
        <v>0</v>
      </c>
      <c r="CS75" s="41">
        <f t="shared" si="43"/>
        <v>0</v>
      </c>
      <c r="CT75" s="41">
        <f t="shared" si="43"/>
        <v>0</v>
      </c>
      <c r="CU75" s="41">
        <f t="shared" si="43"/>
        <v>0</v>
      </c>
      <c r="CV75" s="41">
        <f t="shared" si="43"/>
        <v>0</v>
      </c>
      <c r="CW75" s="41">
        <f t="shared" si="43"/>
        <v>0</v>
      </c>
      <c r="CX75" s="41">
        <f t="shared" si="43"/>
        <v>0</v>
      </c>
      <c r="CY75" s="41">
        <f t="shared" si="43"/>
        <v>0</v>
      </c>
      <c r="CZ75" s="42" t="str">
        <f>IF([1]I1127_1037000158513_02_0_69_!CT73="","",[1]I1127_1037000158513_02_0_69_!CT73)</f>
        <v>нд</v>
      </c>
    </row>
    <row r="76" spans="1:104" ht="63" x14ac:dyDescent="0.25">
      <c r="A76" s="44" t="s">
        <v>131</v>
      </c>
      <c r="B76" s="45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44" t="str">
        <f>[1]I1127_1037000158513_02_0_69_!C74</f>
        <v>О_0004500010</v>
      </c>
      <c r="D76" s="46">
        <f t="shared" si="48"/>
        <v>21.813538294250399</v>
      </c>
      <c r="E76" s="46" t="s">
        <v>130</v>
      </c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>
        <v>0</v>
      </c>
      <c r="U76" s="46">
        <f>[1]I1127_1037000158513_03_0_69_!AD73</f>
        <v>5.2643448213840003</v>
      </c>
      <c r="V76" s="46">
        <v>0</v>
      </c>
      <c r="W76" s="46">
        <v>0</v>
      </c>
      <c r="X76" s="46">
        <v>3.3819999999999997</v>
      </c>
      <c r="Y76" s="46">
        <v>0</v>
      </c>
      <c r="Z76" s="46">
        <v>0</v>
      </c>
      <c r="AA76" s="46" t="s">
        <v>130</v>
      </c>
      <c r="AB76" s="46" t="s">
        <v>130</v>
      </c>
      <c r="AC76" s="46" t="s">
        <v>130</v>
      </c>
      <c r="AD76" s="46" t="s">
        <v>130</v>
      </c>
      <c r="AE76" s="46" t="s">
        <v>130</v>
      </c>
      <c r="AF76" s="46" t="s">
        <v>130</v>
      </c>
      <c r="AG76" s="46" t="s">
        <v>130</v>
      </c>
      <c r="AH76" s="46">
        <v>0</v>
      </c>
      <c r="AI76" s="46">
        <f>[1]I1127_1037000158513_03_0_69_!AF73</f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 t="s">
        <v>130</v>
      </c>
      <c r="AP76" s="46" t="s">
        <v>130</v>
      </c>
      <c r="AQ76" s="46" t="s">
        <v>130</v>
      </c>
      <c r="AR76" s="46" t="s">
        <v>130</v>
      </c>
      <c r="AS76" s="46" t="s">
        <v>130</v>
      </c>
      <c r="AT76" s="46" t="s">
        <v>130</v>
      </c>
      <c r="AU76" s="46" t="s">
        <v>130</v>
      </c>
      <c r="AV76" s="46">
        <v>0</v>
      </c>
      <c r="AW76" s="46">
        <f>[1]I1127_1037000158513_03_0_69_!AH73</f>
        <v>3.5934891534495002</v>
      </c>
      <c r="AX76" s="46">
        <v>0</v>
      </c>
      <c r="AY76" s="46">
        <v>0</v>
      </c>
      <c r="AZ76" s="46">
        <v>1.9350000000000001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f>[1]I1127_1037000158513_03_0_69_!AJ73</f>
        <v>4.9528672697133</v>
      </c>
      <c r="BL76" s="46">
        <v>0</v>
      </c>
      <c r="BM76" s="46">
        <v>0</v>
      </c>
      <c r="BN76" s="46">
        <v>2.7230000000000003</v>
      </c>
      <c r="BO76" s="46">
        <v>0</v>
      </c>
      <c r="BP76" s="46">
        <v>0</v>
      </c>
      <c r="BQ76" s="46" t="s">
        <v>130</v>
      </c>
      <c r="BR76" s="46" t="s">
        <v>130</v>
      </c>
      <c r="BS76" s="46" t="s">
        <v>130</v>
      </c>
      <c r="BT76" s="46" t="s">
        <v>130</v>
      </c>
      <c r="BU76" s="46" t="s">
        <v>130</v>
      </c>
      <c r="BV76" s="46" t="s">
        <v>130</v>
      </c>
      <c r="BW76" s="46" t="s">
        <v>130</v>
      </c>
      <c r="BX76" s="46">
        <v>0</v>
      </c>
      <c r="BY76" s="46">
        <f>[1]I1127_1037000158513_03_0_69_!AL73</f>
        <v>8.0028370497036008</v>
      </c>
      <c r="BZ76" s="46">
        <v>0</v>
      </c>
      <c r="CA76" s="46">
        <v>0</v>
      </c>
      <c r="CB76" s="46">
        <v>5.34</v>
      </c>
      <c r="CC76" s="46">
        <v>0</v>
      </c>
      <c r="CD76" s="46">
        <v>0</v>
      </c>
      <c r="CE76" s="46" t="s">
        <v>130</v>
      </c>
      <c r="CF76" s="46" t="s">
        <v>130</v>
      </c>
      <c r="CG76" s="46" t="s">
        <v>130</v>
      </c>
      <c r="CH76" s="46" t="s">
        <v>130</v>
      </c>
      <c r="CI76" s="46" t="s">
        <v>130</v>
      </c>
      <c r="CJ76" s="46" t="s">
        <v>130</v>
      </c>
      <c r="CK76" s="46" t="s">
        <v>130</v>
      </c>
      <c r="CL76" s="41">
        <f t="shared" si="43"/>
        <v>0</v>
      </c>
      <c r="CM76" s="41">
        <f t="shared" si="43"/>
        <v>21.813538294250399</v>
      </c>
      <c r="CN76" s="41">
        <f t="shared" si="43"/>
        <v>0</v>
      </c>
      <c r="CO76" s="41">
        <f t="shared" si="43"/>
        <v>0</v>
      </c>
      <c r="CP76" s="41">
        <f t="shared" si="43"/>
        <v>13.38</v>
      </c>
      <c r="CQ76" s="41">
        <f t="shared" si="43"/>
        <v>0</v>
      </c>
      <c r="CR76" s="41">
        <f t="shared" si="43"/>
        <v>0</v>
      </c>
      <c r="CS76" s="41">
        <f t="shared" si="43"/>
        <v>0</v>
      </c>
      <c r="CT76" s="41">
        <f t="shared" si="43"/>
        <v>0</v>
      </c>
      <c r="CU76" s="41">
        <f t="shared" si="43"/>
        <v>0</v>
      </c>
      <c r="CV76" s="41">
        <f t="shared" si="43"/>
        <v>0</v>
      </c>
      <c r="CW76" s="41">
        <f t="shared" si="43"/>
        <v>0</v>
      </c>
      <c r="CX76" s="41">
        <f t="shared" si="43"/>
        <v>0</v>
      </c>
      <c r="CY76" s="41">
        <f t="shared" si="43"/>
        <v>0</v>
      </c>
      <c r="CZ76" s="42" t="str">
        <f>IF([1]I1127_1037000158513_02_0_69_!CT74="","",[1]I1127_1037000158513_02_0_69_!CT74)</f>
        <v>нд</v>
      </c>
    </row>
    <row r="77" spans="1:104" ht="47.25" x14ac:dyDescent="0.25">
      <c r="A77" s="44" t="str">
        <f>[1]I1127_1037000158513_02_0_69_!A75</f>
        <v>1.4</v>
      </c>
      <c r="B77" s="45" t="str">
        <f>[1]I1127_1037000158513_02_0_69_!B75</f>
        <v>Обеспечение надежности электроснабжения путем выноса ВЛ 10кВ с частных территорий</v>
      </c>
      <c r="C77" s="44" t="str">
        <f>[1]I1127_1037000158513_02_0_69_!C75</f>
        <v>О_0000500011</v>
      </c>
      <c r="D77" s="46">
        <f t="shared" si="48"/>
        <v>1.273898395</v>
      </c>
      <c r="E77" s="46" t="s">
        <v>130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>
        <v>0</v>
      </c>
      <c r="U77" s="46">
        <f>[1]I1127_1037000158513_03_0_69_!AD74</f>
        <v>1.273898395</v>
      </c>
      <c r="V77" s="46">
        <v>0</v>
      </c>
      <c r="W77" s="46">
        <v>0</v>
      </c>
      <c r="X77" s="46">
        <v>0.61</v>
      </c>
      <c r="Y77" s="46">
        <v>0</v>
      </c>
      <c r="Z77" s="46">
        <v>0</v>
      </c>
      <c r="AA77" s="46" t="s">
        <v>130</v>
      </c>
      <c r="AB77" s="46" t="s">
        <v>130</v>
      </c>
      <c r="AC77" s="46" t="s">
        <v>130</v>
      </c>
      <c r="AD77" s="46" t="s">
        <v>130</v>
      </c>
      <c r="AE77" s="46" t="s">
        <v>130</v>
      </c>
      <c r="AF77" s="46" t="s">
        <v>130</v>
      </c>
      <c r="AG77" s="46" t="s">
        <v>130</v>
      </c>
      <c r="AH77" s="46">
        <v>0</v>
      </c>
      <c r="AI77" s="46">
        <f>[1]I1127_1037000158513_03_0_69_!AF74</f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 t="s">
        <v>130</v>
      </c>
      <c r="AP77" s="46" t="s">
        <v>130</v>
      </c>
      <c r="AQ77" s="46" t="s">
        <v>130</v>
      </c>
      <c r="AR77" s="46" t="s">
        <v>130</v>
      </c>
      <c r="AS77" s="46" t="s">
        <v>130</v>
      </c>
      <c r="AT77" s="46" t="s">
        <v>130</v>
      </c>
      <c r="AU77" s="46" t="s">
        <v>130</v>
      </c>
      <c r="AV77" s="46">
        <v>0</v>
      </c>
      <c r="AW77" s="46">
        <f>[1]I1127_1037000158513_03_0_69_!AH74</f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f>[1]I1127_1037000158513_03_0_69_!AJ74</f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 t="s">
        <v>130</v>
      </c>
      <c r="BR77" s="46" t="s">
        <v>130</v>
      </c>
      <c r="BS77" s="46" t="s">
        <v>130</v>
      </c>
      <c r="BT77" s="46" t="s">
        <v>130</v>
      </c>
      <c r="BU77" s="46" t="s">
        <v>130</v>
      </c>
      <c r="BV77" s="46" t="s">
        <v>130</v>
      </c>
      <c r="BW77" s="46" t="s">
        <v>130</v>
      </c>
      <c r="BX77" s="46">
        <v>0</v>
      </c>
      <c r="BY77" s="46">
        <f>[1]I1127_1037000158513_03_0_69_!AL74</f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 t="s">
        <v>130</v>
      </c>
      <c r="CF77" s="46" t="s">
        <v>130</v>
      </c>
      <c r="CG77" s="46" t="s">
        <v>130</v>
      </c>
      <c r="CH77" s="46" t="s">
        <v>130</v>
      </c>
      <c r="CI77" s="46" t="s">
        <v>130</v>
      </c>
      <c r="CJ77" s="46" t="s">
        <v>130</v>
      </c>
      <c r="CK77" s="46" t="s">
        <v>130</v>
      </c>
      <c r="CL77" s="41">
        <f t="shared" si="43"/>
        <v>0</v>
      </c>
      <c r="CM77" s="41">
        <f t="shared" si="43"/>
        <v>1.273898395</v>
      </c>
      <c r="CN77" s="41">
        <f t="shared" si="43"/>
        <v>0</v>
      </c>
      <c r="CO77" s="41">
        <f t="shared" si="43"/>
        <v>0</v>
      </c>
      <c r="CP77" s="41">
        <f t="shared" si="43"/>
        <v>0.61</v>
      </c>
      <c r="CQ77" s="41">
        <f t="shared" si="43"/>
        <v>0</v>
      </c>
      <c r="CR77" s="41">
        <f t="shared" si="43"/>
        <v>0</v>
      </c>
      <c r="CS77" s="41">
        <f t="shared" si="43"/>
        <v>0</v>
      </c>
      <c r="CT77" s="41">
        <f t="shared" si="43"/>
        <v>0</v>
      </c>
      <c r="CU77" s="41">
        <f t="shared" si="43"/>
        <v>0</v>
      </c>
      <c r="CV77" s="41">
        <f t="shared" si="43"/>
        <v>0</v>
      </c>
      <c r="CW77" s="41">
        <f t="shared" si="43"/>
        <v>0</v>
      </c>
      <c r="CX77" s="41">
        <f t="shared" si="43"/>
        <v>0</v>
      </c>
      <c r="CY77" s="41">
        <f t="shared" si="43"/>
        <v>0</v>
      </c>
      <c r="CZ77" s="42" t="str">
        <f>IF([1]I1127_1037000158513_02_0_69_!CT75="","",[1]I1127_1037000158513_02_0_69_!CT75)</f>
        <v>нд</v>
      </c>
    </row>
    <row r="78" spans="1:104" ht="31.5" x14ac:dyDescent="0.25">
      <c r="A78" s="44" t="str">
        <f>[1]I1127_1037000158513_02_0_69_!A76</f>
        <v>1.4</v>
      </c>
      <c r="B78" s="45" t="str">
        <f>[1]I1127_1037000158513_02_0_69_!B76</f>
        <v>Реконструкция и модернизация сетей электроснабжения 0,4кВ</v>
      </c>
      <c r="C78" s="44" t="str">
        <f>[1]I1127_1037000158513_02_0_69_!C76</f>
        <v>О_0004500012</v>
      </c>
      <c r="D78" s="46">
        <f t="shared" si="48"/>
        <v>122.57450755588</v>
      </c>
      <c r="E78" s="46" t="s">
        <v>130</v>
      </c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>
        <v>0</v>
      </c>
      <c r="U78" s="46">
        <f>[1]I1127_1037000158513_03_0_69_!AD75</f>
        <v>21.557726718000001</v>
      </c>
      <c r="V78" s="46">
        <v>0</v>
      </c>
      <c r="W78" s="46">
        <v>0</v>
      </c>
      <c r="X78" s="46">
        <v>8.1359999999999992</v>
      </c>
      <c r="Y78" s="46">
        <v>0</v>
      </c>
      <c r="Z78" s="46">
        <v>0</v>
      </c>
      <c r="AA78" s="46" t="s">
        <v>130</v>
      </c>
      <c r="AB78" s="46" t="s">
        <v>130</v>
      </c>
      <c r="AC78" s="46" t="s">
        <v>130</v>
      </c>
      <c r="AD78" s="46" t="s">
        <v>130</v>
      </c>
      <c r="AE78" s="46" t="s">
        <v>130</v>
      </c>
      <c r="AF78" s="46" t="s">
        <v>130</v>
      </c>
      <c r="AG78" s="46" t="s">
        <v>130</v>
      </c>
      <c r="AH78" s="46">
        <v>0</v>
      </c>
      <c r="AI78" s="46">
        <f>[1]I1127_1037000158513_03_0_69_!AF75</f>
        <v>23.353704387419999</v>
      </c>
      <c r="AJ78" s="46">
        <v>0</v>
      </c>
      <c r="AK78" s="46">
        <v>0</v>
      </c>
      <c r="AL78" s="46">
        <f>5.234+2.86</f>
        <v>8.0939999999999994</v>
      </c>
      <c r="AM78" s="46">
        <v>0</v>
      </c>
      <c r="AN78" s="46">
        <v>0</v>
      </c>
      <c r="AO78" s="46" t="s">
        <v>130</v>
      </c>
      <c r="AP78" s="46" t="s">
        <v>130</v>
      </c>
      <c r="AQ78" s="46" t="s">
        <v>130</v>
      </c>
      <c r="AR78" s="46" t="s">
        <v>130</v>
      </c>
      <c r="AS78" s="46" t="s">
        <v>130</v>
      </c>
      <c r="AT78" s="46" t="s">
        <v>130</v>
      </c>
      <c r="AU78" s="46" t="s">
        <v>130</v>
      </c>
      <c r="AV78" s="46">
        <v>0</v>
      </c>
      <c r="AW78" s="46">
        <f>[1]I1127_1037000158513_03_0_69_!AH75</f>
        <v>24.874013764600001</v>
      </c>
      <c r="AX78" s="46">
        <v>0</v>
      </c>
      <c r="AY78" s="46">
        <v>0</v>
      </c>
      <c r="AZ78" s="46">
        <f>5.234+2.974</f>
        <v>8.2080000000000002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f>[1]I1127_1037000158513_03_0_69_!AJ75</f>
        <v>26.081570549249999</v>
      </c>
      <c r="BL78" s="46">
        <v>0</v>
      </c>
      <c r="BM78" s="46">
        <v>0</v>
      </c>
      <c r="BN78" s="46">
        <f>5.234+2.983</f>
        <v>8.2170000000000005</v>
      </c>
      <c r="BO78" s="46">
        <v>0</v>
      </c>
      <c r="BP78" s="46">
        <v>0</v>
      </c>
      <c r="BQ78" s="46" t="s">
        <v>130</v>
      </c>
      <c r="BR78" s="46" t="s">
        <v>130</v>
      </c>
      <c r="BS78" s="46" t="s">
        <v>130</v>
      </c>
      <c r="BT78" s="46" t="s">
        <v>130</v>
      </c>
      <c r="BU78" s="46" t="s">
        <v>130</v>
      </c>
      <c r="BV78" s="46" t="s">
        <v>130</v>
      </c>
      <c r="BW78" s="46" t="s">
        <v>130</v>
      </c>
      <c r="BX78" s="46">
        <v>0</v>
      </c>
      <c r="BY78" s="46">
        <f>[1]I1127_1037000158513_03_0_69_!AL75</f>
        <v>26.70749213661</v>
      </c>
      <c r="BZ78" s="46">
        <v>0</v>
      </c>
      <c r="CA78" s="46">
        <v>0</v>
      </c>
      <c r="CB78" s="46">
        <f>5.234+2.918</f>
        <v>8.152000000000001</v>
      </c>
      <c r="CC78" s="46">
        <v>0</v>
      </c>
      <c r="CD78" s="46">
        <v>0</v>
      </c>
      <c r="CE78" s="46" t="s">
        <v>130</v>
      </c>
      <c r="CF78" s="46" t="s">
        <v>130</v>
      </c>
      <c r="CG78" s="46" t="s">
        <v>130</v>
      </c>
      <c r="CH78" s="46" t="s">
        <v>130</v>
      </c>
      <c r="CI78" s="46" t="s">
        <v>130</v>
      </c>
      <c r="CJ78" s="46" t="s">
        <v>130</v>
      </c>
      <c r="CK78" s="46" t="s">
        <v>130</v>
      </c>
      <c r="CL78" s="41">
        <f t="shared" si="43"/>
        <v>0</v>
      </c>
      <c r="CM78" s="41">
        <f t="shared" si="43"/>
        <v>122.57450755588</v>
      </c>
      <c r="CN78" s="41">
        <f t="shared" si="43"/>
        <v>0</v>
      </c>
      <c r="CO78" s="41">
        <f t="shared" si="43"/>
        <v>0</v>
      </c>
      <c r="CP78" s="41">
        <f t="shared" si="43"/>
        <v>40.806999999999995</v>
      </c>
      <c r="CQ78" s="41">
        <f t="shared" si="43"/>
        <v>0</v>
      </c>
      <c r="CR78" s="41">
        <f t="shared" si="43"/>
        <v>0</v>
      </c>
      <c r="CS78" s="41">
        <f t="shared" si="43"/>
        <v>0</v>
      </c>
      <c r="CT78" s="41">
        <f t="shared" si="43"/>
        <v>0</v>
      </c>
      <c r="CU78" s="41">
        <f t="shared" si="43"/>
        <v>0</v>
      </c>
      <c r="CV78" s="41">
        <f t="shared" si="43"/>
        <v>0</v>
      </c>
      <c r="CW78" s="41">
        <f t="shared" si="43"/>
        <v>0</v>
      </c>
      <c r="CX78" s="41">
        <f t="shared" si="43"/>
        <v>0</v>
      </c>
      <c r="CY78" s="41">
        <f t="shared" si="43"/>
        <v>0</v>
      </c>
      <c r="CZ78" s="42" t="str">
        <f>IF([1]I1127_1037000158513_02_0_69_!CT76="","",[1]I1127_1037000158513_02_0_69_!CT76)</f>
        <v>нд</v>
      </c>
    </row>
    <row r="79" spans="1:104" ht="94.5" x14ac:dyDescent="0.25">
      <c r="A79" s="44" t="str">
        <f>[1]I1127_1037000158513_02_0_69_!A77</f>
        <v>1.4</v>
      </c>
      <c r="B79" s="45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44" t="str">
        <f>[1]I1127_1037000158513_02_0_69_!C77</f>
        <v>О_1004560013</v>
      </c>
      <c r="D79" s="46">
        <f t="shared" si="48"/>
        <v>69.009194873880006</v>
      </c>
      <c r="E79" s="46" t="s">
        <v>130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 t="s">
        <v>130</v>
      </c>
      <c r="N79" s="46" t="s">
        <v>130</v>
      </c>
      <c r="O79" s="46" t="s">
        <v>130</v>
      </c>
      <c r="P79" s="46" t="s">
        <v>130</v>
      </c>
      <c r="Q79" s="46" t="s">
        <v>130</v>
      </c>
      <c r="R79" s="46" t="s">
        <v>130</v>
      </c>
      <c r="S79" s="46" t="s">
        <v>130</v>
      </c>
      <c r="T79" s="46">
        <v>0</v>
      </c>
      <c r="U79" s="46">
        <f>[1]I1127_1037000158513_03_0_69_!AD76</f>
        <v>16.788333415500002</v>
      </c>
      <c r="V79" s="46">
        <f>0.82+0.25</f>
        <v>1.0699999999999998</v>
      </c>
      <c r="W79" s="46">
        <v>0</v>
      </c>
      <c r="X79" s="46">
        <f>2.615+0.725</f>
        <v>3.3400000000000003</v>
      </c>
      <c r="Y79" s="46">
        <v>0</v>
      </c>
      <c r="Z79" s="46">
        <v>0</v>
      </c>
      <c r="AA79" s="46" t="s">
        <v>130</v>
      </c>
      <c r="AB79" s="46" t="s">
        <v>130</v>
      </c>
      <c r="AC79" s="46" t="s">
        <v>130</v>
      </c>
      <c r="AD79" s="46" t="s">
        <v>130</v>
      </c>
      <c r="AE79" s="46" t="s">
        <v>130</v>
      </c>
      <c r="AF79" s="46" t="s">
        <v>130</v>
      </c>
      <c r="AG79" s="46" t="s">
        <v>130</v>
      </c>
      <c r="AH79" s="46">
        <v>0</v>
      </c>
      <c r="AI79" s="46">
        <f>[1]I1127_1037000158513_03_0_69_!AF76</f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 t="s">
        <v>130</v>
      </c>
      <c r="AP79" s="46" t="s">
        <v>130</v>
      </c>
      <c r="AQ79" s="46" t="s">
        <v>130</v>
      </c>
      <c r="AR79" s="46" t="s">
        <v>130</v>
      </c>
      <c r="AS79" s="46" t="s">
        <v>130</v>
      </c>
      <c r="AT79" s="46" t="s">
        <v>130</v>
      </c>
      <c r="AU79" s="46" t="s">
        <v>130</v>
      </c>
      <c r="AV79" s="46">
        <v>0</v>
      </c>
      <c r="AW79" s="46">
        <f>[1]I1127_1037000158513_03_0_69_!AH76</f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f>[1]I1127_1037000158513_03_0_69_!AJ76</f>
        <v>24.907549493249999</v>
      </c>
      <c r="BL79" s="46">
        <v>2.0299999999999998</v>
      </c>
      <c r="BM79" s="46">
        <v>0</v>
      </c>
      <c r="BN79" s="46">
        <v>1.28</v>
      </c>
      <c r="BO79" s="46">
        <v>0</v>
      </c>
      <c r="BP79" s="46">
        <v>0</v>
      </c>
      <c r="BQ79" s="46" t="s">
        <v>130</v>
      </c>
      <c r="BR79" s="46" t="s">
        <v>130</v>
      </c>
      <c r="BS79" s="46" t="s">
        <v>130</v>
      </c>
      <c r="BT79" s="46" t="s">
        <v>130</v>
      </c>
      <c r="BU79" s="46" t="s">
        <v>130</v>
      </c>
      <c r="BV79" s="46" t="s">
        <v>130</v>
      </c>
      <c r="BW79" s="46" t="s">
        <v>130</v>
      </c>
      <c r="BX79" s="46">
        <v>0</v>
      </c>
      <c r="BY79" s="46">
        <f>[1]I1127_1037000158513_03_0_69_!AL76</f>
        <v>27.313311965130001</v>
      </c>
      <c r="BZ79" s="46">
        <v>4.93</v>
      </c>
      <c r="CA79" s="46">
        <v>0</v>
      </c>
      <c r="CB79" s="46">
        <v>0.93</v>
      </c>
      <c r="CC79" s="46">
        <v>0</v>
      </c>
      <c r="CD79" s="46">
        <v>0</v>
      </c>
      <c r="CE79" s="46" t="s">
        <v>130</v>
      </c>
      <c r="CF79" s="46" t="s">
        <v>130</v>
      </c>
      <c r="CG79" s="46" t="s">
        <v>130</v>
      </c>
      <c r="CH79" s="46" t="s">
        <v>130</v>
      </c>
      <c r="CI79" s="46" t="s">
        <v>130</v>
      </c>
      <c r="CJ79" s="46" t="s">
        <v>130</v>
      </c>
      <c r="CK79" s="46" t="s">
        <v>130</v>
      </c>
      <c r="CL79" s="41">
        <f t="shared" si="43"/>
        <v>0</v>
      </c>
      <c r="CM79" s="41">
        <f t="shared" si="43"/>
        <v>69.009194873880006</v>
      </c>
      <c r="CN79" s="41">
        <f t="shared" si="43"/>
        <v>8.0299999999999994</v>
      </c>
      <c r="CO79" s="41">
        <f t="shared" si="43"/>
        <v>0</v>
      </c>
      <c r="CP79" s="41">
        <f t="shared" si="43"/>
        <v>5.55</v>
      </c>
      <c r="CQ79" s="41">
        <f t="shared" si="43"/>
        <v>0</v>
      </c>
      <c r="CR79" s="41">
        <f t="shared" si="43"/>
        <v>0</v>
      </c>
      <c r="CS79" s="41">
        <f t="shared" si="43"/>
        <v>0</v>
      </c>
      <c r="CT79" s="41">
        <f t="shared" si="43"/>
        <v>0</v>
      </c>
      <c r="CU79" s="41">
        <f t="shared" si="43"/>
        <v>0</v>
      </c>
      <c r="CV79" s="41">
        <f t="shared" si="43"/>
        <v>0</v>
      </c>
      <c r="CW79" s="41">
        <f t="shared" si="43"/>
        <v>0</v>
      </c>
      <c r="CX79" s="41">
        <f t="shared" si="43"/>
        <v>0</v>
      </c>
      <c r="CY79" s="41">
        <f t="shared" si="43"/>
        <v>0</v>
      </c>
      <c r="CZ79" s="42" t="str">
        <f>IF([1]I1127_1037000158513_02_0_69_!CT77="","",[1]I1127_1037000158513_02_0_69_!CT77)</f>
        <v>нд</v>
      </c>
    </row>
    <row r="80" spans="1:104" ht="31.5" x14ac:dyDescent="0.25">
      <c r="A80" s="44" t="str">
        <f>[1]I1127_1037000158513_02_0_69_!A78</f>
        <v>1.4</v>
      </c>
      <c r="B80" s="45" t="str">
        <f>[1]I1127_1037000158513_02_0_69_!B78</f>
        <v>Установка реклоузеров</v>
      </c>
      <c r="C80" s="44" t="str">
        <f>[1]I1127_1037000158513_02_0_69_!C78</f>
        <v>О_0000000814</v>
      </c>
      <c r="D80" s="46">
        <f t="shared" si="48"/>
        <v>10.336193617359999</v>
      </c>
      <c r="E80" s="46" t="s">
        <v>130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 t="s">
        <v>130</v>
      </c>
      <c r="N80" s="46" t="s">
        <v>130</v>
      </c>
      <c r="O80" s="46" t="s">
        <v>130</v>
      </c>
      <c r="P80" s="46" t="s">
        <v>130</v>
      </c>
      <c r="Q80" s="46" t="s">
        <v>130</v>
      </c>
      <c r="R80" s="46" t="s">
        <v>130</v>
      </c>
      <c r="S80" s="46" t="s">
        <v>130</v>
      </c>
      <c r="T80" s="46">
        <v>0</v>
      </c>
      <c r="U80" s="46">
        <f>[1]I1127_1037000158513_03_0_69_!AD77</f>
        <v>0</v>
      </c>
      <c r="V80" s="46">
        <v>0</v>
      </c>
      <c r="W80" s="46">
        <v>0</v>
      </c>
      <c r="X80" s="46">
        <v>0</v>
      </c>
      <c r="Y80" s="46">
        <v>0</v>
      </c>
      <c r="Z80" s="46">
        <v>18</v>
      </c>
      <c r="AA80" s="46" t="s">
        <v>130</v>
      </c>
      <c r="AB80" s="46" t="s">
        <v>130</v>
      </c>
      <c r="AC80" s="46" t="s">
        <v>130</v>
      </c>
      <c r="AD80" s="46" t="s">
        <v>130</v>
      </c>
      <c r="AE80" s="46" t="s">
        <v>130</v>
      </c>
      <c r="AF80" s="46" t="s">
        <v>130</v>
      </c>
      <c r="AG80" s="46" t="s">
        <v>130</v>
      </c>
      <c r="AH80" s="46">
        <v>0</v>
      </c>
      <c r="AI80" s="46">
        <f>[1]I1127_1037000158513_03_0_69_!AF77</f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 t="s">
        <v>130</v>
      </c>
      <c r="AP80" s="46" t="s">
        <v>130</v>
      </c>
      <c r="AQ80" s="46" t="s">
        <v>130</v>
      </c>
      <c r="AR80" s="46" t="s">
        <v>130</v>
      </c>
      <c r="AS80" s="46" t="s">
        <v>130</v>
      </c>
      <c r="AT80" s="46" t="s">
        <v>130</v>
      </c>
      <c r="AU80" s="46" t="s">
        <v>130</v>
      </c>
      <c r="AV80" s="46">
        <v>0</v>
      </c>
      <c r="AW80" s="46">
        <f>[1]I1127_1037000158513_03_0_69_!AH77</f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f>[1]I1127_1037000158513_03_0_69_!AJ77</f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 t="s">
        <v>130</v>
      </c>
      <c r="BR80" s="46" t="s">
        <v>130</v>
      </c>
      <c r="BS80" s="46" t="s">
        <v>130</v>
      </c>
      <c r="BT80" s="46" t="s">
        <v>130</v>
      </c>
      <c r="BU80" s="46" t="s">
        <v>130</v>
      </c>
      <c r="BV80" s="46" t="s">
        <v>130</v>
      </c>
      <c r="BW80" s="46" t="s">
        <v>130</v>
      </c>
      <c r="BX80" s="46">
        <v>0</v>
      </c>
      <c r="BY80" s="46">
        <f>[1]I1127_1037000158513_03_0_69_!AL77</f>
        <v>10.336193617359999</v>
      </c>
      <c r="BZ80" s="46">
        <v>0</v>
      </c>
      <c r="CA80" s="46">
        <v>0</v>
      </c>
      <c r="CB80" s="46">
        <v>0</v>
      </c>
      <c r="CC80" s="46">
        <v>0</v>
      </c>
      <c r="CD80" s="46">
        <v>4</v>
      </c>
      <c r="CE80" s="46" t="s">
        <v>130</v>
      </c>
      <c r="CF80" s="46" t="s">
        <v>130</v>
      </c>
      <c r="CG80" s="46" t="s">
        <v>130</v>
      </c>
      <c r="CH80" s="46" t="s">
        <v>130</v>
      </c>
      <c r="CI80" s="46" t="s">
        <v>130</v>
      </c>
      <c r="CJ80" s="46" t="s">
        <v>130</v>
      </c>
      <c r="CK80" s="46" t="s">
        <v>130</v>
      </c>
      <c r="CL80" s="41">
        <f t="shared" si="43"/>
        <v>0</v>
      </c>
      <c r="CM80" s="41">
        <f t="shared" si="43"/>
        <v>10.336193617359999</v>
      </c>
      <c r="CN80" s="41">
        <f t="shared" si="43"/>
        <v>0</v>
      </c>
      <c r="CO80" s="41">
        <f t="shared" si="43"/>
        <v>0</v>
      </c>
      <c r="CP80" s="41">
        <f t="shared" si="43"/>
        <v>0</v>
      </c>
      <c r="CQ80" s="41">
        <f t="shared" si="43"/>
        <v>0</v>
      </c>
      <c r="CR80" s="41">
        <f t="shared" si="43"/>
        <v>22</v>
      </c>
      <c r="CS80" s="41">
        <f t="shared" si="43"/>
        <v>0</v>
      </c>
      <c r="CT80" s="41">
        <f t="shared" si="43"/>
        <v>0</v>
      </c>
      <c r="CU80" s="41">
        <f t="shared" si="43"/>
        <v>0</v>
      </c>
      <c r="CV80" s="41">
        <f t="shared" si="43"/>
        <v>0</v>
      </c>
      <c r="CW80" s="41">
        <f t="shared" si="43"/>
        <v>0</v>
      </c>
      <c r="CX80" s="41">
        <f t="shared" si="43"/>
        <v>0</v>
      </c>
      <c r="CY80" s="41">
        <f t="shared" si="43"/>
        <v>0</v>
      </c>
      <c r="CZ80" s="42" t="str">
        <f>IF([1]I1127_1037000158513_02_0_69_!CT78="","",[1]I1127_1037000158513_02_0_69_!CT78)</f>
        <v>нд</v>
      </c>
    </row>
    <row r="81" spans="1:104" ht="31.5" x14ac:dyDescent="0.25">
      <c r="A81" s="44" t="str">
        <f>[1]I1127_1037000158513_02_0_69_!A79</f>
        <v>1.4</v>
      </c>
      <c r="B81" s="45" t="str">
        <f>[1]I1127_1037000158513_02_0_69_!B79</f>
        <v>Установка трансформаторов в ТП</v>
      </c>
      <c r="C81" s="44" t="str">
        <f>[1]I1127_1037000158513_02_0_69_!C79</f>
        <v>О_0200000015</v>
      </c>
      <c r="D81" s="46">
        <f t="shared" si="48"/>
        <v>45.770628577640004</v>
      </c>
      <c r="E81" s="46" t="s">
        <v>130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 t="s">
        <v>130</v>
      </c>
      <c r="N81" s="46" t="s">
        <v>130</v>
      </c>
      <c r="O81" s="46" t="s">
        <v>130</v>
      </c>
      <c r="P81" s="46" t="s">
        <v>130</v>
      </c>
      <c r="Q81" s="46" t="s">
        <v>130</v>
      </c>
      <c r="R81" s="46" t="s">
        <v>130</v>
      </c>
      <c r="S81" s="46" t="s">
        <v>130</v>
      </c>
      <c r="T81" s="46">
        <v>0</v>
      </c>
      <c r="U81" s="46">
        <f>[1]I1127_1037000158513_03_0_69_!AD78</f>
        <v>8.3968794800000008</v>
      </c>
      <c r="V81" s="46">
        <v>0</v>
      </c>
      <c r="W81" s="46">
        <v>0</v>
      </c>
      <c r="X81" s="46">
        <v>0</v>
      </c>
      <c r="Y81" s="46">
        <v>0</v>
      </c>
      <c r="Z81" s="46">
        <v>12</v>
      </c>
      <c r="AA81" s="46" t="s">
        <v>130</v>
      </c>
      <c r="AB81" s="46" t="s">
        <v>130</v>
      </c>
      <c r="AC81" s="46" t="s">
        <v>130</v>
      </c>
      <c r="AD81" s="46" t="s">
        <v>130</v>
      </c>
      <c r="AE81" s="46" t="s">
        <v>130</v>
      </c>
      <c r="AF81" s="46" t="s">
        <v>130</v>
      </c>
      <c r="AG81" s="46" t="s">
        <v>130</v>
      </c>
      <c r="AH81" s="46">
        <v>0</v>
      </c>
      <c r="AI81" s="46">
        <f>[1]I1127_1037000158513_03_0_69_!AF78</f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 t="s">
        <v>130</v>
      </c>
      <c r="AP81" s="46" t="s">
        <v>130</v>
      </c>
      <c r="AQ81" s="46" t="s">
        <v>130</v>
      </c>
      <c r="AR81" s="46" t="s">
        <v>130</v>
      </c>
      <c r="AS81" s="46" t="s">
        <v>130</v>
      </c>
      <c r="AT81" s="46" t="s">
        <v>130</v>
      </c>
      <c r="AU81" s="46" t="s">
        <v>130</v>
      </c>
      <c r="AV81" s="46">
        <v>0</v>
      </c>
      <c r="AW81" s="46">
        <f>[1]I1127_1037000158513_03_0_69_!AH78</f>
        <v>8.7602416253499999</v>
      </c>
      <c r="AX81" s="46">
        <v>0</v>
      </c>
      <c r="AY81" s="46">
        <v>0</v>
      </c>
      <c r="AZ81" s="46">
        <v>0</v>
      </c>
      <c r="BA81" s="46">
        <v>0</v>
      </c>
      <c r="BB81" s="46">
        <v>12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f>[1]I1127_1037000158513_03_0_69_!AJ78</f>
        <v>13.687786308150001</v>
      </c>
      <c r="BL81" s="46">
        <v>0</v>
      </c>
      <c r="BM81" s="46">
        <v>0</v>
      </c>
      <c r="BN81" s="46">
        <v>0</v>
      </c>
      <c r="BO81" s="46">
        <v>0</v>
      </c>
      <c r="BP81" s="46">
        <v>17</v>
      </c>
      <c r="BQ81" s="46" t="s">
        <v>130</v>
      </c>
      <c r="BR81" s="46" t="s">
        <v>130</v>
      </c>
      <c r="BS81" s="46" t="s">
        <v>130</v>
      </c>
      <c r="BT81" s="46" t="s">
        <v>130</v>
      </c>
      <c r="BU81" s="46" t="s">
        <v>130</v>
      </c>
      <c r="BV81" s="46" t="s">
        <v>130</v>
      </c>
      <c r="BW81" s="46" t="s">
        <v>130</v>
      </c>
      <c r="BX81" s="46">
        <v>0</v>
      </c>
      <c r="BY81" s="46">
        <f>[1]I1127_1037000158513_03_0_69_!AL78</f>
        <v>14.92572116414</v>
      </c>
      <c r="BZ81" s="46">
        <v>0</v>
      </c>
      <c r="CA81" s="46">
        <v>0</v>
      </c>
      <c r="CB81" s="46">
        <v>0</v>
      </c>
      <c r="CC81" s="46">
        <v>0</v>
      </c>
      <c r="CD81" s="46">
        <v>18</v>
      </c>
      <c r="CE81" s="46" t="s">
        <v>130</v>
      </c>
      <c r="CF81" s="46" t="s">
        <v>130</v>
      </c>
      <c r="CG81" s="46" t="s">
        <v>130</v>
      </c>
      <c r="CH81" s="46" t="s">
        <v>130</v>
      </c>
      <c r="CI81" s="46" t="s">
        <v>130</v>
      </c>
      <c r="CJ81" s="46" t="s">
        <v>130</v>
      </c>
      <c r="CK81" s="46" t="s">
        <v>130</v>
      </c>
      <c r="CL81" s="41">
        <f t="shared" si="43"/>
        <v>0</v>
      </c>
      <c r="CM81" s="41">
        <f t="shared" si="43"/>
        <v>45.770628577640004</v>
      </c>
      <c r="CN81" s="41">
        <f t="shared" si="43"/>
        <v>0</v>
      </c>
      <c r="CO81" s="41">
        <f t="shared" si="43"/>
        <v>0</v>
      </c>
      <c r="CP81" s="41">
        <f t="shared" si="43"/>
        <v>0</v>
      </c>
      <c r="CQ81" s="41">
        <f t="shared" si="43"/>
        <v>0</v>
      </c>
      <c r="CR81" s="41">
        <f t="shared" si="43"/>
        <v>59</v>
      </c>
      <c r="CS81" s="41">
        <f t="shared" si="43"/>
        <v>0</v>
      </c>
      <c r="CT81" s="41">
        <f t="shared" si="43"/>
        <v>0</v>
      </c>
      <c r="CU81" s="41">
        <f t="shared" si="43"/>
        <v>0</v>
      </c>
      <c r="CV81" s="41">
        <f t="shared" si="43"/>
        <v>0</v>
      </c>
      <c r="CW81" s="41">
        <f t="shared" si="43"/>
        <v>0</v>
      </c>
      <c r="CX81" s="41">
        <f t="shared" si="43"/>
        <v>0</v>
      </c>
      <c r="CY81" s="41">
        <f t="shared" si="43"/>
        <v>0</v>
      </c>
      <c r="CZ81" s="42" t="str">
        <f>IF([1]I1127_1037000158513_02_0_69_!CT79="","",[1]I1127_1037000158513_02_0_69_!CT79)</f>
        <v>нд</v>
      </c>
    </row>
    <row r="82" spans="1:104" ht="63" x14ac:dyDescent="0.25">
      <c r="A82" s="44" t="str">
        <f>[1]I1127_1037000158513_02_0_69_!A80</f>
        <v>1.5</v>
      </c>
      <c r="B82" s="45" t="str">
        <f>[1]I1127_1037000158513_02_0_69_!B80</f>
        <v>Покупка земельных участков для целей реализации инвестиционных проектов, всего, в том числе:</v>
      </c>
      <c r="C82" s="44" t="str">
        <f>[1]I1127_1037000158513_02_0_69_!C80</f>
        <v>Г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6">
        <v>0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1">
        <f t="shared" si="43"/>
        <v>0</v>
      </c>
      <c r="CM82" s="41">
        <f t="shared" si="43"/>
        <v>0</v>
      </c>
      <c r="CN82" s="41">
        <f t="shared" si="43"/>
        <v>0</v>
      </c>
      <c r="CO82" s="41">
        <f t="shared" si="43"/>
        <v>0</v>
      </c>
      <c r="CP82" s="41">
        <f t="shared" si="43"/>
        <v>0</v>
      </c>
      <c r="CQ82" s="41">
        <f t="shared" si="43"/>
        <v>0</v>
      </c>
      <c r="CR82" s="41">
        <f t="shared" si="43"/>
        <v>0</v>
      </c>
      <c r="CS82" s="41">
        <f t="shared" si="43"/>
        <v>0</v>
      </c>
      <c r="CT82" s="41">
        <f t="shared" si="43"/>
        <v>0</v>
      </c>
      <c r="CU82" s="41">
        <f t="shared" si="43"/>
        <v>0</v>
      </c>
      <c r="CV82" s="41">
        <f t="shared" si="43"/>
        <v>0</v>
      </c>
      <c r="CW82" s="41">
        <f t="shared" si="43"/>
        <v>0</v>
      </c>
      <c r="CX82" s="41">
        <f t="shared" si="43"/>
        <v>0</v>
      </c>
      <c r="CY82" s="41">
        <f t="shared" si="43"/>
        <v>0</v>
      </c>
      <c r="CZ82" s="42" t="str">
        <f>IF([1]I1127_1037000158513_02_0_69_!CT80="","",[1]I1127_1037000158513_02_0_69_!CT80)</f>
        <v>нд</v>
      </c>
    </row>
    <row r="83" spans="1:104" ht="31.5" x14ac:dyDescent="0.25">
      <c r="A83" s="44" t="str">
        <f>[1]I1127_1037000158513_02_0_69_!A81</f>
        <v>1.6</v>
      </c>
      <c r="B83" s="45" t="str">
        <f>[1]I1127_1037000158513_02_0_69_!B81</f>
        <v>Прочие инвестиционные проекты, всего, в том числе:</v>
      </c>
      <c r="C83" s="44" t="str">
        <f>[1]I1127_1037000158513_02_0_69_!C81</f>
        <v>Г</v>
      </c>
      <c r="D83" s="46">
        <f t="shared" ref="D83:AI83" si="49">SUM(D84:D104)</f>
        <v>279.57351339363987</v>
      </c>
      <c r="E83" s="46">
        <f t="shared" si="49"/>
        <v>0</v>
      </c>
      <c r="F83" s="46">
        <f t="shared" si="49"/>
        <v>0</v>
      </c>
      <c r="G83" s="46">
        <f t="shared" si="49"/>
        <v>0</v>
      </c>
      <c r="H83" s="46">
        <f t="shared" si="49"/>
        <v>0</v>
      </c>
      <c r="I83" s="46">
        <f t="shared" si="49"/>
        <v>0</v>
      </c>
      <c r="J83" s="46">
        <f t="shared" si="49"/>
        <v>0</v>
      </c>
      <c r="K83" s="46">
        <f t="shared" si="49"/>
        <v>0</v>
      </c>
      <c r="L83" s="46">
        <f t="shared" si="49"/>
        <v>0</v>
      </c>
      <c r="M83" s="46">
        <f t="shared" si="49"/>
        <v>0</v>
      </c>
      <c r="N83" s="46">
        <f t="shared" si="49"/>
        <v>0</v>
      </c>
      <c r="O83" s="46">
        <f t="shared" si="49"/>
        <v>0</v>
      </c>
      <c r="P83" s="46">
        <f t="shared" si="49"/>
        <v>0</v>
      </c>
      <c r="Q83" s="46">
        <f t="shared" si="49"/>
        <v>0</v>
      </c>
      <c r="R83" s="46">
        <f t="shared" si="49"/>
        <v>0</v>
      </c>
      <c r="S83" s="46">
        <f t="shared" si="49"/>
        <v>0</v>
      </c>
      <c r="T83" s="46">
        <f t="shared" si="49"/>
        <v>5.23</v>
      </c>
      <c r="U83" s="46">
        <f t="shared" si="49"/>
        <v>25.508424646973342</v>
      </c>
      <c r="V83" s="46">
        <f t="shared" si="49"/>
        <v>0</v>
      </c>
      <c r="W83" s="46">
        <f t="shared" si="49"/>
        <v>0</v>
      </c>
      <c r="X83" s="46">
        <f t="shared" si="49"/>
        <v>0</v>
      </c>
      <c r="Y83" s="46">
        <f t="shared" si="49"/>
        <v>0</v>
      </c>
      <c r="Z83" s="46">
        <f t="shared" si="49"/>
        <v>21</v>
      </c>
      <c r="AA83" s="46">
        <f t="shared" si="49"/>
        <v>0</v>
      </c>
      <c r="AB83" s="46">
        <f t="shared" si="49"/>
        <v>0</v>
      </c>
      <c r="AC83" s="46">
        <f t="shared" si="49"/>
        <v>0</v>
      </c>
      <c r="AD83" s="46">
        <f t="shared" si="49"/>
        <v>0</v>
      </c>
      <c r="AE83" s="46">
        <f t="shared" si="49"/>
        <v>0</v>
      </c>
      <c r="AF83" s="46">
        <f t="shared" si="49"/>
        <v>0</v>
      </c>
      <c r="AG83" s="46">
        <f t="shared" si="49"/>
        <v>0</v>
      </c>
      <c r="AH83" s="46">
        <f t="shared" si="49"/>
        <v>5.45</v>
      </c>
      <c r="AI83" s="46">
        <f t="shared" si="49"/>
        <v>32.439583333333339</v>
      </c>
      <c r="AJ83" s="46">
        <f t="shared" ref="AJ83:CK83" si="50">SUM(AJ84:AJ104)</f>
        <v>0</v>
      </c>
      <c r="AK83" s="46">
        <f t="shared" si="50"/>
        <v>0</v>
      </c>
      <c r="AL83" s="46">
        <f t="shared" si="50"/>
        <v>0</v>
      </c>
      <c r="AM83" s="46">
        <f t="shared" si="50"/>
        <v>0</v>
      </c>
      <c r="AN83" s="46">
        <f t="shared" si="50"/>
        <v>14</v>
      </c>
      <c r="AO83" s="46">
        <f t="shared" si="50"/>
        <v>0</v>
      </c>
      <c r="AP83" s="46">
        <f t="shared" si="50"/>
        <v>0</v>
      </c>
      <c r="AQ83" s="46">
        <f t="shared" si="50"/>
        <v>0</v>
      </c>
      <c r="AR83" s="46">
        <f t="shared" si="50"/>
        <v>0</v>
      </c>
      <c r="AS83" s="46">
        <f t="shared" si="50"/>
        <v>0</v>
      </c>
      <c r="AT83" s="46">
        <f t="shared" si="50"/>
        <v>0</v>
      </c>
      <c r="AU83" s="46">
        <f t="shared" si="50"/>
        <v>0</v>
      </c>
      <c r="AV83" s="46">
        <f t="shared" si="50"/>
        <v>5.68</v>
      </c>
      <c r="AW83" s="46">
        <f t="shared" si="50"/>
        <v>35.719236663333341</v>
      </c>
      <c r="AX83" s="46">
        <f t="shared" si="50"/>
        <v>0</v>
      </c>
      <c r="AY83" s="46">
        <f t="shared" si="50"/>
        <v>0</v>
      </c>
      <c r="AZ83" s="46">
        <f t="shared" si="50"/>
        <v>0</v>
      </c>
      <c r="BA83" s="46">
        <f t="shared" si="50"/>
        <v>0</v>
      </c>
      <c r="BB83" s="46">
        <f t="shared" si="50"/>
        <v>19</v>
      </c>
      <c r="BC83" s="46">
        <f t="shared" si="50"/>
        <v>0</v>
      </c>
      <c r="BD83" s="46">
        <f t="shared" si="50"/>
        <v>0</v>
      </c>
      <c r="BE83" s="46">
        <f t="shared" si="50"/>
        <v>0</v>
      </c>
      <c r="BF83" s="46">
        <f t="shared" si="50"/>
        <v>0</v>
      </c>
      <c r="BG83" s="46">
        <f t="shared" si="50"/>
        <v>0</v>
      </c>
      <c r="BH83" s="46">
        <f t="shared" si="50"/>
        <v>0</v>
      </c>
      <c r="BI83" s="46">
        <f t="shared" si="50"/>
        <v>0</v>
      </c>
      <c r="BJ83" s="46">
        <f t="shared" si="50"/>
        <v>5.915</v>
      </c>
      <c r="BK83" s="46">
        <f t="shared" si="50"/>
        <v>124.72960499999982</v>
      </c>
      <c r="BL83" s="46">
        <f t="shared" si="50"/>
        <v>0</v>
      </c>
      <c r="BM83" s="46">
        <f t="shared" si="50"/>
        <v>0</v>
      </c>
      <c r="BN83" s="46">
        <f t="shared" si="50"/>
        <v>0</v>
      </c>
      <c r="BO83" s="46">
        <f t="shared" si="50"/>
        <v>0</v>
      </c>
      <c r="BP83" s="46">
        <f t="shared" si="50"/>
        <v>33</v>
      </c>
      <c r="BQ83" s="46">
        <f t="shared" si="50"/>
        <v>0</v>
      </c>
      <c r="BR83" s="46">
        <f t="shared" si="50"/>
        <v>0</v>
      </c>
      <c r="BS83" s="46">
        <f t="shared" si="50"/>
        <v>0</v>
      </c>
      <c r="BT83" s="46">
        <f t="shared" si="50"/>
        <v>0</v>
      </c>
      <c r="BU83" s="46">
        <f t="shared" si="50"/>
        <v>0</v>
      </c>
      <c r="BV83" s="46">
        <f t="shared" si="50"/>
        <v>0</v>
      </c>
      <c r="BW83" s="46">
        <f t="shared" si="50"/>
        <v>0</v>
      </c>
      <c r="BX83" s="46">
        <f t="shared" si="50"/>
        <v>6.1650000000000009</v>
      </c>
      <c r="BY83" s="46">
        <f t="shared" si="50"/>
        <v>32.736663749999998</v>
      </c>
      <c r="BZ83" s="46">
        <f t="shared" si="50"/>
        <v>0</v>
      </c>
      <c r="CA83" s="46">
        <f t="shared" si="50"/>
        <v>0</v>
      </c>
      <c r="CB83" s="46">
        <f t="shared" si="50"/>
        <v>0</v>
      </c>
      <c r="CC83" s="46">
        <f t="shared" si="50"/>
        <v>0</v>
      </c>
      <c r="CD83" s="46">
        <f t="shared" si="50"/>
        <v>15</v>
      </c>
      <c r="CE83" s="46">
        <f t="shared" si="50"/>
        <v>0</v>
      </c>
      <c r="CF83" s="46">
        <f t="shared" si="50"/>
        <v>0</v>
      </c>
      <c r="CG83" s="46">
        <f t="shared" si="50"/>
        <v>0</v>
      </c>
      <c r="CH83" s="46">
        <f t="shared" si="50"/>
        <v>0</v>
      </c>
      <c r="CI83" s="46">
        <f t="shared" si="50"/>
        <v>0</v>
      </c>
      <c r="CJ83" s="46">
        <f t="shared" si="50"/>
        <v>0</v>
      </c>
      <c r="CK83" s="46">
        <f t="shared" si="50"/>
        <v>0</v>
      </c>
      <c r="CL83" s="41">
        <f t="shared" si="43"/>
        <v>28.439999999999998</v>
      </c>
      <c r="CM83" s="41">
        <f t="shared" si="43"/>
        <v>251.13351339363984</v>
      </c>
      <c r="CN83" s="41">
        <f t="shared" si="43"/>
        <v>0</v>
      </c>
      <c r="CO83" s="41">
        <f t="shared" si="43"/>
        <v>0</v>
      </c>
      <c r="CP83" s="41">
        <f t="shared" si="43"/>
        <v>0</v>
      </c>
      <c r="CQ83" s="41">
        <f t="shared" si="43"/>
        <v>0</v>
      </c>
      <c r="CR83" s="41">
        <f t="shared" si="43"/>
        <v>102</v>
      </c>
      <c r="CS83" s="41">
        <f t="shared" si="43"/>
        <v>0</v>
      </c>
      <c r="CT83" s="41">
        <f t="shared" si="43"/>
        <v>0</v>
      </c>
      <c r="CU83" s="41">
        <f t="shared" si="43"/>
        <v>0</v>
      </c>
      <c r="CV83" s="41">
        <f t="shared" si="43"/>
        <v>0</v>
      </c>
      <c r="CW83" s="41">
        <f t="shared" si="43"/>
        <v>0</v>
      </c>
      <c r="CX83" s="41">
        <f t="shared" si="43"/>
        <v>0</v>
      </c>
      <c r="CY83" s="41">
        <f t="shared" si="43"/>
        <v>0</v>
      </c>
      <c r="CZ83" s="42" t="str">
        <f>IF([1]I1127_1037000158513_02_0_69_!CT81="","",[1]I1127_1037000158513_02_0_69_!CT81)</f>
        <v>нд</v>
      </c>
    </row>
    <row r="84" spans="1:104" ht="31.5" x14ac:dyDescent="0.25">
      <c r="A84" s="44" t="str">
        <f>[1]I1127_1037000158513_02_0_69_!A82</f>
        <v>1.6</v>
      </c>
      <c r="B84" s="45" t="str">
        <f>[1]I1127_1037000158513_02_0_69_!B82</f>
        <v>Приобретение бортового автомобиля</v>
      </c>
      <c r="C84" s="44" t="str">
        <f>[1]I1127_1037000158513_02_0_69_!C82</f>
        <v>О_0000007016</v>
      </c>
      <c r="D84" s="46">
        <f t="shared" ref="D84:D104" si="51">SUM(F84:G84,T84:U84,AH84:AI84,AV84:AW84,BJ84:BK84,BX84:BY84)</f>
        <v>9.1252649999999988</v>
      </c>
      <c r="E84" s="46" t="s">
        <v>130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 t="s">
        <v>130</v>
      </c>
      <c r="N84" s="46" t="s">
        <v>130</v>
      </c>
      <c r="O84" s="46" t="s">
        <v>130</v>
      </c>
      <c r="P84" s="46" t="s">
        <v>130</v>
      </c>
      <c r="Q84" s="46" t="s">
        <v>130</v>
      </c>
      <c r="R84" s="46" t="s">
        <v>130</v>
      </c>
      <c r="S84" s="46" t="s">
        <v>130</v>
      </c>
      <c r="T84" s="46">
        <v>0</v>
      </c>
      <c r="U84" s="46">
        <f>[1]I1127_1037000158513_03_0_69_!AD81</f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 t="s">
        <v>130</v>
      </c>
      <c r="AB84" s="46" t="s">
        <v>130</v>
      </c>
      <c r="AC84" s="46" t="s">
        <v>130</v>
      </c>
      <c r="AD84" s="46" t="s">
        <v>130</v>
      </c>
      <c r="AE84" s="46" t="s">
        <v>130</v>
      </c>
      <c r="AF84" s="46" t="s">
        <v>130</v>
      </c>
      <c r="AG84" s="46" t="s">
        <v>130</v>
      </c>
      <c r="AH84" s="46">
        <v>0</v>
      </c>
      <c r="AI84" s="46">
        <f>[1]I1127_1037000158513_03_0_69_!AF81</f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 t="s">
        <v>130</v>
      </c>
      <c r="AP84" s="46" t="s">
        <v>130</v>
      </c>
      <c r="AQ84" s="46" t="s">
        <v>130</v>
      </c>
      <c r="AR84" s="46" t="s">
        <v>130</v>
      </c>
      <c r="AS84" s="46" t="s">
        <v>130</v>
      </c>
      <c r="AT84" s="46" t="s">
        <v>130</v>
      </c>
      <c r="AU84" s="46" t="s">
        <v>130</v>
      </c>
      <c r="AV84" s="46">
        <v>0</v>
      </c>
      <c r="AW84" s="46">
        <f>[1]I1127_1037000158513_03_0_69_!AH81</f>
        <v>4.4701599999999999</v>
      </c>
      <c r="AX84" s="46">
        <v>0</v>
      </c>
      <c r="AY84" s="46">
        <v>0</v>
      </c>
      <c r="AZ84" s="46">
        <v>0</v>
      </c>
      <c r="BA84" s="46">
        <v>0</v>
      </c>
      <c r="BB84" s="46">
        <v>1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f>[1]I1127_1037000158513_03_0_69_!AJ81</f>
        <v>4.6551049999999998</v>
      </c>
      <c r="BL84" s="46">
        <v>0</v>
      </c>
      <c r="BM84" s="46">
        <v>0</v>
      </c>
      <c r="BN84" s="46">
        <v>0</v>
      </c>
      <c r="BO84" s="46">
        <v>0</v>
      </c>
      <c r="BP84" s="46">
        <v>1</v>
      </c>
      <c r="BQ84" s="46" t="s">
        <v>130</v>
      </c>
      <c r="BR84" s="46" t="s">
        <v>130</v>
      </c>
      <c r="BS84" s="46" t="s">
        <v>130</v>
      </c>
      <c r="BT84" s="46" t="s">
        <v>130</v>
      </c>
      <c r="BU84" s="46" t="s">
        <v>130</v>
      </c>
      <c r="BV84" s="46" t="s">
        <v>130</v>
      </c>
      <c r="BW84" s="46" t="s">
        <v>130</v>
      </c>
      <c r="BX84" s="46">
        <v>0</v>
      </c>
      <c r="BY84" s="46">
        <f>[1]I1127_1037000158513_03_0_69_!AL81</f>
        <v>0</v>
      </c>
      <c r="BZ84" s="46">
        <v>0</v>
      </c>
      <c r="CA84" s="46">
        <v>0</v>
      </c>
      <c r="CB84" s="46">
        <v>0</v>
      </c>
      <c r="CC84" s="46">
        <v>0</v>
      </c>
      <c r="CD84" s="46">
        <v>0</v>
      </c>
      <c r="CE84" s="46" t="s">
        <v>130</v>
      </c>
      <c r="CF84" s="46" t="s">
        <v>130</v>
      </c>
      <c r="CG84" s="46" t="s">
        <v>130</v>
      </c>
      <c r="CH84" s="46" t="s">
        <v>130</v>
      </c>
      <c r="CI84" s="46" t="s">
        <v>130</v>
      </c>
      <c r="CJ84" s="46" t="s">
        <v>130</v>
      </c>
      <c r="CK84" s="46" t="s">
        <v>130</v>
      </c>
      <c r="CL84" s="41">
        <f t="shared" si="43"/>
        <v>0</v>
      </c>
      <c r="CM84" s="41">
        <f t="shared" si="43"/>
        <v>9.1252649999999988</v>
      </c>
      <c r="CN84" s="41">
        <f t="shared" si="43"/>
        <v>0</v>
      </c>
      <c r="CO84" s="41">
        <f t="shared" si="43"/>
        <v>0</v>
      </c>
      <c r="CP84" s="41">
        <f t="shared" si="43"/>
        <v>0</v>
      </c>
      <c r="CQ84" s="41">
        <f t="shared" si="43"/>
        <v>0</v>
      </c>
      <c r="CR84" s="41">
        <f t="shared" si="43"/>
        <v>2</v>
      </c>
      <c r="CS84" s="41">
        <f t="shared" si="43"/>
        <v>0</v>
      </c>
      <c r="CT84" s="41">
        <f t="shared" si="43"/>
        <v>0</v>
      </c>
      <c r="CU84" s="41">
        <f t="shared" si="43"/>
        <v>0</v>
      </c>
      <c r="CV84" s="41">
        <f t="shared" si="43"/>
        <v>0</v>
      </c>
      <c r="CW84" s="41">
        <f t="shared" si="43"/>
        <v>0</v>
      </c>
      <c r="CX84" s="41">
        <f t="shared" si="43"/>
        <v>0</v>
      </c>
      <c r="CY84" s="41">
        <f t="shared" si="43"/>
        <v>0</v>
      </c>
      <c r="CZ84" s="42" t="str">
        <f>IF([1]I1127_1037000158513_02_0_69_!CT82="","",[1]I1127_1037000158513_02_0_69_!CT82)</f>
        <v>нд</v>
      </c>
    </row>
    <row r="85" spans="1:104" ht="31.5" x14ac:dyDescent="0.25">
      <c r="A85" s="44" t="str">
        <f>[1]I1127_1037000158513_02_0_69_!A83</f>
        <v>1.6</v>
      </c>
      <c r="B85" s="45" t="str">
        <f>[1]I1127_1037000158513_02_0_69_!B83</f>
        <v>Приобретение автомобильного крана</v>
      </c>
      <c r="C85" s="44" t="str">
        <f>[1]I1127_1037000158513_02_0_69_!C83</f>
        <v>О_0000007017</v>
      </c>
      <c r="D85" s="46">
        <f t="shared" si="51"/>
        <v>16.0690833333333</v>
      </c>
      <c r="E85" s="46" t="s">
        <v>130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 t="s">
        <v>130</v>
      </c>
      <c r="N85" s="46" t="s">
        <v>130</v>
      </c>
      <c r="O85" s="46" t="s">
        <v>130</v>
      </c>
      <c r="P85" s="46" t="s">
        <v>130</v>
      </c>
      <c r="Q85" s="46" t="s">
        <v>130</v>
      </c>
      <c r="R85" s="46" t="s">
        <v>130</v>
      </c>
      <c r="S85" s="46" t="s">
        <v>130</v>
      </c>
      <c r="T85" s="46">
        <v>0</v>
      </c>
      <c r="U85" s="46">
        <f>[1]I1127_1037000158513_03_0_69_!AD82</f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 t="s">
        <v>130</v>
      </c>
      <c r="AB85" s="46" t="s">
        <v>130</v>
      </c>
      <c r="AC85" s="46" t="s">
        <v>130</v>
      </c>
      <c r="AD85" s="46" t="s">
        <v>130</v>
      </c>
      <c r="AE85" s="46" t="s">
        <v>130</v>
      </c>
      <c r="AF85" s="46" t="s">
        <v>130</v>
      </c>
      <c r="AG85" s="46" t="s">
        <v>130</v>
      </c>
      <c r="AH85" s="46">
        <v>0</v>
      </c>
      <c r="AI85" s="46">
        <f>[1]I1127_1037000158513_03_0_69_!AF82</f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 t="s">
        <v>130</v>
      </c>
      <c r="AP85" s="46" t="s">
        <v>130</v>
      </c>
      <c r="AQ85" s="46" t="s">
        <v>130</v>
      </c>
      <c r="AR85" s="46" t="s">
        <v>130</v>
      </c>
      <c r="AS85" s="46" t="s">
        <v>130</v>
      </c>
      <c r="AT85" s="46" t="s">
        <v>130</v>
      </c>
      <c r="AU85" s="46" t="s">
        <v>130</v>
      </c>
      <c r="AV85" s="46">
        <v>0</v>
      </c>
      <c r="AW85" s="46">
        <f>[1]I1127_1037000158513_03_0_69_!AH82</f>
        <v>0</v>
      </c>
      <c r="AX85" s="46">
        <v>0</v>
      </c>
      <c r="AY85" s="46"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v>0</v>
      </c>
      <c r="BG85" s="46">
        <v>0</v>
      </c>
      <c r="BH85" s="46">
        <v>0</v>
      </c>
      <c r="BI85" s="46">
        <v>0</v>
      </c>
      <c r="BJ85" s="46">
        <v>0</v>
      </c>
      <c r="BK85" s="46">
        <f>[1]I1127_1037000158513_03_0_69_!AJ82</f>
        <v>16.0690833333333</v>
      </c>
      <c r="BL85" s="46">
        <v>0</v>
      </c>
      <c r="BM85" s="46">
        <v>0</v>
      </c>
      <c r="BN85" s="46">
        <v>0</v>
      </c>
      <c r="BO85" s="46">
        <v>0</v>
      </c>
      <c r="BP85" s="46">
        <v>1</v>
      </c>
      <c r="BQ85" s="46" t="s">
        <v>130</v>
      </c>
      <c r="BR85" s="46" t="s">
        <v>130</v>
      </c>
      <c r="BS85" s="46" t="s">
        <v>130</v>
      </c>
      <c r="BT85" s="46" t="s">
        <v>130</v>
      </c>
      <c r="BU85" s="46" t="s">
        <v>130</v>
      </c>
      <c r="BV85" s="46" t="s">
        <v>130</v>
      </c>
      <c r="BW85" s="46" t="s">
        <v>130</v>
      </c>
      <c r="BX85" s="46">
        <v>0</v>
      </c>
      <c r="BY85" s="46">
        <f>[1]I1127_1037000158513_03_0_69_!AL82</f>
        <v>0</v>
      </c>
      <c r="BZ85" s="46">
        <v>0</v>
      </c>
      <c r="CA85" s="46">
        <v>0</v>
      </c>
      <c r="CB85" s="46">
        <v>0</v>
      </c>
      <c r="CC85" s="46">
        <v>0</v>
      </c>
      <c r="CD85" s="46">
        <v>0</v>
      </c>
      <c r="CE85" s="46" t="s">
        <v>130</v>
      </c>
      <c r="CF85" s="46" t="s">
        <v>130</v>
      </c>
      <c r="CG85" s="46" t="s">
        <v>130</v>
      </c>
      <c r="CH85" s="46" t="s">
        <v>130</v>
      </c>
      <c r="CI85" s="46" t="s">
        <v>130</v>
      </c>
      <c r="CJ85" s="46" t="s">
        <v>130</v>
      </c>
      <c r="CK85" s="46" t="s">
        <v>130</v>
      </c>
      <c r="CL85" s="41">
        <f t="shared" ref="CL85:CY103" si="52">SUM(T85,AH85,AV85,BJ85,BX85)</f>
        <v>0</v>
      </c>
      <c r="CM85" s="41">
        <f t="shared" si="52"/>
        <v>16.0690833333333</v>
      </c>
      <c r="CN85" s="41">
        <f t="shared" si="52"/>
        <v>0</v>
      </c>
      <c r="CO85" s="41">
        <f t="shared" si="52"/>
        <v>0</v>
      </c>
      <c r="CP85" s="41">
        <f t="shared" si="52"/>
        <v>0</v>
      </c>
      <c r="CQ85" s="41">
        <f t="shared" si="52"/>
        <v>0</v>
      </c>
      <c r="CR85" s="41">
        <f t="shared" si="52"/>
        <v>1</v>
      </c>
      <c r="CS85" s="41">
        <f t="shared" si="52"/>
        <v>0</v>
      </c>
      <c r="CT85" s="41">
        <f t="shared" si="52"/>
        <v>0</v>
      </c>
      <c r="CU85" s="41">
        <f t="shared" si="52"/>
        <v>0</v>
      </c>
      <c r="CV85" s="41">
        <f t="shared" si="52"/>
        <v>0</v>
      </c>
      <c r="CW85" s="41">
        <f t="shared" si="52"/>
        <v>0</v>
      </c>
      <c r="CX85" s="41">
        <f t="shared" si="52"/>
        <v>0</v>
      </c>
      <c r="CY85" s="41">
        <f t="shared" si="52"/>
        <v>0</v>
      </c>
      <c r="CZ85" s="42" t="str">
        <f>IF([1]I1127_1037000158513_02_0_69_!CT83="","",[1]I1127_1037000158513_02_0_69_!CT83)</f>
        <v>нд</v>
      </c>
    </row>
    <row r="86" spans="1:104" ht="31.5" x14ac:dyDescent="0.25">
      <c r="A86" s="44" t="str">
        <f>[1]I1127_1037000158513_02_0_69_!A84</f>
        <v>1.6</v>
      </c>
      <c r="B86" s="45" t="str">
        <f>[1]I1127_1037000158513_02_0_69_!B84</f>
        <v>Приобретение легкового автомобиля</v>
      </c>
      <c r="C86" s="44" t="str">
        <f>[1]I1127_1037000158513_02_0_69_!C84</f>
        <v>О_0000007018</v>
      </c>
      <c r="D86" s="46">
        <f t="shared" si="51"/>
        <v>14.430500000000002</v>
      </c>
      <c r="E86" s="46" t="s">
        <v>130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 t="s">
        <v>130</v>
      </c>
      <c r="N86" s="46" t="s">
        <v>130</v>
      </c>
      <c r="O86" s="46" t="s">
        <v>130</v>
      </c>
      <c r="P86" s="46" t="s">
        <v>130</v>
      </c>
      <c r="Q86" s="46" t="s">
        <v>130</v>
      </c>
      <c r="R86" s="46" t="s">
        <v>130</v>
      </c>
      <c r="S86" s="46" t="s">
        <v>130</v>
      </c>
      <c r="T86" s="46">
        <v>0</v>
      </c>
      <c r="U86" s="46">
        <f>[1]I1127_1037000158513_03_0_69_!AD83</f>
        <v>1.51088</v>
      </c>
      <c r="V86" s="46">
        <v>0</v>
      </c>
      <c r="W86" s="46">
        <v>0</v>
      </c>
      <c r="X86" s="46">
        <v>0</v>
      </c>
      <c r="Y86" s="46">
        <v>0</v>
      </c>
      <c r="Z86" s="46">
        <v>1</v>
      </c>
      <c r="AA86" s="46" t="s">
        <v>130</v>
      </c>
      <c r="AB86" s="46" t="s">
        <v>130</v>
      </c>
      <c r="AC86" s="46" t="s">
        <v>130</v>
      </c>
      <c r="AD86" s="46" t="s">
        <v>130</v>
      </c>
      <c r="AE86" s="46" t="s">
        <v>130</v>
      </c>
      <c r="AF86" s="46" t="s">
        <v>130</v>
      </c>
      <c r="AG86" s="46" t="s">
        <v>130</v>
      </c>
      <c r="AH86" s="46">
        <v>0</v>
      </c>
      <c r="AI86" s="46">
        <f>[1]I1127_1037000158513_03_0_69_!AF83</f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 t="s">
        <v>130</v>
      </c>
      <c r="AP86" s="46" t="s">
        <v>130</v>
      </c>
      <c r="AQ86" s="46" t="s">
        <v>130</v>
      </c>
      <c r="AR86" s="46" t="s">
        <v>130</v>
      </c>
      <c r="AS86" s="46" t="s">
        <v>130</v>
      </c>
      <c r="AT86" s="46" t="s">
        <v>130</v>
      </c>
      <c r="AU86" s="46" t="s">
        <v>130</v>
      </c>
      <c r="AV86" s="46">
        <v>0</v>
      </c>
      <c r="AW86" s="46">
        <f>[1]I1127_1037000158513_03_0_69_!AH83</f>
        <v>8.1994500000000006</v>
      </c>
      <c r="AX86" s="46">
        <v>0</v>
      </c>
      <c r="AY86" s="46">
        <v>0</v>
      </c>
      <c r="AZ86" s="46">
        <v>0</v>
      </c>
      <c r="BA86" s="46">
        <v>0</v>
      </c>
      <c r="BB86" s="46">
        <v>5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f>[1]I1127_1037000158513_03_0_69_!AJ83</f>
        <v>4.7201700000000004</v>
      </c>
      <c r="BL86" s="46">
        <v>0</v>
      </c>
      <c r="BM86" s="46">
        <v>0</v>
      </c>
      <c r="BN86" s="46">
        <v>0</v>
      </c>
      <c r="BO86" s="46">
        <v>0</v>
      </c>
      <c r="BP86" s="46">
        <v>3</v>
      </c>
      <c r="BQ86" s="46" t="s">
        <v>130</v>
      </c>
      <c r="BR86" s="46" t="s">
        <v>130</v>
      </c>
      <c r="BS86" s="46" t="s">
        <v>130</v>
      </c>
      <c r="BT86" s="46" t="s">
        <v>130</v>
      </c>
      <c r="BU86" s="46" t="s">
        <v>130</v>
      </c>
      <c r="BV86" s="46" t="s">
        <v>130</v>
      </c>
      <c r="BW86" s="46" t="s">
        <v>130</v>
      </c>
      <c r="BX86" s="46">
        <v>0</v>
      </c>
      <c r="BY86" s="46">
        <f>[1]I1127_1037000158513_03_0_69_!AL83</f>
        <v>0</v>
      </c>
      <c r="BZ86" s="46">
        <v>0</v>
      </c>
      <c r="CA86" s="46">
        <v>0</v>
      </c>
      <c r="CB86" s="46">
        <v>0</v>
      </c>
      <c r="CC86" s="46">
        <v>0</v>
      </c>
      <c r="CD86" s="46">
        <v>0</v>
      </c>
      <c r="CE86" s="46" t="s">
        <v>130</v>
      </c>
      <c r="CF86" s="46" t="s">
        <v>130</v>
      </c>
      <c r="CG86" s="46" t="s">
        <v>130</v>
      </c>
      <c r="CH86" s="46" t="s">
        <v>130</v>
      </c>
      <c r="CI86" s="46" t="s">
        <v>130</v>
      </c>
      <c r="CJ86" s="46" t="s">
        <v>130</v>
      </c>
      <c r="CK86" s="46" t="s">
        <v>130</v>
      </c>
      <c r="CL86" s="41">
        <f t="shared" si="52"/>
        <v>0</v>
      </c>
      <c r="CM86" s="41">
        <f t="shared" si="52"/>
        <v>14.430500000000002</v>
      </c>
      <c r="CN86" s="41">
        <f t="shared" si="52"/>
        <v>0</v>
      </c>
      <c r="CO86" s="41">
        <f t="shared" si="52"/>
        <v>0</v>
      </c>
      <c r="CP86" s="41">
        <f t="shared" si="52"/>
        <v>0</v>
      </c>
      <c r="CQ86" s="41">
        <f t="shared" si="52"/>
        <v>0</v>
      </c>
      <c r="CR86" s="41">
        <f t="shared" si="52"/>
        <v>9</v>
      </c>
      <c r="CS86" s="41">
        <f t="shared" si="52"/>
        <v>0</v>
      </c>
      <c r="CT86" s="41">
        <f t="shared" si="52"/>
        <v>0</v>
      </c>
      <c r="CU86" s="41">
        <f t="shared" si="52"/>
        <v>0</v>
      </c>
      <c r="CV86" s="41">
        <f t="shared" si="52"/>
        <v>0</v>
      </c>
      <c r="CW86" s="41">
        <f t="shared" si="52"/>
        <v>0</v>
      </c>
      <c r="CX86" s="41">
        <f t="shared" si="52"/>
        <v>0</v>
      </c>
      <c r="CY86" s="41">
        <f t="shared" si="52"/>
        <v>0</v>
      </c>
      <c r="CZ86" s="42" t="str">
        <f>IF([1]I1127_1037000158513_02_0_69_!CT84="","",[1]I1127_1037000158513_02_0_69_!CT84)</f>
        <v>нд</v>
      </c>
    </row>
    <row r="87" spans="1:104" ht="31.5" x14ac:dyDescent="0.25">
      <c r="A87" s="44" t="str">
        <f>[1]I1127_1037000158513_02_0_69_!A85</f>
        <v>1.6</v>
      </c>
      <c r="B87" s="45" t="str">
        <f>[1]I1127_1037000158513_02_0_69_!B85</f>
        <v>Приобретение тягача с полуприцепом</v>
      </c>
      <c r="C87" s="44" t="str">
        <f>[1]I1127_1037000158513_02_0_69_!C85</f>
        <v>О_0000000819</v>
      </c>
      <c r="D87" s="46">
        <f t="shared" si="51"/>
        <v>32.213333333333303</v>
      </c>
      <c r="E87" s="46" t="s">
        <v>130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 t="s">
        <v>130</v>
      </c>
      <c r="N87" s="46" t="s">
        <v>130</v>
      </c>
      <c r="O87" s="46" t="s">
        <v>130</v>
      </c>
      <c r="P87" s="46" t="s">
        <v>130</v>
      </c>
      <c r="Q87" s="46" t="s">
        <v>130</v>
      </c>
      <c r="R87" s="46" t="s">
        <v>130</v>
      </c>
      <c r="S87" s="46" t="s">
        <v>130</v>
      </c>
      <c r="T87" s="46">
        <v>0</v>
      </c>
      <c r="U87" s="46">
        <f>[1]I1127_1037000158513_03_0_69_!AD84</f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 t="s">
        <v>130</v>
      </c>
      <c r="AB87" s="46" t="s">
        <v>130</v>
      </c>
      <c r="AC87" s="46" t="s">
        <v>130</v>
      </c>
      <c r="AD87" s="46" t="s">
        <v>130</v>
      </c>
      <c r="AE87" s="46" t="s">
        <v>130</v>
      </c>
      <c r="AF87" s="46" t="s">
        <v>130</v>
      </c>
      <c r="AG87" s="46" t="s">
        <v>130</v>
      </c>
      <c r="AH87" s="46">
        <v>0</v>
      </c>
      <c r="AI87" s="46">
        <f>[1]I1127_1037000158513_03_0_69_!AF84</f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 t="s">
        <v>130</v>
      </c>
      <c r="AP87" s="46" t="s">
        <v>130</v>
      </c>
      <c r="AQ87" s="46" t="s">
        <v>130</v>
      </c>
      <c r="AR87" s="46" t="s">
        <v>130</v>
      </c>
      <c r="AS87" s="46" t="s">
        <v>130</v>
      </c>
      <c r="AT87" s="46" t="s">
        <v>130</v>
      </c>
      <c r="AU87" s="46" t="s">
        <v>130</v>
      </c>
      <c r="AV87" s="46">
        <v>0</v>
      </c>
      <c r="AW87" s="46">
        <f>[1]I1127_1037000158513_03_0_69_!AH84</f>
        <v>16.440000000000001</v>
      </c>
      <c r="AX87" s="46">
        <v>0</v>
      </c>
      <c r="AY87" s="46">
        <v>0</v>
      </c>
      <c r="AZ87" s="46">
        <v>0</v>
      </c>
      <c r="BA87" s="46">
        <v>0</v>
      </c>
      <c r="BB87" s="46">
        <v>1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f>[1]I1127_1037000158513_03_0_69_!AJ84</f>
        <v>15.7733333333333</v>
      </c>
      <c r="BL87" s="46">
        <v>0</v>
      </c>
      <c r="BM87" s="46">
        <v>0</v>
      </c>
      <c r="BN87" s="46">
        <v>0</v>
      </c>
      <c r="BO87" s="46">
        <v>0</v>
      </c>
      <c r="BP87" s="46">
        <v>1</v>
      </c>
      <c r="BQ87" s="46" t="s">
        <v>130</v>
      </c>
      <c r="BR87" s="46" t="s">
        <v>130</v>
      </c>
      <c r="BS87" s="46" t="s">
        <v>130</v>
      </c>
      <c r="BT87" s="46" t="s">
        <v>130</v>
      </c>
      <c r="BU87" s="46" t="s">
        <v>130</v>
      </c>
      <c r="BV87" s="46" t="s">
        <v>130</v>
      </c>
      <c r="BW87" s="46" t="s">
        <v>130</v>
      </c>
      <c r="BX87" s="46">
        <v>0</v>
      </c>
      <c r="BY87" s="46">
        <f>[1]I1127_1037000158513_03_0_69_!AL84</f>
        <v>0</v>
      </c>
      <c r="BZ87" s="46">
        <v>0</v>
      </c>
      <c r="CA87" s="46">
        <v>0</v>
      </c>
      <c r="CB87" s="46">
        <v>0</v>
      </c>
      <c r="CC87" s="46">
        <v>0</v>
      </c>
      <c r="CD87" s="46">
        <v>0</v>
      </c>
      <c r="CE87" s="46" t="s">
        <v>130</v>
      </c>
      <c r="CF87" s="46" t="s">
        <v>130</v>
      </c>
      <c r="CG87" s="46" t="s">
        <v>130</v>
      </c>
      <c r="CH87" s="46" t="s">
        <v>130</v>
      </c>
      <c r="CI87" s="46" t="s">
        <v>130</v>
      </c>
      <c r="CJ87" s="46" t="s">
        <v>130</v>
      </c>
      <c r="CK87" s="46" t="s">
        <v>130</v>
      </c>
      <c r="CL87" s="41">
        <f t="shared" si="52"/>
        <v>0</v>
      </c>
      <c r="CM87" s="41">
        <f t="shared" si="52"/>
        <v>32.213333333333303</v>
      </c>
      <c r="CN87" s="41">
        <f t="shared" si="52"/>
        <v>0</v>
      </c>
      <c r="CO87" s="41">
        <f t="shared" si="52"/>
        <v>0</v>
      </c>
      <c r="CP87" s="41">
        <f t="shared" si="52"/>
        <v>0</v>
      </c>
      <c r="CQ87" s="41">
        <f t="shared" si="52"/>
        <v>0</v>
      </c>
      <c r="CR87" s="41">
        <f t="shared" si="52"/>
        <v>2</v>
      </c>
      <c r="CS87" s="41">
        <f t="shared" si="52"/>
        <v>0</v>
      </c>
      <c r="CT87" s="41">
        <f t="shared" si="52"/>
        <v>0</v>
      </c>
      <c r="CU87" s="41">
        <f t="shared" si="52"/>
        <v>0</v>
      </c>
      <c r="CV87" s="41">
        <f t="shared" si="52"/>
        <v>0</v>
      </c>
      <c r="CW87" s="41">
        <f t="shared" si="52"/>
        <v>0</v>
      </c>
      <c r="CX87" s="41">
        <f t="shared" si="52"/>
        <v>0</v>
      </c>
      <c r="CY87" s="41">
        <f t="shared" si="52"/>
        <v>0</v>
      </c>
      <c r="CZ87" s="42" t="str">
        <f>IF([1]I1127_1037000158513_02_0_69_!CT85="","",[1]I1127_1037000158513_02_0_69_!CT85)</f>
        <v>нд</v>
      </c>
    </row>
    <row r="88" spans="1:104" ht="31.5" x14ac:dyDescent="0.25">
      <c r="A88" s="44" t="str">
        <f>[1]I1127_1037000158513_02_0_69_!A86</f>
        <v>1.6</v>
      </c>
      <c r="B88" s="45" t="str">
        <f>[1]I1127_1037000158513_02_0_69_!B86</f>
        <v>Приобретение автогидроподъемника</v>
      </c>
      <c r="C88" s="44" t="str">
        <f>[1]I1127_1037000158513_02_0_69_!C86</f>
        <v>О_0000007020</v>
      </c>
      <c r="D88" s="46">
        <f t="shared" si="51"/>
        <v>32.690916666666602</v>
      </c>
      <c r="E88" s="46" t="s">
        <v>130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 t="s">
        <v>130</v>
      </c>
      <c r="N88" s="46" t="s">
        <v>130</v>
      </c>
      <c r="O88" s="46" t="s">
        <v>130</v>
      </c>
      <c r="P88" s="46" t="s">
        <v>130</v>
      </c>
      <c r="Q88" s="46" t="s">
        <v>130</v>
      </c>
      <c r="R88" s="46" t="s">
        <v>130</v>
      </c>
      <c r="S88" s="46" t="s">
        <v>130</v>
      </c>
      <c r="T88" s="46">
        <v>0</v>
      </c>
      <c r="U88" s="46">
        <f>[1]I1127_1037000158513_03_0_69_!AD85</f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 t="s">
        <v>130</v>
      </c>
      <c r="AB88" s="46" t="s">
        <v>130</v>
      </c>
      <c r="AC88" s="46" t="s">
        <v>130</v>
      </c>
      <c r="AD88" s="46" t="s">
        <v>130</v>
      </c>
      <c r="AE88" s="46" t="s">
        <v>130</v>
      </c>
      <c r="AF88" s="46" t="s">
        <v>130</v>
      </c>
      <c r="AG88" s="46" t="s">
        <v>130</v>
      </c>
      <c r="AH88" s="46">
        <v>0</v>
      </c>
      <c r="AI88" s="46">
        <f>[1]I1127_1037000158513_03_0_69_!AF85</f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 t="s">
        <v>130</v>
      </c>
      <c r="AP88" s="46" t="s">
        <v>130</v>
      </c>
      <c r="AQ88" s="46" t="s">
        <v>130</v>
      </c>
      <c r="AR88" s="46" t="s">
        <v>130</v>
      </c>
      <c r="AS88" s="46" t="s">
        <v>130</v>
      </c>
      <c r="AT88" s="46" t="s">
        <v>130</v>
      </c>
      <c r="AU88" s="46" t="s">
        <v>130</v>
      </c>
      <c r="AV88" s="46">
        <v>0</v>
      </c>
      <c r="AW88" s="46">
        <f>[1]I1127_1037000158513_03_0_69_!AH85</f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f>[1]I1127_1037000158513_03_0_69_!AJ85</f>
        <v>21.491166666666601</v>
      </c>
      <c r="BL88" s="46">
        <v>0</v>
      </c>
      <c r="BM88" s="46">
        <v>0</v>
      </c>
      <c r="BN88" s="46">
        <v>0</v>
      </c>
      <c r="BO88" s="46">
        <v>0</v>
      </c>
      <c r="BP88" s="46">
        <v>2</v>
      </c>
      <c r="BQ88" s="46" t="s">
        <v>130</v>
      </c>
      <c r="BR88" s="46" t="s">
        <v>130</v>
      </c>
      <c r="BS88" s="46" t="s">
        <v>130</v>
      </c>
      <c r="BT88" s="46" t="s">
        <v>130</v>
      </c>
      <c r="BU88" s="46" t="s">
        <v>130</v>
      </c>
      <c r="BV88" s="46" t="s">
        <v>130</v>
      </c>
      <c r="BW88" s="46" t="s">
        <v>130</v>
      </c>
      <c r="BX88" s="46">
        <v>0</v>
      </c>
      <c r="BY88" s="46">
        <f>[1]I1127_1037000158513_03_0_69_!AL85</f>
        <v>11.19975</v>
      </c>
      <c r="BZ88" s="46">
        <v>0</v>
      </c>
      <c r="CA88" s="46">
        <v>0</v>
      </c>
      <c r="CB88" s="46">
        <v>0</v>
      </c>
      <c r="CC88" s="46">
        <v>0</v>
      </c>
      <c r="CD88" s="46">
        <v>1</v>
      </c>
      <c r="CE88" s="46" t="s">
        <v>130</v>
      </c>
      <c r="CF88" s="46" t="s">
        <v>130</v>
      </c>
      <c r="CG88" s="46" t="s">
        <v>130</v>
      </c>
      <c r="CH88" s="46" t="s">
        <v>130</v>
      </c>
      <c r="CI88" s="46" t="s">
        <v>130</v>
      </c>
      <c r="CJ88" s="46" t="s">
        <v>130</v>
      </c>
      <c r="CK88" s="46" t="s">
        <v>130</v>
      </c>
      <c r="CL88" s="41">
        <f t="shared" si="52"/>
        <v>0</v>
      </c>
      <c r="CM88" s="41">
        <f t="shared" si="52"/>
        <v>32.690916666666602</v>
      </c>
      <c r="CN88" s="41">
        <f t="shared" si="52"/>
        <v>0</v>
      </c>
      <c r="CO88" s="41">
        <f t="shared" si="52"/>
        <v>0</v>
      </c>
      <c r="CP88" s="41">
        <f t="shared" si="52"/>
        <v>0</v>
      </c>
      <c r="CQ88" s="41">
        <f t="shared" si="52"/>
        <v>0</v>
      </c>
      <c r="CR88" s="41">
        <f t="shared" si="52"/>
        <v>3</v>
      </c>
      <c r="CS88" s="41">
        <f t="shared" si="52"/>
        <v>0</v>
      </c>
      <c r="CT88" s="41">
        <f t="shared" si="52"/>
        <v>0</v>
      </c>
      <c r="CU88" s="41">
        <f t="shared" si="52"/>
        <v>0</v>
      </c>
      <c r="CV88" s="41">
        <f t="shared" si="52"/>
        <v>0</v>
      </c>
      <c r="CW88" s="41">
        <f t="shared" si="52"/>
        <v>0</v>
      </c>
      <c r="CX88" s="41">
        <f t="shared" si="52"/>
        <v>0</v>
      </c>
      <c r="CY88" s="41">
        <f t="shared" si="52"/>
        <v>0</v>
      </c>
      <c r="CZ88" s="42" t="str">
        <f>IF([1]I1127_1037000158513_02_0_69_!CT86="","",[1]I1127_1037000158513_02_0_69_!CT86)</f>
        <v>нд</v>
      </c>
    </row>
    <row r="89" spans="1:104" ht="31.5" x14ac:dyDescent="0.25">
      <c r="A89" s="44" t="str">
        <f>[1]I1127_1037000158513_02_0_69_!A87</f>
        <v>1.6</v>
      </c>
      <c r="B89" s="45" t="str">
        <f>[1]I1127_1037000158513_02_0_69_!B87</f>
        <v>Приобретение бригадного автомобиля</v>
      </c>
      <c r="C89" s="44" t="str">
        <f>[1]I1127_1037000158513_02_0_69_!C87</f>
        <v>О_0000007021</v>
      </c>
      <c r="D89" s="46">
        <f t="shared" si="51"/>
        <v>25.023866250000001</v>
      </c>
      <c r="E89" s="46" t="s">
        <v>130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 t="s">
        <v>130</v>
      </c>
      <c r="N89" s="46" t="s">
        <v>130</v>
      </c>
      <c r="O89" s="46" t="s">
        <v>130</v>
      </c>
      <c r="P89" s="46" t="s">
        <v>130</v>
      </c>
      <c r="Q89" s="46" t="s">
        <v>130</v>
      </c>
      <c r="R89" s="46" t="s">
        <v>130</v>
      </c>
      <c r="S89" s="46" t="s">
        <v>130</v>
      </c>
      <c r="T89" s="46">
        <v>0</v>
      </c>
      <c r="U89" s="46">
        <f>[1]I1127_1037000158513_03_0_69_!AD86</f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 t="s">
        <v>130</v>
      </c>
      <c r="AB89" s="46" t="s">
        <v>130</v>
      </c>
      <c r="AC89" s="46" t="s">
        <v>130</v>
      </c>
      <c r="AD89" s="46" t="s">
        <v>130</v>
      </c>
      <c r="AE89" s="46" t="s">
        <v>130</v>
      </c>
      <c r="AF89" s="46" t="s">
        <v>130</v>
      </c>
      <c r="AG89" s="46" t="s">
        <v>130</v>
      </c>
      <c r="AH89" s="46">
        <v>0</v>
      </c>
      <c r="AI89" s="46">
        <f>[1]I1127_1037000158513_03_0_69_!AF86</f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 t="s">
        <v>130</v>
      </c>
      <c r="AP89" s="46" t="s">
        <v>130</v>
      </c>
      <c r="AQ89" s="46" t="s">
        <v>130</v>
      </c>
      <c r="AR89" s="46" t="s">
        <v>130</v>
      </c>
      <c r="AS89" s="46" t="s">
        <v>130</v>
      </c>
      <c r="AT89" s="46" t="s">
        <v>130</v>
      </c>
      <c r="AU89" s="46" t="s">
        <v>130</v>
      </c>
      <c r="AV89" s="46">
        <v>0</v>
      </c>
      <c r="AW89" s="46">
        <f>[1]I1127_1037000158513_03_0_69_!AH86</f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f>[1]I1127_1037000158513_03_0_69_!AJ86</f>
        <v>20.113957500000001</v>
      </c>
      <c r="BL89" s="46">
        <v>0</v>
      </c>
      <c r="BM89" s="46">
        <v>0</v>
      </c>
      <c r="BN89" s="46">
        <v>0</v>
      </c>
      <c r="BO89" s="46">
        <v>0</v>
      </c>
      <c r="BP89" s="46">
        <v>6</v>
      </c>
      <c r="BQ89" s="46" t="s">
        <v>130</v>
      </c>
      <c r="BR89" s="46" t="s">
        <v>130</v>
      </c>
      <c r="BS89" s="46" t="s">
        <v>130</v>
      </c>
      <c r="BT89" s="46" t="s">
        <v>130</v>
      </c>
      <c r="BU89" s="46" t="s">
        <v>130</v>
      </c>
      <c r="BV89" s="46" t="s">
        <v>130</v>
      </c>
      <c r="BW89" s="46" t="s">
        <v>130</v>
      </c>
      <c r="BX89" s="46">
        <v>0</v>
      </c>
      <c r="BY89" s="46">
        <f>[1]I1127_1037000158513_03_0_69_!AL86</f>
        <v>4.9099087499999996</v>
      </c>
      <c r="BZ89" s="46">
        <v>0</v>
      </c>
      <c r="CA89" s="46">
        <v>0</v>
      </c>
      <c r="CB89" s="46">
        <v>0</v>
      </c>
      <c r="CC89" s="46">
        <v>0</v>
      </c>
      <c r="CD89" s="46">
        <v>2</v>
      </c>
      <c r="CE89" s="46" t="s">
        <v>130</v>
      </c>
      <c r="CF89" s="46" t="s">
        <v>130</v>
      </c>
      <c r="CG89" s="46" t="s">
        <v>130</v>
      </c>
      <c r="CH89" s="46" t="s">
        <v>130</v>
      </c>
      <c r="CI89" s="46" t="s">
        <v>130</v>
      </c>
      <c r="CJ89" s="46" t="s">
        <v>130</v>
      </c>
      <c r="CK89" s="46" t="s">
        <v>130</v>
      </c>
      <c r="CL89" s="41">
        <f t="shared" si="52"/>
        <v>0</v>
      </c>
      <c r="CM89" s="41">
        <f t="shared" si="52"/>
        <v>25.023866250000001</v>
      </c>
      <c r="CN89" s="41">
        <f t="shared" si="52"/>
        <v>0</v>
      </c>
      <c r="CO89" s="41">
        <f t="shared" si="52"/>
        <v>0</v>
      </c>
      <c r="CP89" s="41">
        <f t="shared" si="52"/>
        <v>0</v>
      </c>
      <c r="CQ89" s="41">
        <f t="shared" si="52"/>
        <v>0</v>
      </c>
      <c r="CR89" s="41">
        <f t="shared" si="52"/>
        <v>8</v>
      </c>
      <c r="CS89" s="41">
        <f t="shared" si="52"/>
        <v>0</v>
      </c>
      <c r="CT89" s="41">
        <f t="shared" si="52"/>
        <v>0</v>
      </c>
      <c r="CU89" s="41">
        <f t="shared" si="52"/>
        <v>0</v>
      </c>
      <c r="CV89" s="41">
        <f t="shared" si="52"/>
        <v>0</v>
      </c>
      <c r="CW89" s="41">
        <f t="shared" si="52"/>
        <v>0</v>
      </c>
      <c r="CX89" s="41">
        <f t="shared" si="52"/>
        <v>0</v>
      </c>
      <c r="CY89" s="41">
        <f t="shared" si="52"/>
        <v>0</v>
      </c>
      <c r="CZ89" s="42" t="str">
        <f>IF([1]I1127_1037000158513_02_0_69_!CT87="","",[1]I1127_1037000158513_02_0_69_!CT87)</f>
        <v>нд</v>
      </c>
    </row>
    <row r="90" spans="1:104" ht="31.5" x14ac:dyDescent="0.25">
      <c r="A90" s="44" t="str">
        <f>[1]I1127_1037000158513_02_0_69_!A88</f>
        <v>1.6</v>
      </c>
      <c r="B90" s="45" t="str">
        <f>[1]I1127_1037000158513_02_0_69_!B88</f>
        <v>Приобретение самосвала</v>
      </c>
      <c r="C90" s="44" t="str">
        <f>[1]I1127_1037000158513_02_0_69_!C88</f>
        <v>О_0000007022</v>
      </c>
      <c r="D90" s="46">
        <f t="shared" si="51"/>
        <v>31.429728333333301</v>
      </c>
      <c r="E90" s="46" t="s">
        <v>130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 t="s">
        <v>130</v>
      </c>
      <c r="N90" s="46" t="s">
        <v>130</v>
      </c>
      <c r="O90" s="46" t="s">
        <v>130</v>
      </c>
      <c r="P90" s="46" t="s">
        <v>130</v>
      </c>
      <c r="Q90" s="46" t="s">
        <v>130</v>
      </c>
      <c r="R90" s="46" t="s">
        <v>130</v>
      </c>
      <c r="S90" s="46" t="s">
        <v>130</v>
      </c>
      <c r="T90" s="46">
        <v>0</v>
      </c>
      <c r="U90" s="46">
        <f>[1]I1127_1037000158513_03_0_69_!AD87</f>
        <v>4.4507300000000001</v>
      </c>
      <c r="V90" s="46">
        <v>0</v>
      </c>
      <c r="W90" s="46">
        <v>0</v>
      </c>
      <c r="X90" s="46">
        <v>0</v>
      </c>
      <c r="Y90" s="46">
        <v>0</v>
      </c>
      <c r="Z90" s="46">
        <v>1</v>
      </c>
      <c r="AA90" s="46" t="s">
        <v>130</v>
      </c>
      <c r="AB90" s="46" t="s">
        <v>130</v>
      </c>
      <c r="AC90" s="46" t="s">
        <v>130</v>
      </c>
      <c r="AD90" s="46" t="s">
        <v>130</v>
      </c>
      <c r="AE90" s="46" t="s">
        <v>130</v>
      </c>
      <c r="AF90" s="46" t="s">
        <v>130</v>
      </c>
      <c r="AG90" s="46" t="s">
        <v>130</v>
      </c>
      <c r="AH90" s="46">
        <v>0</v>
      </c>
      <c r="AI90" s="46">
        <f>[1]I1127_1037000158513_03_0_69_!AF87</f>
        <v>11.19975</v>
      </c>
      <c r="AJ90" s="46">
        <v>0</v>
      </c>
      <c r="AK90" s="46">
        <v>0</v>
      </c>
      <c r="AL90" s="46">
        <v>0</v>
      </c>
      <c r="AM90" s="46">
        <v>0</v>
      </c>
      <c r="AN90" s="46">
        <v>1</v>
      </c>
      <c r="AO90" s="46" t="s">
        <v>130</v>
      </c>
      <c r="AP90" s="46" t="s">
        <v>130</v>
      </c>
      <c r="AQ90" s="46" t="s">
        <v>130</v>
      </c>
      <c r="AR90" s="46" t="s">
        <v>130</v>
      </c>
      <c r="AS90" s="46" t="s">
        <v>130</v>
      </c>
      <c r="AT90" s="46" t="s">
        <v>130</v>
      </c>
      <c r="AU90" s="46" t="s">
        <v>130</v>
      </c>
      <c r="AV90" s="46">
        <v>0</v>
      </c>
      <c r="AW90" s="46">
        <f>[1]I1127_1037000158513_03_0_69_!AH87</f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f>[1]I1127_1037000158513_03_0_69_!AJ87</f>
        <v>15.7792483333333</v>
      </c>
      <c r="BL90" s="46">
        <v>0</v>
      </c>
      <c r="BM90" s="46">
        <v>0</v>
      </c>
      <c r="BN90" s="46">
        <v>0</v>
      </c>
      <c r="BO90" s="46">
        <v>0</v>
      </c>
      <c r="BP90" s="46">
        <v>2</v>
      </c>
      <c r="BQ90" s="46" t="s">
        <v>130</v>
      </c>
      <c r="BR90" s="46" t="s">
        <v>130</v>
      </c>
      <c r="BS90" s="46" t="s">
        <v>130</v>
      </c>
      <c r="BT90" s="46" t="s">
        <v>130</v>
      </c>
      <c r="BU90" s="46" t="s">
        <v>130</v>
      </c>
      <c r="BV90" s="46" t="s">
        <v>130</v>
      </c>
      <c r="BW90" s="46" t="s">
        <v>130</v>
      </c>
      <c r="BX90" s="46">
        <v>0</v>
      </c>
      <c r="BY90" s="46">
        <f>[1]I1127_1037000158513_03_0_69_!AL87</f>
        <v>0</v>
      </c>
      <c r="BZ90" s="46">
        <v>0</v>
      </c>
      <c r="CA90" s="46">
        <v>0</v>
      </c>
      <c r="CB90" s="46">
        <v>0</v>
      </c>
      <c r="CC90" s="46">
        <v>0</v>
      </c>
      <c r="CD90" s="46">
        <v>0</v>
      </c>
      <c r="CE90" s="46" t="s">
        <v>130</v>
      </c>
      <c r="CF90" s="46" t="s">
        <v>130</v>
      </c>
      <c r="CG90" s="46" t="s">
        <v>130</v>
      </c>
      <c r="CH90" s="46" t="s">
        <v>130</v>
      </c>
      <c r="CI90" s="46" t="s">
        <v>130</v>
      </c>
      <c r="CJ90" s="46" t="s">
        <v>130</v>
      </c>
      <c r="CK90" s="46" t="s">
        <v>130</v>
      </c>
      <c r="CL90" s="41">
        <f t="shared" si="52"/>
        <v>0</v>
      </c>
      <c r="CM90" s="41">
        <f t="shared" si="52"/>
        <v>31.429728333333301</v>
      </c>
      <c r="CN90" s="41">
        <f t="shared" si="52"/>
        <v>0</v>
      </c>
      <c r="CO90" s="41">
        <f t="shared" si="52"/>
        <v>0</v>
      </c>
      <c r="CP90" s="41">
        <f t="shared" si="52"/>
        <v>0</v>
      </c>
      <c r="CQ90" s="41">
        <f t="shared" si="52"/>
        <v>0</v>
      </c>
      <c r="CR90" s="41">
        <f t="shared" si="52"/>
        <v>4</v>
      </c>
      <c r="CS90" s="41">
        <f t="shared" si="52"/>
        <v>0</v>
      </c>
      <c r="CT90" s="41">
        <f t="shared" si="52"/>
        <v>0</v>
      </c>
      <c r="CU90" s="41">
        <f t="shared" si="52"/>
        <v>0</v>
      </c>
      <c r="CV90" s="41">
        <f t="shared" si="52"/>
        <v>0</v>
      </c>
      <c r="CW90" s="41">
        <f t="shared" si="52"/>
        <v>0</v>
      </c>
      <c r="CX90" s="41">
        <f t="shared" si="52"/>
        <v>0</v>
      </c>
      <c r="CY90" s="41">
        <f t="shared" si="52"/>
        <v>0</v>
      </c>
      <c r="CZ90" s="42" t="str">
        <f>IF([1]I1127_1037000158513_02_0_69_!CT88="","",[1]I1127_1037000158513_02_0_69_!CT88)</f>
        <v>нд</v>
      </c>
    </row>
    <row r="91" spans="1:104" ht="31.5" x14ac:dyDescent="0.25">
      <c r="A91" s="44" t="str">
        <f>[1]I1127_1037000158513_02_0_69_!A89</f>
        <v>1.6</v>
      </c>
      <c r="B91" s="45" t="str">
        <f>[1]I1127_1037000158513_02_0_69_!B89</f>
        <v>Приобретение бурильной установки</v>
      </c>
      <c r="C91" s="44" t="str">
        <f>[1]I1127_1037000158513_02_0_69_!C89</f>
        <v>О_0000007023</v>
      </c>
      <c r="D91" s="46">
        <f t="shared" si="51"/>
        <v>11.549037500000001</v>
      </c>
      <c r="E91" s="46" t="s">
        <v>130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 t="s">
        <v>130</v>
      </c>
      <c r="N91" s="46" t="s">
        <v>130</v>
      </c>
      <c r="O91" s="46" t="s">
        <v>130</v>
      </c>
      <c r="P91" s="46" t="s">
        <v>130</v>
      </c>
      <c r="Q91" s="46" t="s">
        <v>130</v>
      </c>
      <c r="R91" s="46" t="s">
        <v>130</v>
      </c>
      <c r="S91" s="46" t="s">
        <v>130</v>
      </c>
      <c r="T91" s="46">
        <v>0</v>
      </c>
      <c r="U91" s="46">
        <f>[1]I1127_1037000158513_03_0_69_!AD88</f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 t="s">
        <v>130</v>
      </c>
      <c r="AB91" s="46" t="s">
        <v>130</v>
      </c>
      <c r="AC91" s="46" t="s">
        <v>130</v>
      </c>
      <c r="AD91" s="46" t="s">
        <v>130</v>
      </c>
      <c r="AE91" s="46" t="s">
        <v>130</v>
      </c>
      <c r="AF91" s="46" t="s">
        <v>130</v>
      </c>
      <c r="AG91" s="46" t="s">
        <v>130</v>
      </c>
      <c r="AH91" s="46">
        <v>0</v>
      </c>
      <c r="AI91" s="46">
        <f>[1]I1127_1037000158513_03_0_69_!AF88</f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 t="s">
        <v>130</v>
      </c>
      <c r="AP91" s="46" t="s">
        <v>130</v>
      </c>
      <c r="AQ91" s="46" t="s">
        <v>130</v>
      </c>
      <c r="AR91" s="46" t="s">
        <v>130</v>
      </c>
      <c r="AS91" s="46" t="s">
        <v>130</v>
      </c>
      <c r="AT91" s="46" t="s">
        <v>130</v>
      </c>
      <c r="AU91" s="46" t="s">
        <v>130</v>
      </c>
      <c r="AV91" s="46">
        <v>0</v>
      </c>
      <c r="AW91" s="46">
        <f>[1]I1127_1037000158513_03_0_69_!AH88</f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f>[1]I1127_1037000158513_03_0_69_!AJ88</f>
        <v>11.549037500000001</v>
      </c>
      <c r="BL91" s="46">
        <v>0</v>
      </c>
      <c r="BM91" s="46">
        <v>0</v>
      </c>
      <c r="BN91" s="46">
        <v>0</v>
      </c>
      <c r="BO91" s="46">
        <v>0</v>
      </c>
      <c r="BP91" s="46">
        <v>1</v>
      </c>
      <c r="BQ91" s="46" t="s">
        <v>130</v>
      </c>
      <c r="BR91" s="46" t="s">
        <v>130</v>
      </c>
      <c r="BS91" s="46" t="s">
        <v>130</v>
      </c>
      <c r="BT91" s="46" t="s">
        <v>130</v>
      </c>
      <c r="BU91" s="46" t="s">
        <v>130</v>
      </c>
      <c r="BV91" s="46" t="s">
        <v>130</v>
      </c>
      <c r="BW91" s="46" t="s">
        <v>130</v>
      </c>
      <c r="BX91" s="46">
        <v>0</v>
      </c>
      <c r="BY91" s="46">
        <f>[1]I1127_1037000158513_03_0_69_!AL88</f>
        <v>0</v>
      </c>
      <c r="BZ91" s="46">
        <v>0</v>
      </c>
      <c r="CA91" s="46">
        <v>0</v>
      </c>
      <c r="CB91" s="46">
        <v>0</v>
      </c>
      <c r="CC91" s="46">
        <v>0</v>
      </c>
      <c r="CD91" s="46">
        <v>0</v>
      </c>
      <c r="CE91" s="46" t="s">
        <v>130</v>
      </c>
      <c r="CF91" s="46" t="s">
        <v>130</v>
      </c>
      <c r="CG91" s="46" t="s">
        <v>130</v>
      </c>
      <c r="CH91" s="46" t="s">
        <v>130</v>
      </c>
      <c r="CI91" s="46" t="s">
        <v>130</v>
      </c>
      <c r="CJ91" s="46" t="s">
        <v>130</v>
      </c>
      <c r="CK91" s="46" t="s">
        <v>130</v>
      </c>
      <c r="CL91" s="41">
        <f t="shared" si="52"/>
        <v>0</v>
      </c>
      <c r="CM91" s="41">
        <f t="shared" si="52"/>
        <v>11.549037500000001</v>
      </c>
      <c r="CN91" s="41">
        <f t="shared" si="52"/>
        <v>0</v>
      </c>
      <c r="CO91" s="41">
        <f t="shared" si="52"/>
        <v>0</v>
      </c>
      <c r="CP91" s="41">
        <f t="shared" si="52"/>
        <v>0</v>
      </c>
      <c r="CQ91" s="41">
        <f t="shared" si="52"/>
        <v>0</v>
      </c>
      <c r="CR91" s="41">
        <f t="shared" si="52"/>
        <v>1</v>
      </c>
      <c r="CS91" s="41">
        <f t="shared" si="52"/>
        <v>0</v>
      </c>
      <c r="CT91" s="41">
        <f t="shared" si="52"/>
        <v>0</v>
      </c>
      <c r="CU91" s="41">
        <f t="shared" si="52"/>
        <v>0</v>
      </c>
      <c r="CV91" s="41">
        <f t="shared" si="52"/>
        <v>0</v>
      </c>
      <c r="CW91" s="41">
        <f t="shared" si="52"/>
        <v>0</v>
      </c>
      <c r="CX91" s="41">
        <f t="shared" si="52"/>
        <v>0</v>
      </c>
      <c r="CY91" s="41">
        <f t="shared" si="52"/>
        <v>0</v>
      </c>
      <c r="CZ91" s="42" t="str">
        <f>IF([1]I1127_1037000158513_02_0_69_!CT89="","",[1]I1127_1037000158513_02_0_69_!CT89)</f>
        <v>нд</v>
      </c>
    </row>
    <row r="92" spans="1:104" ht="31.5" x14ac:dyDescent="0.25">
      <c r="A92" s="44" t="str">
        <f>[1]I1127_1037000158513_02_0_69_!A90</f>
        <v>1.6</v>
      </c>
      <c r="B92" s="45" t="str">
        <f>[1]I1127_1037000158513_02_0_69_!B90</f>
        <v>Приобретение гидромолота</v>
      </c>
      <c r="C92" s="44" t="str">
        <f>[1]I1127_1037000158513_02_0_69_!C90</f>
        <v>О_0000000824</v>
      </c>
      <c r="D92" s="46">
        <f t="shared" si="51"/>
        <v>3.6366233366666698</v>
      </c>
      <c r="E92" s="46" t="s">
        <v>130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 t="s">
        <v>130</v>
      </c>
      <c r="N92" s="46" t="s">
        <v>130</v>
      </c>
      <c r="O92" s="46" t="s">
        <v>130</v>
      </c>
      <c r="P92" s="46" t="s">
        <v>130</v>
      </c>
      <c r="Q92" s="46" t="s">
        <v>130</v>
      </c>
      <c r="R92" s="46" t="s">
        <v>130</v>
      </c>
      <c r="S92" s="46" t="s">
        <v>130</v>
      </c>
      <c r="T92" s="46">
        <v>0</v>
      </c>
      <c r="U92" s="46">
        <f>[1]I1127_1037000158513_03_0_69_!AD89</f>
        <v>1.11486166666667</v>
      </c>
      <c r="V92" s="46">
        <v>0</v>
      </c>
      <c r="W92" s="46">
        <v>0</v>
      </c>
      <c r="X92" s="46">
        <v>0</v>
      </c>
      <c r="Y92" s="46">
        <v>0</v>
      </c>
      <c r="Z92" s="46">
        <v>1</v>
      </c>
      <c r="AA92" s="46" t="s">
        <v>130</v>
      </c>
      <c r="AB92" s="46" t="s">
        <v>130</v>
      </c>
      <c r="AC92" s="46" t="s">
        <v>130</v>
      </c>
      <c r="AD92" s="46" t="s">
        <v>130</v>
      </c>
      <c r="AE92" s="46" t="s">
        <v>130</v>
      </c>
      <c r="AF92" s="46" t="s">
        <v>130</v>
      </c>
      <c r="AG92" s="46" t="s">
        <v>130</v>
      </c>
      <c r="AH92" s="46">
        <v>0</v>
      </c>
      <c r="AI92" s="46">
        <f>[1]I1127_1037000158513_03_0_69_!AF89</f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 t="s">
        <v>130</v>
      </c>
      <c r="AP92" s="46" t="s">
        <v>130</v>
      </c>
      <c r="AQ92" s="46" t="s">
        <v>130</v>
      </c>
      <c r="AR92" s="46" t="s">
        <v>130</v>
      </c>
      <c r="AS92" s="46" t="s">
        <v>130</v>
      </c>
      <c r="AT92" s="46" t="s">
        <v>130</v>
      </c>
      <c r="AU92" s="46" t="s">
        <v>130</v>
      </c>
      <c r="AV92" s="46">
        <v>0</v>
      </c>
      <c r="AW92" s="46">
        <f>[1]I1127_1037000158513_03_0_69_!AH89</f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f>[1]I1127_1037000158513_03_0_69_!AJ89</f>
        <v>2.5217616700000001</v>
      </c>
      <c r="BL92" s="46">
        <v>0</v>
      </c>
      <c r="BM92" s="46">
        <v>0</v>
      </c>
      <c r="BN92" s="46">
        <v>0</v>
      </c>
      <c r="BO92" s="46">
        <v>0</v>
      </c>
      <c r="BP92" s="46">
        <v>2</v>
      </c>
      <c r="BQ92" s="46" t="s">
        <v>130</v>
      </c>
      <c r="BR92" s="46" t="s">
        <v>130</v>
      </c>
      <c r="BS92" s="46" t="s">
        <v>130</v>
      </c>
      <c r="BT92" s="46" t="s">
        <v>130</v>
      </c>
      <c r="BU92" s="46" t="s">
        <v>130</v>
      </c>
      <c r="BV92" s="46" t="s">
        <v>130</v>
      </c>
      <c r="BW92" s="46" t="s">
        <v>130</v>
      </c>
      <c r="BX92" s="46">
        <v>0</v>
      </c>
      <c r="BY92" s="46">
        <f>[1]I1127_1037000158513_03_0_69_!AL89</f>
        <v>0</v>
      </c>
      <c r="BZ92" s="46">
        <v>0</v>
      </c>
      <c r="CA92" s="46">
        <v>0</v>
      </c>
      <c r="CB92" s="46">
        <v>0</v>
      </c>
      <c r="CC92" s="46">
        <v>0</v>
      </c>
      <c r="CD92" s="46">
        <v>0</v>
      </c>
      <c r="CE92" s="46" t="s">
        <v>130</v>
      </c>
      <c r="CF92" s="46" t="s">
        <v>130</v>
      </c>
      <c r="CG92" s="46" t="s">
        <v>130</v>
      </c>
      <c r="CH92" s="46" t="s">
        <v>130</v>
      </c>
      <c r="CI92" s="46" t="s">
        <v>130</v>
      </c>
      <c r="CJ92" s="46" t="s">
        <v>130</v>
      </c>
      <c r="CK92" s="46" t="s">
        <v>130</v>
      </c>
      <c r="CL92" s="41">
        <f t="shared" si="52"/>
        <v>0</v>
      </c>
      <c r="CM92" s="41">
        <f t="shared" si="52"/>
        <v>3.6366233366666698</v>
      </c>
      <c r="CN92" s="41">
        <f t="shared" si="52"/>
        <v>0</v>
      </c>
      <c r="CO92" s="41">
        <f t="shared" si="52"/>
        <v>0</v>
      </c>
      <c r="CP92" s="41">
        <f t="shared" si="52"/>
        <v>0</v>
      </c>
      <c r="CQ92" s="41">
        <f t="shared" si="52"/>
        <v>0</v>
      </c>
      <c r="CR92" s="41">
        <f t="shared" si="52"/>
        <v>3</v>
      </c>
      <c r="CS92" s="41">
        <f t="shared" si="52"/>
        <v>0</v>
      </c>
      <c r="CT92" s="41">
        <f t="shared" si="52"/>
        <v>0</v>
      </c>
      <c r="CU92" s="41">
        <f t="shared" si="52"/>
        <v>0</v>
      </c>
      <c r="CV92" s="41">
        <f t="shared" si="52"/>
        <v>0</v>
      </c>
      <c r="CW92" s="41">
        <f t="shared" si="52"/>
        <v>0</v>
      </c>
      <c r="CX92" s="41">
        <f t="shared" si="52"/>
        <v>0</v>
      </c>
      <c r="CY92" s="41">
        <f t="shared" si="52"/>
        <v>0</v>
      </c>
      <c r="CZ92" s="42" t="str">
        <f>IF([1]I1127_1037000158513_02_0_69_!CT90="","",[1]I1127_1037000158513_02_0_69_!CT90)</f>
        <v>нд</v>
      </c>
    </row>
    <row r="93" spans="1:104" ht="31.5" x14ac:dyDescent="0.25">
      <c r="A93" s="44" t="str">
        <f>[1]I1127_1037000158513_02_0_69_!A91</f>
        <v>1.6</v>
      </c>
      <c r="B93" s="45" t="str">
        <f>[1]I1127_1037000158513_02_0_69_!B91</f>
        <v>Приобретение передвижной мастерской</v>
      </c>
      <c r="C93" s="44" t="str">
        <f>[1]I1127_1037000158513_02_0_69_!C91</f>
        <v>О_0000007025</v>
      </c>
      <c r="D93" s="46">
        <f t="shared" si="51"/>
        <v>6.1853466666666703</v>
      </c>
      <c r="E93" s="46" t="s">
        <v>130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 t="s">
        <v>130</v>
      </c>
      <c r="N93" s="46" t="s">
        <v>130</v>
      </c>
      <c r="O93" s="46" t="s">
        <v>130</v>
      </c>
      <c r="P93" s="46" t="s">
        <v>130</v>
      </c>
      <c r="Q93" s="46" t="s">
        <v>130</v>
      </c>
      <c r="R93" s="46" t="s">
        <v>130</v>
      </c>
      <c r="S93" s="46" t="s">
        <v>130</v>
      </c>
      <c r="T93" s="46">
        <v>0</v>
      </c>
      <c r="U93" s="46">
        <f>[1]I1127_1037000158513_03_0_69_!AD90</f>
        <v>6.1853466666666703</v>
      </c>
      <c r="V93" s="46">
        <v>0</v>
      </c>
      <c r="W93" s="46">
        <v>0</v>
      </c>
      <c r="X93" s="46">
        <v>0</v>
      </c>
      <c r="Y93" s="46">
        <v>0</v>
      </c>
      <c r="Z93" s="46">
        <v>1</v>
      </c>
      <c r="AA93" s="46" t="s">
        <v>130</v>
      </c>
      <c r="AB93" s="46" t="s">
        <v>130</v>
      </c>
      <c r="AC93" s="46" t="s">
        <v>130</v>
      </c>
      <c r="AD93" s="46" t="s">
        <v>130</v>
      </c>
      <c r="AE93" s="46" t="s">
        <v>130</v>
      </c>
      <c r="AF93" s="46" t="s">
        <v>130</v>
      </c>
      <c r="AG93" s="46" t="s">
        <v>130</v>
      </c>
      <c r="AH93" s="46">
        <v>0</v>
      </c>
      <c r="AI93" s="46">
        <f>[1]I1127_1037000158513_03_0_69_!AF90</f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 t="s">
        <v>130</v>
      </c>
      <c r="AP93" s="46" t="s">
        <v>130</v>
      </c>
      <c r="AQ93" s="46" t="s">
        <v>130</v>
      </c>
      <c r="AR93" s="46" t="s">
        <v>130</v>
      </c>
      <c r="AS93" s="46" t="s">
        <v>130</v>
      </c>
      <c r="AT93" s="46" t="s">
        <v>130</v>
      </c>
      <c r="AU93" s="46" t="s">
        <v>130</v>
      </c>
      <c r="AV93" s="46">
        <v>0</v>
      </c>
      <c r="AW93" s="46">
        <f>[1]I1127_1037000158513_03_0_69_!AH90</f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f>[1]I1127_1037000158513_03_0_69_!AJ90</f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46" t="s">
        <v>130</v>
      </c>
      <c r="BR93" s="46" t="s">
        <v>130</v>
      </c>
      <c r="BS93" s="46" t="s">
        <v>130</v>
      </c>
      <c r="BT93" s="46" t="s">
        <v>130</v>
      </c>
      <c r="BU93" s="46" t="s">
        <v>130</v>
      </c>
      <c r="BV93" s="46" t="s">
        <v>130</v>
      </c>
      <c r="BW93" s="46" t="s">
        <v>130</v>
      </c>
      <c r="BX93" s="46">
        <v>0</v>
      </c>
      <c r="BY93" s="46">
        <f>[1]I1127_1037000158513_03_0_69_!AL90</f>
        <v>0</v>
      </c>
      <c r="BZ93" s="46">
        <v>0</v>
      </c>
      <c r="CA93" s="46">
        <v>0</v>
      </c>
      <c r="CB93" s="46">
        <v>0</v>
      </c>
      <c r="CC93" s="46">
        <v>0</v>
      </c>
      <c r="CD93" s="46">
        <v>0</v>
      </c>
      <c r="CE93" s="46" t="s">
        <v>130</v>
      </c>
      <c r="CF93" s="46" t="s">
        <v>130</v>
      </c>
      <c r="CG93" s="46" t="s">
        <v>130</v>
      </c>
      <c r="CH93" s="46" t="s">
        <v>130</v>
      </c>
      <c r="CI93" s="46" t="s">
        <v>130</v>
      </c>
      <c r="CJ93" s="46" t="s">
        <v>130</v>
      </c>
      <c r="CK93" s="46" t="s">
        <v>130</v>
      </c>
      <c r="CL93" s="41">
        <f t="shared" si="52"/>
        <v>0</v>
      </c>
      <c r="CM93" s="41">
        <f t="shared" si="52"/>
        <v>6.1853466666666703</v>
      </c>
      <c r="CN93" s="41">
        <f t="shared" si="52"/>
        <v>0</v>
      </c>
      <c r="CO93" s="41">
        <f t="shared" si="52"/>
        <v>0</v>
      </c>
      <c r="CP93" s="41">
        <f t="shared" si="52"/>
        <v>0</v>
      </c>
      <c r="CQ93" s="41">
        <f t="shared" si="52"/>
        <v>0</v>
      </c>
      <c r="CR93" s="41">
        <f t="shared" si="52"/>
        <v>1</v>
      </c>
      <c r="CS93" s="41">
        <f t="shared" si="52"/>
        <v>0</v>
      </c>
      <c r="CT93" s="41">
        <f t="shared" si="52"/>
        <v>0</v>
      </c>
      <c r="CU93" s="41">
        <f t="shared" si="52"/>
        <v>0</v>
      </c>
      <c r="CV93" s="41">
        <f t="shared" si="52"/>
        <v>0</v>
      </c>
      <c r="CW93" s="41">
        <f t="shared" si="52"/>
        <v>0</v>
      </c>
      <c r="CX93" s="41">
        <f t="shared" si="52"/>
        <v>0</v>
      </c>
      <c r="CY93" s="41">
        <f t="shared" si="52"/>
        <v>0</v>
      </c>
      <c r="CZ93" s="42" t="str">
        <f>IF([1]I1127_1037000158513_02_0_69_!CT91="","",[1]I1127_1037000158513_02_0_69_!CT91)</f>
        <v>нд</v>
      </c>
    </row>
    <row r="94" spans="1:104" ht="31.5" x14ac:dyDescent="0.25">
      <c r="A94" s="44" t="str">
        <f>[1]I1127_1037000158513_02_0_69_!A92</f>
        <v>1.6</v>
      </c>
      <c r="B94" s="45" t="str">
        <f>[1]I1127_1037000158513_02_0_69_!B92</f>
        <v>Приобретение трассоискателя</v>
      </c>
      <c r="C94" s="44" t="str">
        <f>[1]I1127_1037000158513_02_0_69_!C92</f>
        <v>О_0000000826</v>
      </c>
      <c r="D94" s="46">
        <f t="shared" si="51"/>
        <v>1.2266163136399999</v>
      </c>
      <c r="E94" s="46" t="s">
        <v>130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 t="s">
        <v>130</v>
      </c>
      <c r="N94" s="46" t="s">
        <v>130</v>
      </c>
      <c r="O94" s="46" t="s">
        <v>130</v>
      </c>
      <c r="P94" s="46" t="s">
        <v>130</v>
      </c>
      <c r="Q94" s="46" t="s">
        <v>130</v>
      </c>
      <c r="R94" s="46" t="s">
        <v>130</v>
      </c>
      <c r="S94" s="46" t="s">
        <v>130</v>
      </c>
      <c r="T94" s="46">
        <v>0</v>
      </c>
      <c r="U94" s="46">
        <f>[1]I1127_1037000158513_03_0_69_!AD91</f>
        <v>1.2266163136399999</v>
      </c>
      <c r="V94" s="46">
        <v>0</v>
      </c>
      <c r="W94" s="46">
        <v>0</v>
      </c>
      <c r="X94" s="46">
        <v>0</v>
      </c>
      <c r="Y94" s="46">
        <v>0</v>
      </c>
      <c r="Z94" s="46">
        <v>1</v>
      </c>
      <c r="AA94" s="46" t="s">
        <v>130</v>
      </c>
      <c r="AB94" s="46" t="s">
        <v>130</v>
      </c>
      <c r="AC94" s="46" t="s">
        <v>130</v>
      </c>
      <c r="AD94" s="46" t="s">
        <v>130</v>
      </c>
      <c r="AE94" s="46" t="s">
        <v>130</v>
      </c>
      <c r="AF94" s="46" t="s">
        <v>130</v>
      </c>
      <c r="AG94" s="46" t="s">
        <v>130</v>
      </c>
      <c r="AH94" s="46">
        <v>0</v>
      </c>
      <c r="AI94" s="46">
        <f>[1]I1127_1037000158513_03_0_69_!AF91</f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 t="s">
        <v>130</v>
      </c>
      <c r="AP94" s="46" t="s">
        <v>130</v>
      </c>
      <c r="AQ94" s="46" t="s">
        <v>130</v>
      </c>
      <c r="AR94" s="46" t="s">
        <v>130</v>
      </c>
      <c r="AS94" s="46" t="s">
        <v>130</v>
      </c>
      <c r="AT94" s="46" t="s">
        <v>130</v>
      </c>
      <c r="AU94" s="46" t="s">
        <v>130</v>
      </c>
      <c r="AV94" s="46">
        <v>0</v>
      </c>
      <c r="AW94" s="46">
        <f>[1]I1127_1037000158513_03_0_69_!AH91</f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f>[1]I1127_1037000158513_03_0_69_!AJ91</f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46" t="s">
        <v>130</v>
      </c>
      <c r="BR94" s="46" t="s">
        <v>130</v>
      </c>
      <c r="BS94" s="46" t="s">
        <v>130</v>
      </c>
      <c r="BT94" s="46" t="s">
        <v>130</v>
      </c>
      <c r="BU94" s="46" t="s">
        <v>130</v>
      </c>
      <c r="BV94" s="46" t="s">
        <v>130</v>
      </c>
      <c r="BW94" s="46" t="s">
        <v>130</v>
      </c>
      <c r="BX94" s="46">
        <v>0</v>
      </c>
      <c r="BY94" s="46">
        <f>[1]I1127_1037000158513_03_0_69_!AL91</f>
        <v>0</v>
      </c>
      <c r="BZ94" s="46">
        <v>0</v>
      </c>
      <c r="CA94" s="46">
        <v>0</v>
      </c>
      <c r="CB94" s="46">
        <v>0</v>
      </c>
      <c r="CC94" s="46">
        <v>0</v>
      </c>
      <c r="CD94" s="46">
        <v>0</v>
      </c>
      <c r="CE94" s="46" t="s">
        <v>130</v>
      </c>
      <c r="CF94" s="46" t="s">
        <v>130</v>
      </c>
      <c r="CG94" s="46" t="s">
        <v>130</v>
      </c>
      <c r="CH94" s="46" t="s">
        <v>130</v>
      </c>
      <c r="CI94" s="46" t="s">
        <v>130</v>
      </c>
      <c r="CJ94" s="46" t="s">
        <v>130</v>
      </c>
      <c r="CK94" s="46" t="s">
        <v>130</v>
      </c>
      <c r="CL94" s="41">
        <f t="shared" si="52"/>
        <v>0</v>
      </c>
      <c r="CM94" s="41">
        <f t="shared" si="52"/>
        <v>1.2266163136399999</v>
      </c>
      <c r="CN94" s="41">
        <f t="shared" si="52"/>
        <v>0</v>
      </c>
      <c r="CO94" s="41">
        <f t="shared" si="52"/>
        <v>0</v>
      </c>
      <c r="CP94" s="41">
        <f t="shared" si="52"/>
        <v>0</v>
      </c>
      <c r="CQ94" s="41">
        <f t="shared" si="52"/>
        <v>0</v>
      </c>
      <c r="CR94" s="41">
        <f t="shared" si="52"/>
        <v>1</v>
      </c>
      <c r="CS94" s="41">
        <f t="shared" si="52"/>
        <v>0</v>
      </c>
      <c r="CT94" s="41">
        <f t="shared" si="52"/>
        <v>0</v>
      </c>
      <c r="CU94" s="41">
        <f t="shared" si="52"/>
        <v>0</v>
      </c>
      <c r="CV94" s="41">
        <f t="shared" si="52"/>
        <v>0</v>
      </c>
      <c r="CW94" s="41">
        <f t="shared" si="52"/>
        <v>0</v>
      </c>
      <c r="CX94" s="41">
        <f t="shared" si="52"/>
        <v>0</v>
      </c>
      <c r="CY94" s="41">
        <f t="shared" si="52"/>
        <v>0</v>
      </c>
      <c r="CZ94" s="42" t="str">
        <f>IF([1]I1127_1037000158513_02_0_69_!CT92="","",[1]I1127_1037000158513_02_0_69_!CT92)</f>
        <v>нд</v>
      </c>
    </row>
    <row r="95" spans="1:104" x14ac:dyDescent="0.25">
      <c r="A95" s="44" t="str">
        <f>[1]I1127_1037000158513_02_0_69_!A93</f>
        <v>1.6</v>
      </c>
      <c r="B95" s="45" t="str">
        <f>[1]I1127_1037000158513_02_0_69_!B93</f>
        <v>Приобретение экскаватора</v>
      </c>
      <c r="C95" s="44" t="str">
        <f>[1]I1127_1037000158513_02_0_69_!C93</f>
        <v>О_0000007027</v>
      </c>
      <c r="D95" s="46">
        <f t="shared" si="51"/>
        <v>33.805916660000001</v>
      </c>
      <c r="E95" s="46" t="s">
        <v>130</v>
      </c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>
        <v>0</v>
      </c>
      <c r="U95" s="46">
        <f>[1]I1127_1037000158513_03_0_69_!AD92</f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 t="s">
        <v>130</v>
      </c>
      <c r="AB95" s="46" t="s">
        <v>130</v>
      </c>
      <c r="AC95" s="46" t="s">
        <v>130</v>
      </c>
      <c r="AD95" s="46" t="s">
        <v>130</v>
      </c>
      <c r="AE95" s="46" t="s">
        <v>130</v>
      </c>
      <c r="AF95" s="46" t="s">
        <v>130</v>
      </c>
      <c r="AG95" s="46" t="s">
        <v>130</v>
      </c>
      <c r="AH95" s="46">
        <v>0</v>
      </c>
      <c r="AI95" s="46">
        <f>[1]I1127_1037000158513_03_0_69_!AF92</f>
        <v>19.21425</v>
      </c>
      <c r="AJ95" s="46">
        <v>0</v>
      </c>
      <c r="AK95" s="46">
        <v>0</v>
      </c>
      <c r="AL95" s="46">
        <v>0</v>
      </c>
      <c r="AM95" s="46">
        <v>0</v>
      </c>
      <c r="AN95" s="46">
        <v>1</v>
      </c>
      <c r="AO95" s="46" t="s">
        <v>130</v>
      </c>
      <c r="AP95" s="46" t="s">
        <v>130</v>
      </c>
      <c r="AQ95" s="46" t="s">
        <v>130</v>
      </c>
      <c r="AR95" s="46" t="s">
        <v>130</v>
      </c>
      <c r="AS95" s="46" t="s">
        <v>130</v>
      </c>
      <c r="AT95" s="46" t="s">
        <v>130</v>
      </c>
      <c r="AU95" s="46" t="s">
        <v>130</v>
      </c>
      <c r="AV95" s="46">
        <v>0</v>
      </c>
      <c r="AW95" s="46">
        <f>[1]I1127_1037000158513_03_0_69_!AH92</f>
        <v>4.7333333299999998</v>
      </c>
      <c r="AX95" s="46">
        <v>0</v>
      </c>
      <c r="AY95" s="46">
        <v>0</v>
      </c>
      <c r="AZ95" s="46">
        <v>0</v>
      </c>
      <c r="BA95" s="46">
        <v>0</v>
      </c>
      <c r="BB95" s="46">
        <v>1</v>
      </c>
      <c r="BC95" s="46">
        <v>0</v>
      </c>
      <c r="BD95" s="46">
        <v>0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f>[1]I1127_1037000158513_03_0_69_!AJ92</f>
        <v>9.8583333300000007</v>
      </c>
      <c r="BL95" s="46">
        <v>0</v>
      </c>
      <c r="BM95" s="46">
        <v>0</v>
      </c>
      <c r="BN95" s="46">
        <v>0</v>
      </c>
      <c r="BO95" s="46">
        <v>0</v>
      </c>
      <c r="BP95" s="46">
        <v>2</v>
      </c>
      <c r="BQ95" s="46" t="s">
        <v>130</v>
      </c>
      <c r="BR95" s="46" t="s">
        <v>130</v>
      </c>
      <c r="BS95" s="46" t="s">
        <v>130</v>
      </c>
      <c r="BT95" s="46" t="s">
        <v>130</v>
      </c>
      <c r="BU95" s="46" t="s">
        <v>130</v>
      </c>
      <c r="BV95" s="46" t="s">
        <v>130</v>
      </c>
      <c r="BW95" s="46" t="s">
        <v>130</v>
      </c>
      <c r="BX95" s="46">
        <v>0</v>
      </c>
      <c r="BY95" s="46">
        <f>[1]I1127_1037000158513_03_0_69_!AL92</f>
        <v>0</v>
      </c>
      <c r="BZ95" s="46">
        <v>0</v>
      </c>
      <c r="CA95" s="46">
        <v>0</v>
      </c>
      <c r="CB95" s="46">
        <v>0</v>
      </c>
      <c r="CC95" s="46">
        <v>0</v>
      </c>
      <c r="CD95" s="46">
        <v>0</v>
      </c>
      <c r="CE95" s="46" t="s">
        <v>130</v>
      </c>
      <c r="CF95" s="46" t="s">
        <v>130</v>
      </c>
      <c r="CG95" s="46" t="s">
        <v>130</v>
      </c>
      <c r="CH95" s="46" t="s">
        <v>130</v>
      </c>
      <c r="CI95" s="46" t="s">
        <v>130</v>
      </c>
      <c r="CJ95" s="46" t="s">
        <v>130</v>
      </c>
      <c r="CK95" s="46" t="s">
        <v>130</v>
      </c>
      <c r="CL95" s="41">
        <f t="shared" si="52"/>
        <v>0</v>
      </c>
      <c r="CM95" s="41">
        <f t="shared" si="52"/>
        <v>33.805916660000001</v>
      </c>
      <c r="CN95" s="41">
        <f t="shared" si="52"/>
        <v>0</v>
      </c>
      <c r="CO95" s="41">
        <f t="shared" si="52"/>
        <v>0</v>
      </c>
      <c r="CP95" s="41">
        <f t="shared" si="52"/>
        <v>0</v>
      </c>
      <c r="CQ95" s="41">
        <f t="shared" si="52"/>
        <v>0</v>
      </c>
      <c r="CR95" s="41">
        <f t="shared" si="52"/>
        <v>4</v>
      </c>
      <c r="CS95" s="41">
        <f t="shared" si="52"/>
        <v>0</v>
      </c>
      <c r="CT95" s="41">
        <f t="shared" si="52"/>
        <v>0</v>
      </c>
      <c r="CU95" s="41">
        <f t="shared" si="52"/>
        <v>0</v>
      </c>
      <c r="CV95" s="41">
        <f t="shared" si="52"/>
        <v>0</v>
      </c>
      <c r="CW95" s="41">
        <f t="shared" si="52"/>
        <v>0</v>
      </c>
      <c r="CX95" s="41">
        <f t="shared" si="52"/>
        <v>0</v>
      </c>
      <c r="CY95" s="41">
        <f t="shared" si="52"/>
        <v>0</v>
      </c>
      <c r="CZ95" s="42" t="str">
        <f>IF([1]I1127_1037000158513_02_0_69_!CT93="","",[1]I1127_1037000158513_02_0_69_!CT93)</f>
        <v>нд</v>
      </c>
    </row>
    <row r="96" spans="1:104" x14ac:dyDescent="0.25">
      <c r="A96" s="44" t="str">
        <f>[1]I1127_1037000158513_02_0_69_!A94</f>
        <v>1.6</v>
      </c>
      <c r="B96" s="45" t="str">
        <f>[1]I1127_1037000158513_02_0_69_!B94</f>
        <v>Приобретение манипулятора</v>
      </c>
      <c r="C96" s="44" t="str">
        <f>[1]I1127_1037000158513_02_0_69_!C94</f>
        <v>О_0000007036</v>
      </c>
      <c r="D96" s="46">
        <f t="shared" si="51"/>
        <v>14.5905</v>
      </c>
      <c r="E96" s="46" t="s">
        <v>130</v>
      </c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>
        <v>0</v>
      </c>
      <c r="U96" s="46">
        <f>[1]I1127_1037000158513_03_0_69_!AD93</f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 t="s">
        <v>130</v>
      </c>
      <c r="AB96" s="46" t="s">
        <v>130</v>
      </c>
      <c r="AC96" s="46" t="s">
        <v>130</v>
      </c>
      <c r="AD96" s="46" t="s">
        <v>130</v>
      </c>
      <c r="AE96" s="46" t="s">
        <v>130</v>
      </c>
      <c r="AF96" s="46" t="s">
        <v>130</v>
      </c>
      <c r="AG96" s="46" t="s">
        <v>130</v>
      </c>
      <c r="AH96" s="46">
        <v>0</v>
      </c>
      <c r="AI96" s="46">
        <f>[1]I1127_1037000158513_03_0_69_!AF93</f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 t="s">
        <v>130</v>
      </c>
      <c r="AP96" s="46" t="s">
        <v>130</v>
      </c>
      <c r="AQ96" s="46" t="s">
        <v>130</v>
      </c>
      <c r="AR96" s="46" t="s">
        <v>130</v>
      </c>
      <c r="AS96" s="46" t="s">
        <v>130</v>
      </c>
      <c r="AT96" s="46" t="s">
        <v>130</v>
      </c>
      <c r="AU96" s="46" t="s">
        <v>130</v>
      </c>
      <c r="AV96" s="46">
        <v>0</v>
      </c>
      <c r="AW96" s="46">
        <f>[1]I1127_1037000158513_03_0_69_!AH93</f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f>[1]I1127_1037000158513_03_0_69_!AJ93</f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46" t="s">
        <v>130</v>
      </c>
      <c r="BR96" s="46" t="s">
        <v>130</v>
      </c>
      <c r="BS96" s="46" t="s">
        <v>130</v>
      </c>
      <c r="BT96" s="46" t="s">
        <v>130</v>
      </c>
      <c r="BU96" s="46" t="s">
        <v>130</v>
      </c>
      <c r="BV96" s="46" t="s">
        <v>130</v>
      </c>
      <c r="BW96" s="46" t="s">
        <v>130</v>
      </c>
      <c r="BX96" s="46">
        <v>0</v>
      </c>
      <c r="BY96" s="46">
        <f>[1]I1127_1037000158513_03_0_69_!AL93</f>
        <v>14.5905</v>
      </c>
      <c r="BZ96" s="46">
        <v>0</v>
      </c>
      <c r="CA96" s="46">
        <v>0</v>
      </c>
      <c r="CB96" s="46">
        <v>0</v>
      </c>
      <c r="CC96" s="46">
        <v>0</v>
      </c>
      <c r="CD96" s="46">
        <v>1</v>
      </c>
      <c r="CE96" s="46" t="s">
        <v>130</v>
      </c>
      <c r="CF96" s="46" t="s">
        <v>130</v>
      </c>
      <c r="CG96" s="46" t="s">
        <v>130</v>
      </c>
      <c r="CH96" s="46" t="s">
        <v>130</v>
      </c>
      <c r="CI96" s="46" t="s">
        <v>130</v>
      </c>
      <c r="CJ96" s="46" t="s">
        <v>130</v>
      </c>
      <c r="CK96" s="46" t="s">
        <v>130</v>
      </c>
      <c r="CL96" s="41">
        <f t="shared" si="52"/>
        <v>0</v>
      </c>
      <c r="CM96" s="41">
        <f t="shared" si="52"/>
        <v>14.5905</v>
      </c>
      <c r="CN96" s="41">
        <f t="shared" si="52"/>
        <v>0</v>
      </c>
      <c r="CO96" s="41">
        <f t="shared" si="52"/>
        <v>0</v>
      </c>
      <c r="CP96" s="41">
        <f t="shared" si="52"/>
        <v>0</v>
      </c>
      <c r="CQ96" s="41">
        <f t="shared" si="52"/>
        <v>0</v>
      </c>
      <c r="CR96" s="41">
        <f t="shared" si="52"/>
        <v>1</v>
      </c>
      <c r="CS96" s="41">
        <f t="shared" si="52"/>
        <v>0</v>
      </c>
      <c r="CT96" s="41">
        <f t="shared" si="52"/>
        <v>0</v>
      </c>
      <c r="CU96" s="41">
        <f t="shared" si="52"/>
        <v>0</v>
      </c>
      <c r="CV96" s="41">
        <f t="shared" si="52"/>
        <v>0</v>
      </c>
      <c r="CW96" s="41">
        <f t="shared" si="52"/>
        <v>0</v>
      </c>
      <c r="CX96" s="41">
        <f t="shared" si="52"/>
        <v>0</v>
      </c>
      <c r="CY96" s="41">
        <f t="shared" si="52"/>
        <v>0</v>
      </c>
      <c r="CZ96" s="42" t="str">
        <f>IF([1]I1127_1037000158513_02_0_69_!CT94="","",[1]I1127_1037000158513_02_0_69_!CT94)</f>
        <v>нд</v>
      </c>
    </row>
    <row r="97" spans="1:104" ht="31.5" x14ac:dyDescent="0.25">
      <c r="A97" s="44" t="str">
        <f>[1]I1127_1037000158513_02_0_69_!A95</f>
        <v>1.6</v>
      </c>
      <c r="B97" s="45" t="str">
        <f>[1]I1127_1037000158513_02_0_69_!B95</f>
        <v>Приобретение стационарной лаборатории ЛЭИС-100</v>
      </c>
      <c r="C97" s="44" t="str">
        <f>[1]I1127_1037000158513_02_0_69_!C95</f>
        <v>О_0000000828</v>
      </c>
      <c r="D97" s="46">
        <f t="shared" si="51"/>
        <v>5.2875300000000003</v>
      </c>
      <c r="E97" s="46" t="s">
        <v>130</v>
      </c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>
        <v>0</v>
      </c>
      <c r="U97" s="46">
        <f>[1]I1127_1037000158513_03_0_69_!AD94</f>
        <v>5.2875300000000003</v>
      </c>
      <c r="V97" s="46">
        <v>0</v>
      </c>
      <c r="W97" s="46">
        <v>0</v>
      </c>
      <c r="X97" s="46">
        <v>0</v>
      </c>
      <c r="Y97" s="46">
        <v>0</v>
      </c>
      <c r="Z97" s="46">
        <v>1</v>
      </c>
      <c r="AA97" s="46" t="s">
        <v>130</v>
      </c>
      <c r="AB97" s="46" t="s">
        <v>130</v>
      </c>
      <c r="AC97" s="46" t="s">
        <v>130</v>
      </c>
      <c r="AD97" s="46" t="s">
        <v>130</v>
      </c>
      <c r="AE97" s="46" t="s">
        <v>130</v>
      </c>
      <c r="AF97" s="46" t="s">
        <v>130</v>
      </c>
      <c r="AG97" s="46" t="s">
        <v>130</v>
      </c>
      <c r="AH97" s="46">
        <v>0</v>
      </c>
      <c r="AI97" s="46">
        <f>[1]I1127_1037000158513_03_0_69_!AF94</f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 t="s">
        <v>130</v>
      </c>
      <c r="AP97" s="46" t="s">
        <v>130</v>
      </c>
      <c r="AQ97" s="46" t="s">
        <v>130</v>
      </c>
      <c r="AR97" s="46" t="s">
        <v>130</v>
      </c>
      <c r="AS97" s="46" t="s">
        <v>130</v>
      </c>
      <c r="AT97" s="46" t="s">
        <v>130</v>
      </c>
      <c r="AU97" s="46" t="s">
        <v>130</v>
      </c>
      <c r="AV97" s="46">
        <v>0</v>
      </c>
      <c r="AW97" s="46">
        <f>[1]I1127_1037000158513_03_0_69_!AH94</f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f>[1]I1127_1037000158513_03_0_69_!AJ94</f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46" t="s">
        <v>130</v>
      </c>
      <c r="BR97" s="46" t="s">
        <v>130</v>
      </c>
      <c r="BS97" s="46" t="s">
        <v>130</v>
      </c>
      <c r="BT97" s="46" t="s">
        <v>130</v>
      </c>
      <c r="BU97" s="46" t="s">
        <v>130</v>
      </c>
      <c r="BV97" s="46" t="s">
        <v>130</v>
      </c>
      <c r="BW97" s="46" t="s">
        <v>130</v>
      </c>
      <c r="BX97" s="46">
        <v>0</v>
      </c>
      <c r="BY97" s="46">
        <f>[1]I1127_1037000158513_03_0_69_!AL94</f>
        <v>0</v>
      </c>
      <c r="BZ97" s="46">
        <v>0</v>
      </c>
      <c r="CA97" s="46">
        <v>0</v>
      </c>
      <c r="CB97" s="46">
        <v>0</v>
      </c>
      <c r="CC97" s="46">
        <v>0</v>
      </c>
      <c r="CD97" s="46">
        <v>0</v>
      </c>
      <c r="CE97" s="46" t="s">
        <v>130</v>
      </c>
      <c r="CF97" s="46" t="s">
        <v>130</v>
      </c>
      <c r="CG97" s="46" t="s">
        <v>130</v>
      </c>
      <c r="CH97" s="46" t="s">
        <v>130</v>
      </c>
      <c r="CI97" s="46" t="s">
        <v>130</v>
      </c>
      <c r="CJ97" s="46" t="s">
        <v>130</v>
      </c>
      <c r="CK97" s="46" t="s">
        <v>130</v>
      </c>
      <c r="CL97" s="41">
        <f t="shared" si="52"/>
        <v>0</v>
      </c>
      <c r="CM97" s="41">
        <f t="shared" si="52"/>
        <v>5.2875300000000003</v>
      </c>
      <c r="CN97" s="41">
        <f t="shared" si="52"/>
        <v>0</v>
      </c>
      <c r="CO97" s="41">
        <f t="shared" si="52"/>
        <v>0</v>
      </c>
      <c r="CP97" s="41">
        <f t="shared" si="52"/>
        <v>0</v>
      </c>
      <c r="CQ97" s="41">
        <f t="shared" si="52"/>
        <v>0</v>
      </c>
      <c r="CR97" s="41">
        <f t="shared" si="52"/>
        <v>1</v>
      </c>
      <c r="CS97" s="41">
        <f t="shared" si="52"/>
        <v>0</v>
      </c>
      <c r="CT97" s="41">
        <f t="shared" si="52"/>
        <v>0</v>
      </c>
      <c r="CU97" s="41">
        <f t="shared" si="52"/>
        <v>0</v>
      </c>
      <c r="CV97" s="41">
        <f t="shared" si="52"/>
        <v>0</v>
      </c>
      <c r="CW97" s="41">
        <f t="shared" si="52"/>
        <v>0</v>
      </c>
      <c r="CX97" s="41">
        <f t="shared" si="52"/>
        <v>0</v>
      </c>
      <c r="CY97" s="41">
        <f t="shared" si="52"/>
        <v>0</v>
      </c>
      <c r="CZ97" s="42" t="str">
        <f>IF([1]I1127_1037000158513_02_0_69_!CT95="","",[1]I1127_1037000158513_02_0_69_!CT95)</f>
        <v>нд</v>
      </c>
    </row>
    <row r="98" spans="1:104" ht="31.5" x14ac:dyDescent="0.25">
      <c r="A98" s="44" t="str">
        <f>[1]I1127_1037000158513_02_0_69_!A96</f>
        <v>1.6</v>
      </c>
      <c r="B98" s="45" t="str">
        <f>[1]I1127_1037000158513_02_0_69_!B96</f>
        <v>Приобретение информационно-вычислительной техники</v>
      </c>
      <c r="C98" s="44" t="str">
        <f>[1]I1127_1037000158513_02_0_69_!C96</f>
        <v>О_0000000829</v>
      </c>
      <c r="D98" s="46">
        <f t="shared" si="51"/>
        <v>10.814550000000002</v>
      </c>
      <c r="E98" s="46" t="s">
        <v>130</v>
      </c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>
        <v>0</v>
      </c>
      <c r="U98" s="46">
        <f>[1]I1127_1037000158513_03_0_69_!AD95</f>
        <v>2.6777600000000006</v>
      </c>
      <c r="V98" s="46">
        <v>0</v>
      </c>
      <c r="W98" s="46">
        <v>0</v>
      </c>
      <c r="X98" s="46">
        <v>0</v>
      </c>
      <c r="Y98" s="46">
        <v>0</v>
      </c>
      <c r="Z98" s="46">
        <v>13</v>
      </c>
      <c r="AA98" s="46" t="s">
        <v>130</v>
      </c>
      <c r="AB98" s="46" t="s">
        <v>130</v>
      </c>
      <c r="AC98" s="46" t="s">
        <v>130</v>
      </c>
      <c r="AD98" s="46" t="s">
        <v>130</v>
      </c>
      <c r="AE98" s="46" t="s">
        <v>130</v>
      </c>
      <c r="AF98" s="46" t="s">
        <v>130</v>
      </c>
      <c r="AG98" s="46" t="s">
        <v>130</v>
      </c>
      <c r="AH98" s="46">
        <v>0</v>
      </c>
      <c r="AI98" s="46">
        <f>[1]I1127_1037000158513_03_0_69_!AF95</f>
        <v>2.025583333333334</v>
      </c>
      <c r="AJ98" s="46">
        <v>0</v>
      </c>
      <c r="AK98" s="46">
        <v>0</v>
      </c>
      <c r="AL98" s="46">
        <v>0</v>
      </c>
      <c r="AM98" s="46">
        <v>0</v>
      </c>
      <c r="AN98" s="46">
        <v>11</v>
      </c>
      <c r="AO98" s="46" t="s">
        <v>130</v>
      </c>
      <c r="AP98" s="46" t="s">
        <v>130</v>
      </c>
      <c r="AQ98" s="46" t="s">
        <v>130</v>
      </c>
      <c r="AR98" s="46" t="s">
        <v>130</v>
      </c>
      <c r="AS98" s="46" t="s">
        <v>130</v>
      </c>
      <c r="AT98" s="46" t="s">
        <v>130</v>
      </c>
      <c r="AU98" s="46" t="s">
        <v>130</v>
      </c>
      <c r="AV98" s="46">
        <v>0</v>
      </c>
      <c r="AW98" s="46">
        <f>[1]I1127_1037000158513_03_0_69_!AH95</f>
        <v>1.8762933333333336</v>
      </c>
      <c r="AX98" s="46">
        <v>0</v>
      </c>
      <c r="AY98" s="46">
        <v>0</v>
      </c>
      <c r="AZ98" s="46">
        <v>0</v>
      </c>
      <c r="BA98" s="46">
        <v>0</v>
      </c>
      <c r="BB98" s="46">
        <v>10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f>[1]I1127_1037000158513_03_0_69_!AJ95</f>
        <v>2.198408333333334</v>
      </c>
      <c r="BL98" s="46">
        <v>0</v>
      </c>
      <c r="BM98" s="46">
        <v>0</v>
      </c>
      <c r="BN98" s="46">
        <v>0</v>
      </c>
      <c r="BO98" s="46">
        <v>0</v>
      </c>
      <c r="BP98" s="46">
        <v>11</v>
      </c>
      <c r="BQ98" s="46" t="s">
        <v>130</v>
      </c>
      <c r="BR98" s="46" t="s">
        <v>130</v>
      </c>
      <c r="BS98" s="46" t="s">
        <v>130</v>
      </c>
      <c r="BT98" s="46" t="s">
        <v>130</v>
      </c>
      <c r="BU98" s="46" t="s">
        <v>130</v>
      </c>
      <c r="BV98" s="46" t="s">
        <v>130</v>
      </c>
      <c r="BW98" s="46" t="s">
        <v>130</v>
      </c>
      <c r="BX98" s="46">
        <v>0</v>
      </c>
      <c r="BY98" s="46">
        <f>[1]I1127_1037000158513_03_0_69_!AL95</f>
        <v>2.0365050000000005</v>
      </c>
      <c r="BZ98" s="46">
        <v>0</v>
      </c>
      <c r="CA98" s="46">
        <v>0</v>
      </c>
      <c r="CB98" s="46">
        <v>0</v>
      </c>
      <c r="CC98" s="46">
        <v>0</v>
      </c>
      <c r="CD98" s="46">
        <v>10</v>
      </c>
      <c r="CE98" s="46" t="s">
        <v>130</v>
      </c>
      <c r="CF98" s="46" t="s">
        <v>130</v>
      </c>
      <c r="CG98" s="46" t="s">
        <v>130</v>
      </c>
      <c r="CH98" s="46" t="s">
        <v>130</v>
      </c>
      <c r="CI98" s="46" t="s">
        <v>130</v>
      </c>
      <c r="CJ98" s="46" t="s">
        <v>130</v>
      </c>
      <c r="CK98" s="46" t="s">
        <v>130</v>
      </c>
      <c r="CL98" s="41">
        <f t="shared" si="52"/>
        <v>0</v>
      </c>
      <c r="CM98" s="41">
        <f t="shared" si="52"/>
        <v>10.814550000000002</v>
      </c>
      <c r="CN98" s="41">
        <f t="shared" si="52"/>
        <v>0</v>
      </c>
      <c r="CO98" s="41">
        <f t="shared" si="52"/>
        <v>0</v>
      </c>
      <c r="CP98" s="41">
        <f t="shared" si="52"/>
        <v>0</v>
      </c>
      <c r="CQ98" s="41">
        <f t="shared" si="52"/>
        <v>0</v>
      </c>
      <c r="CR98" s="41">
        <f t="shared" si="52"/>
        <v>55</v>
      </c>
      <c r="CS98" s="41">
        <f t="shared" si="52"/>
        <v>0</v>
      </c>
      <c r="CT98" s="41">
        <f t="shared" si="52"/>
        <v>0</v>
      </c>
      <c r="CU98" s="41">
        <f t="shared" si="52"/>
        <v>0</v>
      </c>
      <c r="CV98" s="41">
        <f t="shared" si="52"/>
        <v>0</v>
      </c>
      <c r="CW98" s="41">
        <f t="shared" si="52"/>
        <v>0</v>
      </c>
      <c r="CX98" s="41">
        <f t="shared" si="52"/>
        <v>0</v>
      </c>
      <c r="CY98" s="41">
        <f t="shared" si="52"/>
        <v>0</v>
      </c>
      <c r="CZ98" s="42" t="str">
        <f>IF([1]I1127_1037000158513_02_0_69_!CT96="","",[1]I1127_1037000158513_02_0_69_!CT96)</f>
        <v>нд</v>
      </c>
    </row>
    <row r="99" spans="1:104" ht="94.5" x14ac:dyDescent="0.25">
      <c r="A99" s="44" t="str">
        <f>[1]I1127_1037000158513_02_0_69_!A97</f>
        <v>1.6</v>
      </c>
      <c r="B99" s="45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44" t="str">
        <f>[1]I1127_1037000158513_02_0_69_!C97</f>
        <v>О_0000000830</v>
      </c>
      <c r="D99" s="46">
        <f t="shared" si="51"/>
        <v>3.0547000000000004</v>
      </c>
      <c r="E99" s="46" t="s">
        <v>130</v>
      </c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>
        <v>0</v>
      </c>
      <c r="U99" s="46">
        <f>[1]I1127_1037000158513_03_0_69_!AD96</f>
        <v>3.0547000000000004</v>
      </c>
      <c r="V99" s="46">
        <v>0</v>
      </c>
      <c r="W99" s="46">
        <v>0</v>
      </c>
      <c r="X99" s="46">
        <v>0</v>
      </c>
      <c r="Y99" s="46">
        <v>0</v>
      </c>
      <c r="Z99" s="46">
        <v>1</v>
      </c>
      <c r="AA99" s="46" t="s">
        <v>130</v>
      </c>
      <c r="AB99" s="46" t="s">
        <v>130</v>
      </c>
      <c r="AC99" s="46" t="s">
        <v>130</v>
      </c>
      <c r="AD99" s="46" t="s">
        <v>130</v>
      </c>
      <c r="AE99" s="46" t="s">
        <v>130</v>
      </c>
      <c r="AF99" s="46" t="s">
        <v>130</v>
      </c>
      <c r="AG99" s="46" t="s">
        <v>130</v>
      </c>
      <c r="AH99" s="46">
        <v>0</v>
      </c>
      <c r="AI99" s="46">
        <f>[1]I1127_1037000158513_03_0_69_!AF96</f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 t="s">
        <v>130</v>
      </c>
      <c r="AP99" s="46" t="s">
        <v>130</v>
      </c>
      <c r="AQ99" s="46" t="s">
        <v>130</v>
      </c>
      <c r="AR99" s="46" t="s">
        <v>130</v>
      </c>
      <c r="AS99" s="46" t="s">
        <v>130</v>
      </c>
      <c r="AT99" s="46" t="s">
        <v>130</v>
      </c>
      <c r="AU99" s="46" t="s">
        <v>130</v>
      </c>
      <c r="AV99" s="46">
        <v>0</v>
      </c>
      <c r="AW99" s="46">
        <f>[1]I1127_1037000158513_03_0_69_!AH96</f>
        <v>0</v>
      </c>
      <c r="AX99" s="46">
        <v>0</v>
      </c>
      <c r="AY99" s="46">
        <v>0</v>
      </c>
      <c r="AZ99" s="46">
        <v>0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f>[1]I1127_1037000158513_03_0_69_!AJ96</f>
        <v>0</v>
      </c>
      <c r="BL99" s="46">
        <v>0</v>
      </c>
      <c r="BM99" s="46">
        <v>0</v>
      </c>
      <c r="BN99" s="46">
        <v>0</v>
      </c>
      <c r="BO99" s="46">
        <v>0</v>
      </c>
      <c r="BP99" s="46">
        <v>0</v>
      </c>
      <c r="BQ99" s="46" t="s">
        <v>130</v>
      </c>
      <c r="BR99" s="46" t="s">
        <v>130</v>
      </c>
      <c r="BS99" s="46" t="s">
        <v>130</v>
      </c>
      <c r="BT99" s="46" t="s">
        <v>130</v>
      </c>
      <c r="BU99" s="46" t="s">
        <v>130</v>
      </c>
      <c r="BV99" s="46" t="s">
        <v>130</v>
      </c>
      <c r="BW99" s="46" t="s">
        <v>130</v>
      </c>
      <c r="BX99" s="46">
        <v>0</v>
      </c>
      <c r="BY99" s="46">
        <f>[1]I1127_1037000158513_03_0_69_!AL96</f>
        <v>0</v>
      </c>
      <c r="BZ99" s="46">
        <v>0</v>
      </c>
      <c r="CA99" s="46">
        <v>0</v>
      </c>
      <c r="CB99" s="46">
        <v>0</v>
      </c>
      <c r="CC99" s="46">
        <v>0</v>
      </c>
      <c r="CD99" s="46">
        <v>0</v>
      </c>
      <c r="CE99" s="46" t="s">
        <v>130</v>
      </c>
      <c r="CF99" s="46" t="s">
        <v>130</v>
      </c>
      <c r="CG99" s="46" t="s">
        <v>130</v>
      </c>
      <c r="CH99" s="46" t="s">
        <v>130</v>
      </c>
      <c r="CI99" s="46" t="s">
        <v>130</v>
      </c>
      <c r="CJ99" s="46" t="s">
        <v>130</v>
      </c>
      <c r="CK99" s="46" t="s">
        <v>130</v>
      </c>
      <c r="CL99" s="41">
        <f t="shared" si="52"/>
        <v>0</v>
      </c>
      <c r="CM99" s="41">
        <f t="shared" si="52"/>
        <v>3.0547000000000004</v>
      </c>
      <c r="CN99" s="41">
        <f t="shared" si="52"/>
        <v>0</v>
      </c>
      <c r="CO99" s="41">
        <f t="shared" si="52"/>
        <v>0</v>
      </c>
      <c r="CP99" s="41">
        <f t="shared" si="52"/>
        <v>0</v>
      </c>
      <c r="CQ99" s="41">
        <f t="shared" si="52"/>
        <v>0</v>
      </c>
      <c r="CR99" s="41">
        <f t="shared" si="52"/>
        <v>1</v>
      </c>
      <c r="CS99" s="41">
        <f t="shared" si="52"/>
        <v>0</v>
      </c>
      <c r="CT99" s="41">
        <f t="shared" si="52"/>
        <v>0</v>
      </c>
      <c r="CU99" s="41">
        <f t="shared" si="52"/>
        <v>0</v>
      </c>
      <c r="CV99" s="41">
        <f t="shared" si="52"/>
        <v>0</v>
      </c>
      <c r="CW99" s="41">
        <f t="shared" si="52"/>
        <v>0</v>
      </c>
      <c r="CX99" s="41">
        <f t="shared" si="52"/>
        <v>0</v>
      </c>
      <c r="CY99" s="41">
        <f t="shared" si="52"/>
        <v>0</v>
      </c>
      <c r="CZ99" s="42" t="str">
        <f>IF([1]I1127_1037000158513_02_0_69_!CT97="","",[1]I1127_1037000158513_02_0_69_!CT97)</f>
        <v>нд</v>
      </c>
    </row>
    <row r="100" spans="1:104" ht="78.75" x14ac:dyDescent="0.25">
      <c r="A100" s="44" t="str">
        <f>[1]I1127_1037000158513_02_0_69_!A98</f>
        <v>1.6</v>
      </c>
      <c r="B100" s="45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44" t="str">
        <f>[1]I1127_1037000158513_02_0_69_!C98</f>
        <v>О_0000007031</v>
      </c>
      <c r="D100" s="46">
        <f t="shared" si="51"/>
        <v>5.23</v>
      </c>
      <c r="E100" s="46" t="s">
        <v>130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 t="s">
        <v>130</v>
      </c>
      <c r="N100" s="46" t="s">
        <v>130</v>
      </c>
      <c r="O100" s="46" t="s">
        <v>130</v>
      </c>
      <c r="P100" s="46" t="s">
        <v>130</v>
      </c>
      <c r="Q100" s="46" t="s">
        <v>130</v>
      </c>
      <c r="R100" s="46" t="s">
        <v>130</v>
      </c>
      <c r="S100" s="46" t="s">
        <v>130</v>
      </c>
      <c r="T100" s="46">
        <f>[1]I1127_1037000158513_03_0_69_!AD97</f>
        <v>5.23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1</v>
      </c>
      <c r="AA100" s="46" t="s">
        <v>130</v>
      </c>
      <c r="AB100" s="46" t="s">
        <v>130</v>
      </c>
      <c r="AC100" s="46" t="s">
        <v>130</v>
      </c>
      <c r="AD100" s="46" t="s">
        <v>130</v>
      </c>
      <c r="AE100" s="46" t="s">
        <v>130</v>
      </c>
      <c r="AF100" s="46" t="s">
        <v>130</v>
      </c>
      <c r="AG100" s="46" t="s">
        <v>130</v>
      </c>
      <c r="AH100" s="46">
        <v>0</v>
      </c>
      <c r="AI100" s="46">
        <f>[1]I1127_1037000158513_03_0_69_!AF97</f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 t="s">
        <v>130</v>
      </c>
      <c r="AP100" s="46" t="s">
        <v>130</v>
      </c>
      <c r="AQ100" s="46" t="s">
        <v>130</v>
      </c>
      <c r="AR100" s="46" t="s">
        <v>130</v>
      </c>
      <c r="AS100" s="46" t="s">
        <v>130</v>
      </c>
      <c r="AT100" s="46" t="s">
        <v>130</v>
      </c>
      <c r="AU100" s="46" t="s">
        <v>130</v>
      </c>
      <c r="AV100" s="46">
        <v>0</v>
      </c>
      <c r="AW100" s="46">
        <f>[1]I1127_1037000158513_03_0_69_!AH97</f>
        <v>0</v>
      </c>
      <c r="AX100" s="46">
        <v>0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>
        <v>0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f>[1]I1127_1037000158513_03_0_69_!AJ97</f>
        <v>0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  <c r="BQ100" s="46" t="s">
        <v>130</v>
      </c>
      <c r="BR100" s="46" t="s">
        <v>130</v>
      </c>
      <c r="BS100" s="46" t="s">
        <v>130</v>
      </c>
      <c r="BT100" s="46" t="s">
        <v>130</v>
      </c>
      <c r="BU100" s="46" t="s">
        <v>130</v>
      </c>
      <c r="BV100" s="46" t="s">
        <v>130</v>
      </c>
      <c r="BW100" s="46" t="s">
        <v>130</v>
      </c>
      <c r="BX100" s="46">
        <v>0</v>
      </c>
      <c r="BY100" s="46">
        <f>[1]I1127_1037000158513_03_0_69_!AL97</f>
        <v>0</v>
      </c>
      <c r="BZ100" s="46">
        <v>0</v>
      </c>
      <c r="CA100" s="46">
        <v>0</v>
      </c>
      <c r="CB100" s="46">
        <v>0</v>
      </c>
      <c r="CC100" s="46">
        <v>0</v>
      </c>
      <c r="CD100" s="46">
        <v>0</v>
      </c>
      <c r="CE100" s="46" t="s">
        <v>130</v>
      </c>
      <c r="CF100" s="46" t="s">
        <v>130</v>
      </c>
      <c r="CG100" s="46" t="s">
        <v>130</v>
      </c>
      <c r="CH100" s="46" t="s">
        <v>130</v>
      </c>
      <c r="CI100" s="46" t="s">
        <v>130</v>
      </c>
      <c r="CJ100" s="46" t="s">
        <v>130</v>
      </c>
      <c r="CK100" s="46" t="s">
        <v>130</v>
      </c>
      <c r="CL100" s="41">
        <f t="shared" si="52"/>
        <v>5.23</v>
      </c>
      <c r="CM100" s="41">
        <f t="shared" si="52"/>
        <v>0</v>
      </c>
      <c r="CN100" s="41">
        <f t="shared" si="52"/>
        <v>0</v>
      </c>
      <c r="CO100" s="41">
        <f t="shared" si="52"/>
        <v>0</v>
      </c>
      <c r="CP100" s="41">
        <f t="shared" si="52"/>
        <v>0</v>
      </c>
      <c r="CQ100" s="41">
        <f t="shared" si="52"/>
        <v>0</v>
      </c>
      <c r="CR100" s="41">
        <f t="shared" si="52"/>
        <v>1</v>
      </c>
      <c r="CS100" s="41">
        <f t="shared" si="52"/>
        <v>0</v>
      </c>
      <c r="CT100" s="41">
        <f t="shared" si="52"/>
        <v>0</v>
      </c>
      <c r="CU100" s="41">
        <f t="shared" si="52"/>
        <v>0</v>
      </c>
      <c r="CV100" s="41">
        <f t="shared" si="52"/>
        <v>0</v>
      </c>
      <c r="CW100" s="41">
        <f t="shared" si="52"/>
        <v>0</v>
      </c>
      <c r="CX100" s="41">
        <f t="shared" si="52"/>
        <v>0</v>
      </c>
      <c r="CY100" s="41">
        <f t="shared" si="52"/>
        <v>0</v>
      </c>
      <c r="CZ100" s="42" t="str">
        <f>IF([1]I1127_1037000158513_02_0_69_!CT98="","",[1]I1127_1037000158513_02_0_69_!CT98)</f>
        <v>нд</v>
      </c>
    </row>
    <row r="101" spans="1:104" ht="78.75" x14ac:dyDescent="0.25">
      <c r="A101" s="44" t="str">
        <f>[1]I1127_1037000158513_02_0_69_!A99</f>
        <v>1.6</v>
      </c>
      <c r="B101" s="45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44" t="str">
        <f>[1]I1127_1037000158513_02_0_69_!C99</f>
        <v>О_0000007032</v>
      </c>
      <c r="D101" s="46">
        <f t="shared" si="51"/>
        <v>5.45</v>
      </c>
      <c r="E101" s="46" t="s">
        <v>130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 t="s">
        <v>130</v>
      </c>
      <c r="N101" s="46" t="s">
        <v>130</v>
      </c>
      <c r="O101" s="46" t="s">
        <v>130</v>
      </c>
      <c r="P101" s="46" t="s">
        <v>130</v>
      </c>
      <c r="Q101" s="46" t="s">
        <v>130</v>
      </c>
      <c r="R101" s="46" t="s">
        <v>130</v>
      </c>
      <c r="S101" s="46" t="s">
        <v>130</v>
      </c>
      <c r="T101" s="46">
        <v>0</v>
      </c>
      <c r="U101" s="46">
        <f>[1]I1127_1037000158513_03_0_69_!AD98</f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 t="s">
        <v>130</v>
      </c>
      <c r="AB101" s="46" t="s">
        <v>130</v>
      </c>
      <c r="AC101" s="46" t="s">
        <v>130</v>
      </c>
      <c r="AD101" s="46" t="s">
        <v>130</v>
      </c>
      <c r="AE101" s="46" t="s">
        <v>130</v>
      </c>
      <c r="AF101" s="46" t="s">
        <v>130</v>
      </c>
      <c r="AG101" s="46" t="s">
        <v>130</v>
      </c>
      <c r="AH101" s="46">
        <f>[1]I1127_1037000158513_03_0_69_!AF98</f>
        <v>5.45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1</v>
      </c>
      <c r="AO101" s="46" t="s">
        <v>130</v>
      </c>
      <c r="AP101" s="46" t="s">
        <v>130</v>
      </c>
      <c r="AQ101" s="46" t="s">
        <v>130</v>
      </c>
      <c r="AR101" s="46" t="s">
        <v>130</v>
      </c>
      <c r="AS101" s="46" t="s">
        <v>130</v>
      </c>
      <c r="AT101" s="46" t="s">
        <v>130</v>
      </c>
      <c r="AU101" s="46" t="s">
        <v>130</v>
      </c>
      <c r="AV101" s="46">
        <v>0</v>
      </c>
      <c r="AW101" s="46">
        <f>[1]I1127_1037000158513_03_0_69_!AH98</f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f>[1]I1127_1037000158513_03_0_69_!AJ98</f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46" t="s">
        <v>130</v>
      </c>
      <c r="BR101" s="46" t="s">
        <v>130</v>
      </c>
      <c r="BS101" s="46" t="s">
        <v>130</v>
      </c>
      <c r="BT101" s="46" t="s">
        <v>130</v>
      </c>
      <c r="BU101" s="46" t="s">
        <v>130</v>
      </c>
      <c r="BV101" s="46" t="s">
        <v>130</v>
      </c>
      <c r="BW101" s="46" t="s">
        <v>130</v>
      </c>
      <c r="BX101" s="46">
        <v>0</v>
      </c>
      <c r="BY101" s="46">
        <f>[1]I1127_1037000158513_03_0_69_!AL98</f>
        <v>0</v>
      </c>
      <c r="BZ101" s="46">
        <v>0</v>
      </c>
      <c r="CA101" s="46">
        <v>0</v>
      </c>
      <c r="CB101" s="46">
        <v>0</v>
      </c>
      <c r="CC101" s="46">
        <v>0</v>
      </c>
      <c r="CD101" s="46">
        <v>0</v>
      </c>
      <c r="CE101" s="46" t="s">
        <v>130</v>
      </c>
      <c r="CF101" s="46" t="s">
        <v>130</v>
      </c>
      <c r="CG101" s="46" t="s">
        <v>130</v>
      </c>
      <c r="CH101" s="46" t="s">
        <v>130</v>
      </c>
      <c r="CI101" s="46" t="s">
        <v>130</v>
      </c>
      <c r="CJ101" s="46" t="s">
        <v>130</v>
      </c>
      <c r="CK101" s="46" t="s">
        <v>130</v>
      </c>
      <c r="CL101" s="41">
        <f t="shared" si="52"/>
        <v>5.45</v>
      </c>
      <c r="CM101" s="41">
        <f t="shared" si="52"/>
        <v>0</v>
      </c>
      <c r="CN101" s="41">
        <f t="shared" si="52"/>
        <v>0</v>
      </c>
      <c r="CO101" s="41">
        <f t="shared" si="52"/>
        <v>0</v>
      </c>
      <c r="CP101" s="41">
        <f t="shared" si="52"/>
        <v>0</v>
      </c>
      <c r="CQ101" s="41">
        <f t="shared" si="52"/>
        <v>0</v>
      </c>
      <c r="CR101" s="41">
        <f t="shared" si="52"/>
        <v>1</v>
      </c>
      <c r="CS101" s="41">
        <f t="shared" si="52"/>
        <v>0</v>
      </c>
      <c r="CT101" s="41">
        <f t="shared" si="52"/>
        <v>0</v>
      </c>
      <c r="CU101" s="41">
        <f t="shared" si="52"/>
        <v>0</v>
      </c>
      <c r="CV101" s="41">
        <f t="shared" si="52"/>
        <v>0</v>
      </c>
      <c r="CW101" s="41">
        <f t="shared" si="52"/>
        <v>0</v>
      </c>
      <c r="CX101" s="41">
        <f t="shared" si="52"/>
        <v>0</v>
      </c>
      <c r="CY101" s="41">
        <f t="shared" si="52"/>
        <v>0</v>
      </c>
      <c r="CZ101" s="42" t="str">
        <f>IF([1]I1127_1037000158513_02_0_69_!CT99="","",[1]I1127_1037000158513_02_0_69_!CT99)</f>
        <v>нд</v>
      </c>
    </row>
    <row r="102" spans="1:104" ht="78.75" x14ac:dyDescent="0.25">
      <c r="A102" s="44" t="str">
        <f>[1]I1127_1037000158513_02_0_69_!A100</f>
        <v>1.6</v>
      </c>
      <c r="B102" s="45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44" t="str">
        <f>[1]I1127_1037000158513_02_0_69_!C100</f>
        <v>О_0000007033</v>
      </c>
      <c r="D102" s="46">
        <f t="shared" si="51"/>
        <v>5.68</v>
      </c>
      <c r="E102" s="46" t="s">
        <v>130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 t="s">
        <v>130</v>
      </c>
      <c r="N102" s="46" t="s">
        <v>130</v>
      </c>
      <c r="O102" s="46" t="s">
        <v>130</v>
      </c>
      <c r="P102" s="46" t="s">
        <v>130</v>
      </c>
      <c r="Q102" s="46" t="s">
        <v>130</v>
      </c>
      <c r="R102" s="46" t="s">
        <v>130</v>
      </c>
      <c r="S102" s="46" t="s">
        <v>130</v>
      </c>
      <c r="T102" s="46">
        <v>0</v>
      </c>
      <c r="U102" s="46">
        <f>[1]I1127_1037000158513_03_0_69_!AD99</f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 t="s">
        <v>130</v>
      </c>
      <c r="AB102" s="46" t="s">
        <v>130</v>
      </c>
      <c r="AC102" s="46" t="s">
        <v>130</v>
      </c>
      <c r="AD102" s="46" t="s">
        <v>130</v>
      </c>
      <c r="AE102" s="46" t="s">
        <v>130</v>
      </c>
      <c r="AF102" s="46" t="s">
        <v>130</v>
      </c>
      <c r="AG102" s="46" t="s">
        <v>130</v>
      </c>
      <c r="AH102" s="46">
        <v>0</v>
      </c>
      <c r="AI102" s="46">
        <f>[1]I1127_1037000158513_03_0_69_!AF99</f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 t="s">
        <v>130</v>
      </c>
      <c r="AP102" s="46" t="s">
        <v>130</v>
      </c>
      <c r="AQ102" s="46" t="s">
        <v>130</v>
      </c>
      <c r="AR102" s="46" t="s">
        <v>130</v>
      </c>
      <c r="AS102" s="46" t="s">
        <v>130</v>
      </c>
      <c r="AT102" s="46" t="s">
        <v>130</v>
      </c>
      <c r="AU102" s="46" t="s">
        <v>130</v>
      </c>
      <c r="AV102" s="46">
        <f>[1]I1127_1037000158513_03_0_69_!AH99</f>
        <v>5.68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1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f>[1]I1127_1037000158513_03_0_69_!AJ99</f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46" t="s">
        <v>130</v>
      </c>
      <c r="BR102" s="46" t="s">
        <v>130</v>
      </c>
      <c r="BS102" s="46" t="s">
        <v>130</v>
      </c>
      <c r="BT102" s="46" t="s">
        <v>130</v>
      </c>
      <c r="BU102" s="46" t="s">
        <v>130</v>
      </c>
      <c r="BV102" s="46" t="s">
        <v>130</v>
      </c>
      <c r="BW102" s="46" t="s">
        <v>130</v>
      </c>
      <c r="BX102" s="46">
        <v>0</v>
      </c>
      <c r="BY102" s="46">
        <f>[1]I1127_1037000158513_03_0_69_!AL99</f>
        <v>0</v>
      </c>
      <c r="BZ102" s="46">
        <v>0</v>
      </c>
      <c r="CA102" s="46">
        <v>0</v>
      </c>
      <c r="CB102" s="46">
        <v>0</v>
      </c>
      <c r="CC102" s="46">
        <v>0</v>
      </c>
      <c r="CD102" s="46">
        <v>0</v>
      </c>
      <c r="CE102" s="46" t="s">
        <v>130</v>
      </c>
      <c r="CF102" s="46" t="s">
        <v>130</v>
      </c>
      <c r="CG102" s="46" t="s">
        <v>130</v>
      </c>
      <c r="CH102" s="46" t="s">
        <v>130</v>
      </c>
      <c r="CI102" s="46" t="s">
        <v>130</v>
      </c>
      <c r="CJ102" s="46" t="s">
        <v>130</v>
      </c>
      <c r="CK102" s="46" t="s">
        <v>130</v>
      </c>
      <c r="CL102" s="41">
        <f t="shared" si="52"/>
        <v>5.68</v>
      </c>
      <c r="CM102" s="41">
        <f t="shared" si="52"/>
        <v>0</v>
      </c>
      <c r="CN102" s="41">
        <f t="shared" si="52"/>
        <v>0</v>
      </c>
      <c r="CO102" s="41">
        <f t="shared" si="52"/>
        <v>0</v>
      </c>
      <c r="CP102" s="41">
        <f t="shared" si="52"/>
        <v>0</v>
      </c>
      <c r="CQ102" s="41">
        <f t="shared" si="52"/>
        <v>0</v>
      </c>
      <c r="CR102" s="41">
        <f t="shared" si="52"/>
        <v>1</v>
      </c>
      <c r="CS102" s="41">
        <f t="shared" si="52"/>
        <v>0</v>
      </c>
      <c r="CT102" s="41">
        <f t="shared" si="52"/>
        <v>0</v>
      </c>
      <c r="CU102" s="41">
        <f t="shared" si="52"/>
        <v>0</v>
      </c>
      <c r="CV102" s="41">
        <f t="shared" si="52"/>
        <v>0</v>
      </c>
      <c r="CW102" s="41">
        <f t="shared" si="52"/>
        <v>0</v>
      </c>
      <c r="CX102" s="41">
        <f t="shared" si="52"/>
        <v>0</v>
      </c>
      <c r="CY102" s="41">
        <f t="shared" si="52"/>
        <v>0</v>
      </c>
      <c r="CZ102" s="42" t="str">
        <f>IF([1]I1127_1037000158513_02_0_69_!CT100="","",[1]I1127_1037000158513_02_0_69_!CT100)</f>
        <v>нд</v>
      </c>
    </row>
    <row r="103" spans="1:104" ht="78.75" x14ac:dyDescent="0.25">
      <c r="A103" s="44" t="str">
        <f>[1]I1127_1037000158513_02_0_69_!A101</f>
        <v>1.6</v>
      </c>
      <c r="B103" s="45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44" t="str">
        <f>[1]I1127_1037000158513_02_0_69_!C101</f>
        <v>О_0000007034</v>
      </c>
      <c r="D103" s="46">
        <f t="shared" si="51"/>
        <v>5.915</v>
      </c>
      <c r="E103" s="46" t="s">
        <v>130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 t="s">
        <v>130</v>
      </c>
      <c r="N103" s="46" t="s">
        <v>130</v>
      </c>
      <c r="O103" s="46" t="s">
        <v>130</v>
      </c>
      <c r="P103" s="46" t="s">
        <v>130</v>
      </c>
      <c r="Q103" s="46" t="s">
        <v>130</v>
      </c>
      <c r="R103" s="46" t="s">
        <v>130</v>
      </c>
      <c r="S103" s="46" t="s">
        <v>130</v>
      </c>
      <c r="T103" s="46">
        <v>0</v>
      </c>
      <c r="U103" s="46">
        <f>[1]I1127_1037000158513_03_0_69_!AD100</f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 t="s">
        <v>130</v>
      </c>
      <c r="AB103" s="46" t="s">
        <v>130</v>
      </c>
      <c r="AC103" s="46" t="s">
        <v>130</v>
      </c>
      <c r="AD103" s="46" t="s">
        <v>130</v>
      </c>
      <c r="AE103" s="46" t="s">
        <v>130</v>
      </c>
      <c r="AF103" s="46" t="s">
        <v>130</v>
      </c>
      <c r="AG103" s="46" t="s">
        <v>130</v>
      </c>
      <c r="AH103" s="46">
        <v>0</v>
      </c>
      <c r="AI103" s="46">
        <f>[1]I1127_1037000158513_03_0_69_!AF100</f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 t="s">
        <v>130</v>
      </c>
      <c r="AP103" s="46" t="s">
        <v>130</v>
      </c>
      <c r="AQ103" s="46" t="s">
        <v>130</v>
      </c>
      <c r="AR103" s="46" t="s">
        <v>130</v>
      </c>
      <c r="AS103" s="46" t="s">
        <v>130</v>
      </c>
      <c r="AT103" s="46" t="s">
        <v>130</v>
      </c>
      <c r="AU103" s="46" t="s">
        <v>130</v>
      </c>
      <c r="AV103" s="46">
        <v>0</v>
      </c>
      <c r="AW103" s="46">
        <f>[1]I1127_1037000158513_03_0_69_!AH100</f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f>[1]I1127_1037000158513_03_0_69_!AJ100</f>
        <v>5.915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1</v>
      </c>
      <c r="BQ103" s="46" t="s">
        <v>130</v>
      </c>
      <c r="BR103" s="46" t="s">
        <v>130</v>
      </c>
      <c r="BS103" s="46" t="s">
        <v>130</v>
      </c>
      <c r="BT103" s="46" t="s">
        <v>130</v>
      </c>
      <c r="BU103" s="46" t="s">
        <v>130</v>
      </c>
      <c r="BV103" s="46" t="s">
        <v>130</v>
      </c>
      <c r="BW103" s="46" t="s">
        <v>130</v>
      </c>
      <c r="BX103" s="46">
        <v>0</v>
      </c>
      <c r="BY103" s="46">
        <f>[1]I1127_1037000158513_03_0_69_!AL100</f>
        <v>0</v>
      </c>
      <c r="BZ103" s="46">
        <v>0</v>
      </c>
      <c r="CA103" s="46">
        <v>0</v>
      </c>
      <c r="CB103" s="46">
        <v>0</v>
      </c>
      <c r="CC103" s="46">
        <v>0</v>
      </c>
      <c r="CD103" s="46">
        <v>0</v>
      </c>
      <c r="CE103" s="46" t="s">
        <v>130</v>
      </c>
      <c r="CF103" s="46" t="s">
        <v>130</v>
      </c>
      <c r="CG103" s="46" t="s">
        <v>130</v>
      </c>
      <c r="CH103" s="46" t="s">
        <v>130</v>
      </c>
      <c r="CI103" s="46" t="s">
        <v>130</v>
      </c>
      <c r="CJ103" s="46" t="s">
        <v>130</v>
      </c>
      <c r="CK103" s="46" t="s">
        <v>130</v>
      </c>
      <c r="CL103" s="41">
        <f t="shared" si="52"/>
        <v>5.915</v>
      </c>
      <c r="CM103" s="41">
        <f t="shared" si="52"/>
        <v>0</v>
      </c>
      <c r="CN103" s="41">
        <f t="shared" si="52"/>
        <v>0</v>
      </c>
      <c r="CO103" s="41">
        <f t="shared" ref="CL103:CY105" si="53">SUM(W103,AK103,AY103,BM103,CA103)</f>
        <v>0</v>
      </c>
      <c r="CP103" s="41">
        <f t="shared" si="53"/>
        <v>0</v>
      </c>
      <c r="CQ103" s="41">
        <f t="shared" si="53"/>
        <v>0</v>
      </c>
      <c r="CR103" s="41">
        <f t="shared" si="53"/>
        <v>1</v>
      </c>
      <c r="CS103" s="41">
        <f t="shared" si="53"/>
        <v>0</v>
      </c>
      <c r="CT103" s="41">
        <f t="shared" si="53"/>
        <v>0</v>
      </c>
      <c r="CU103" s="41">
        <f t="shared" si="53"/>
        <v>0</v>
      </c>
      <c r="CV103" s="41">
        <f t="shared" si="53"/>
        <v>0</v>
      </c>
      <c r="CW103" s="41">
        <f t="shared" si="53"/>
        <v>0</v>
      </c>
      <c r="CX103" s="41">
        <f t="shared" si="53"/>
        <v>0</v>
      </c>
      <c r="CY103" s="41">
        <f t="shared" si="53"/>
        <v>0</v>
      </c>
      <c r="CZ103" s="42" t="str">
        <f>IF([1]I1127_1037000158513_02_0_69_!CT101="","",[1]I1127_1037000158513_02_0_69_!CT101)</f>
        <v>нд</v>
      </c>
    </row>
    <row r="104" spans="1:104" ht="78.75" x14ac:dyDescent="0.25">
      <c r="A104" s="44" t="str">
        <f>[1]I1127_1037000158513_02_0_69_!A102</f>
        <v>1.6</v>
      </c>
      <c r="B104" s="45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44" t="str">
        <f>[1]I1127_1037000158513_02_0_69_!C102</f>
        <v>О_0000007035</v>
      </c>
      <c r="D104" s="46">
        <f t="shared" si="51"/>
        <v>6.1650000000000009</v>
      </c>
      <c r="E104" s="46" t="s">
        <v>130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 t="s">
        <v>130</v>
      </c>
      <c r="N104" s="46" t="s">
        <v>130</v>
      </c>
      <c r="O104" s="46" t="s">
        <v>130</v>
      </c>
      <c r="P104" s="46" t="s">
        <v>130</v>
      </c>
      <c r="Q104" s="46" t="s">
        <v>130</v>
      </c>
      <c r="R104" s="46" t="s">
        <v>130</v>
      </c>
      <c r="S104" s="46" t="s">
        <v>130</v>
      </c>
      <c r="T104" s="46">
        <v>0</v>
      </c>
      <c r="U104" s="46">
        <f>[1]I1127_1037000158513_03_0_69_!AD101</f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 t="s">
        <v>130</v>
      </c>
      <c r="AB104" s="46" t="s">
        <v>130</v>
      </c>
      <c r="AC104" s="46" t="s">
        <v>130</v>
      </c>
      <c r="AD104" s="46" t="s">
        <v>130</v>
      </c>
      <c r="AE104" s="46" t="s">
        <v>130</v>
      </c>
      <c r="AF104" s="46" t="s">
        <v>130</v>
      </c>
      <c r="AG104" s="46" t="s">
        <v>130</v>
      </c>
      <c r="AH104" s="46">
        <v>0</v>
      </c>
      <c r="AI104" s="46">
        <f>[1]I1127_1037000158513_03_0_69_!AF101</f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 t="s">
        <v>130</v>
      </c>
      <c r="AP104" s="46" t="s">
        <v>130</v>
      </c>
      <c r="AQ104" s="46" t="s">
        <v>130</v>
      </c>
      <c r="AR104" s="46" t="s">
        <v>130</v>
      </c>
      <c r="AS104" s="46" t="s">
        <v>130</v>
      </c>
      <c r="AT104" s="46" t="s">
        <v>130</v>
      </c>
      <c r="AU104" s="46" t="s">
        <v>130</v>
      </c>
      <c r="AV104" s="46">
        <v>0</v>
      </c>
      <c r="AW104" s="46">
        <f>[1]I1127_1037000158513_03_0_69_!AH101</f>
        <v>0</v>
      </c>
      <c r="AX104" s="46">
        <v>0</v>
      </c>
      <c r="AY104" s="46">
        <v>0</v>
      </c>
      <c r="AZ104" s="46">
        <v>0</v>
      </c>
      <c r="BA104" s="46">
        <v>0</v>
      </c>
      <c r="BB104" s="46">
        <v>0</v>
      </c>
      <c r="BC104" s="46">
        <v>0</v>
      </c>
      <c r="BD104" s="46">
        <v>0</v>
      </c>
      <c r="BE104" s="46">
        <v>0</v>
      </c>
      <c r="BF104" s="46">
        <v>0</v>
      </c>
      <c r="BG104" s="46">
        <v>0</v>
      </c>
      <c r="BH104" s="46">
        <v>0</v>
      </c>
      <c r="BI104" s="46">
        <v>0</v>
      </c>
      <c r="BJ104" s="46">
        <v>0</v>
      </c>
      <c r="BK104" s="46">
        <f>[1]I1127_1037000158513_03_0_69_!AJ101</f>
        <v>0</v>
      </c>
      <c r="BL104" s="46">
        <v>0</v>
      </c>
      <c r="BM104" s="46">
        <v>0</v>
      </c>
      <c r="BN104" s="46">
        <v>0</v>
      </c>
      <c r="BO104" s="46">
        <v>0</v>
      </c>
      <c r="BP104" s="46">
        <v>0</v>
      </c>
      <c r="BQ104" s="46" t="s">
        <v>130</v>
      </c>
      <c r="BR104" s="46" t="s">
        <v>130</v>
      </c>
      <c r="BS104" s="46" t="s">
        <v>130</v>
      </c>
      <c r="BT104" s="46" t="s">
        <v>130</v>
      </c>
      <c r="BU104" s="46" t="s">
        <v>130</v>
      </c>
      <c r="BV104" s="46" t="s">
        <v>130</v>
      </c>
      <c r="BW104" s="46" t="s">
        <v>130</v>
      </c>
      <c r="BX104" s="46">
        <f>[1]I1127_1037000158513_03_0_69_!AL101</f>
        <v>6.1650000000000009</v>
      </c>
      <c r="BY104" s="46">
        <v>0</v>
      </c>
      <c r="BZ104" s="46">
        <v>0</v>
      </c>
      <c r="CA104" s="46">
        <v>0</v>
      </c>
      <c r="CB104" s="46">
        <v>0</v>
      </c>
      <c r="CC104" s="46">
        <v>0</v>
      </c>
      <c r="CD104" s="46">
        <v>1</v>
      </c>
      <c r="CE104" s="46" t="s">
        <v>130</v>
      </c>
      <c r="CF104" s="46" t="s">
        <v>130</v>
      </c>
      <c r="CG104" s="46" t="s">
        <v>130</v>
      </c>
      <c r="CH104" s="46" t="s">
        <v>130</v>
      </c>
      <c r="CI104" s="46" t="s">
        <v>130</v>
      </c>
      <c r="CJ104" s="46" t="s">
        <v>130</v>
      </c>
      <c r="CK104" s="46" t="s">
        <v>130</v>
      </c>
      <c r="CL104" s="41">
        <f t="shared" si="53"/>
        <v>6.1650000000000009</v>
      </c>
      <c r="CM104" s="41">
        <f t="shared" si="53"/>
        <v>0</v>
      </c>
      <c r="CN104" s="41">
        <f t="shared" si="53"/>
        <v>0</v>
      </c>
      <c r="CO104" s="41">
        <f t="shared" si="53"/>
        <v>0</v>
      </c>
      <c r="CP104" s="41">
        <f t="shared" si="53"/>
        <v>0</v>
      </c>
      <c r="CQ104" s="41">
        <f t="shared" si="53"/>
        <v>0</v>
      </c>
      <c r="CR104" s="41">
        <f t="shared" si="53"/>
        <v>1</v>
      </c>
      <c r="CS104" s="41">
        <f t="shared" si="53"/>
        <v>0</v>
      </c>
      <c r="CT104" s="41">
        <f t="shared" si="53"/>
        <v>0</v>
      </c>
      <c r="CU104" s="41">
        <f t="shared" si="53"/>
        <v>0</v>
      </c>
      <c r="CV104" s="41">
        <f t="shared" si="53"/>
        <v>0</v>
      </c>
      <c r="CW104" s="41">
        <f t="shared" si="53"/>
        <v>0</v>
      </c>
      <c r="CX104" s="41">
        <f t="shared" si="53"/>
        <v>0</v>
      </c>
      <c r="CY104" s="41">
        <f t="shared" si="53"/>
        <v>0</v>
      </c>
      <c r="CZ104" s="42" t="str">
        <f>IF([1]I1127_1037000158513_02_0_69_!CT102="","",[1]I1127_1037000158513_02_0_69_!CT102)</f>
        <v>нд</v>
      </c>
    </row>
  </sheetData>
  <autoFilter ref="A19:DN104"/>
  <mergeCells count="51">
    <mergeCell ref="CF16:CK16"/>
    <mergeCell ref="CM16:CR16"/>
    <mergeCell ref="CT16:CY16"/>
    <mergeCell ref="AP16:AU16"/>
    <mergeCell ref="AW16:BB16"/>
    <mergeCell ref="BD16:BI16"/>
    <mergeCell ref="BK16:BP16"/>
    <mergeCell ref="BR16:BW16"/>
    <mergeCell ref="BY16:CD16"/>
    <mergeCell ref="CE15:CK15"/>
    <mergeCell ref="CL15:CR15"/>
    <mergeCell ref="CS15:CY15"/>
    <mergeCell ref="D16:D17"/>
    <mergeCell ref="E16:E17"/>
    <mergeCell ref="G16:L16"/>
    <mergeCell ref="N16:S16"/>
    <mergeCell ref="U16:Z16"/>
    <mergeCell ref="AB16:AG16"/>
    <mergeCell ref="AI16:AN16"/>
    <mergeCell ref="AO15:AU15"/>
    <mergeCell ref="AV15:BB15"/>
    <mergeCell ref="BC15:BI15"/>
    <mergeCell ref="BJ15:BP15"/>
    <mergeCell ref="BQ15:BW15"/>
    <mergeCell ref="BX15:CD15"/>
    <mergeCell ref="CZ13:CZ17"/>
    <mergeCell ref="T14:AG14"/>
    <mergeCell ref="AH14:AU14"/>
    <mergeCell ref="AV14:BI14"/>
    <mergeCell ref="BJ14:BW14"/>
    <mergeCell ref="BX14:CK14"/>
    <mergeCell ref="CL14:CY14"/>
    <mergeCell ref="T15:Z15"/>
    <mergeCell ref="AA15:AG15"/>
    <mergeCell ref="AH15:AN15"/>
    <mergeCell ref="A12:CX12"/>
    <mergeCell ref="A13:A17"/>
    <mergeCell ref="B13:B17"/>
    <mergeCell ref="C13:C17"/>
    <mergeCell ref="D13:E15"/>
    <mergeCell ref="F13:S14"/>
    <mergeCell ref="T13:AG13"/>
    <mergeCell ref="AH13:CY13"/>
    <mergeCell ref="F15:L15"/>
    <mergeCell ref="M15:S15"/>
    <mergeCell ref="A4:AG4"/>
    <mergeCell ref="A5:AG5"/>
    <mergeCell ref="A6:AG6"/>
    <mergeCell ref="A7:AG7"/>
    <mergeCell ref="A8:AG8"/>
    <mergeCell ref="A9:AG9"/>
  </mergeCells>
  <pageMargins left="0.59055118110236227" right="0.19685039370078741" top="0.19685039370078741" bottom="0.19685039370078741" header="0.27559055118110237" footer="0.27559055118110237"/>
  <pageSetup paperSize="8" scale="1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I1127_1037000158513_04_0_69_</vt:lpstr>
      <vt:lpstr>I1127_1037000158513_04_0_69_!Заголовки_для_печати</vt:lpstr>
      <vt:lpstr>I1127_1037000158513_04_0_69_!Область_печати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2024-11-27T02:48:01Z</dcterms:created>
  <dcterms:modified xsi:type="dcterms:W3CDTF">2024-11-27T02:48:10Z</dcterms:modified>
</cp:coreProperties>
</file>