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 полный\I1015_1037000158513_69\"/>
    </mc:Choice>
  </mc:AlternateContent>
  <bookViews>
    <workbookView xWindow="0" yWindow="0" windowWidth="28800" windowHeight="12435"/>
  </bookViews>
  <sheets>
    <sheet name="I1127_1037000158513_05_0_69_" sheetId="1" r:id="rId1"/>
  </sheets>
  <externalReferences>
    <externalReference r:id="rId2"/>
    <externalReference r:id="rId3"/>
  </externalReferences>
  <definedNames>
    <definedName name="_xlnm._FilterDatabase" localSheetId="0" hidden="1">I1127_1037000158513_05_0_69_!$A$19:$BO$104</definedName>
    <definedName name="_xlnm.Print_Titles" localSheetId="0">I1127_1037000158513_05_0_69_!$14:$18</definedName>
    <definedName name="_xlnm.Print_Area" localSheetId="0">I1127_1037000158513_05_0_69_!$A$1:$AL$105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04" i="1" l="1"/>
  <c r="AK104" i="1"/>
  <c r="AJ104" i="1"/>
  <c r="AI104" i="1"/>
  <c r="AH104" i="1"/>
  <c r="AF104" i="1"/>
  <c r="AE104" i="1"/>
  <c r="Z104" i="1"/>
  <c r="AG104" i="1" s="1"/>
  <c r="AO104" i="1" s="1"/>
  <c r="C104" i="1"/>
  <c r="B104" i="1"/>
  <c r="A104" i="1"/>
  <c r="AO103" i="1"/>
  <c r="AK103" i="1"/>
  <c r="AJ103" i="1"/>
  <c r="AI103" i="1"/>
  <c r="AH103" i="1"/>
  <c r="AG103" i="1"/>
  <c r="AF103" i="1"/>
  <c r="AE103" i="1"/>
  <c r="AL103" i="1" s="1"/>
  <c r="Z103" i="1"/>
  <c r="C103" i="1"/>
  <c r="B103" i="1"/>
  <c r="A103" i="1"/>
  <c r="AL102" i="1"/>
  <c r="AK102" i="1"/>
  <c r="AJ102" i="1"/>
  <c r="AI102" i="1"/>
  <c r="AH102" i="1"/>
  <c r="AF102" i="1"/>
  <c r="AE102" i="1"/>
  <c r="Z102" i="1"/>
  <c r="AG102" i="1" s="1"/>
  <c r="AO102" i="1" s="1"/>
  <c r="C102" i="1"/>
  <c r="B102" i="1"/>
  <c r="A102" i="1"/>
  <c r="AK101" i="1"/>
  <c r="AJ101" i="1"/>
  <c r="AI101" i="1"/>
  <c r="AH101" i="1"/>
  <c r="AG101" i="1"/>
  <c r="AO101" i="1" s="1"/>
  <c r="AF101" i="1"/>
  <c r="AE101" i="1"/>
  <c r="AL101" i="1" s="1"/>
  <c r="Z101" i="1"/>
  <c r="C101" i="1"/>
  <c r="B101" i="1"/>
  <c r="A101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E100" i="1"/>
  <c r="Y100" i="1"/>
  <c r="Y83" i="1" s="1"/>
  <c r="C100" i="1"/>
  <c r="B100" i="1"/>
  <c r="A100" i="1"/>
  <c r="AL99" i="1"/>
  <c r="AJ99" i="1"/>
  <c r="AH99" i="1"/>
  <c r="AF99" i="1"/>
  <c r="Q99" i="1"/>
  <c r="P99" i="1"/>
  <c r="AK99" i="1" s="1"/>
  <c r="O99" i="1"/>
  <c r="N99" i="1"/>
  <c r="AI99" i="1" s="1"/>
  <c r="M99" i="1"/>
  <c r="L99" i="1"/>
  <c r="AG99" i="1" s="1"/>
  <c r="C99" i="1"/>
  <c r="B99" i="1"/>
  <c r="A99" i="1"/>
  <c r="AL98" i="1"/>
  <c r="AJ98" i="1"/>
  <c r="AH98" i="1"/>
  <c r="AF98" i="1"/>
  <c r="X98" i="1"/>
  <c r="W98" i="1"/>
  <c r="AK98" i="1" s="1"/>
  <c r="V98" i="1"/>
  <c r="U98" i="1"/>
  <c r="AI98" i="1" s="1"/>
  <c r="T98" i="1"/>
  <c r="S98" i="1"/>
  <c r="AG98" i="1" s="1"/>
  <c r="C98" i="1"/>
  <c r="B98" i="1"/>
  <c r="A98" i="1"/>
  <c r="AL97" i="1"/>
  <c r="AJ97" i="1"/>
  <c r="AH97" i="1"/>
  <c r="AF97" i="1"/>
  <c r="J97" i="1"/>
  <c r="I97" i="1"/>
  <c r="AK97" i="1" s="1"/>
  <c r="H97" i="1"/>
  <c r="G97" i="1"/>
  <c r="AI97" i="1" s="1"/>
  <c r="F97" i="1"/>
  <c r="E97" i="1"/>
  <c r="AG97" i="1" s="1"/>
  <c r="C97" i="1"/>
  <c r="B97" i="1"/>
  <c r="A97" i="1"/>
  <c r="AL96" i="1"/>
  <c r="AJ96" i="1"/>
  <c r="AH96" i="1"/>
  <c r="AF96" i="1"/>
  <c r="AE96" i="1"/>
  <c r="Z96" i="1"/>
  <c r="J96" i="1"/>
  <c r="I96" i="1"/>
  <c r="AK96" i="1" s="1"/>
  <c r="H96" i="1"/>
  <c r="G96" i="1"/>
  <c r="AI96" i="1" s="1"/>
  <c r="F96" i="1"/>
  <c r="E96" i="1"/>
  <c r="AG96" i="1" s="1"/>
  <c r="C96" i="1"/>
  <c r="B96" i="1"/>
  <c r="A96" i="1"/>
  <c r="AL95" i="1"/>
  <c r="AJ95" i="1"/>
  <c r="AH95" i="1"/>
  <c r="AF95" i="1"/>
  <c r="AE95" i="1"/>
  <c r="Z95" i="1"/>
  <c r="J95" i="1"/>
  <c r="I95" i="1"/>
  <c r="H95" i="1"/>
  <c r="G95" i="1"/>
  <c r="F95" i="1"/>
  <c r="E95" i="1"/>
  <c r="C95" i="1"/>
  <c r="B95" i="1"/>
  <c r="A95" i="1"/>
  <c r="AS94" i="1"/>
  <c r="AR94" i="1"/>
  <c r="AQ94" i="1"/>
  <c r="AP94" i="1"/>
  <c r="AO94" i="1"/>
  <c r="AN94" i="1"/>
  <c r="AM94" i="1"/>
  <c r="AK94" i="1"/>
  <c r="AI94" i="1"/>
  <c r="AG94" i="1"/>
  <c r="AF94" i="1"/>
  <c r="J94" i="1"/>
  <c r="I94" i="1"/>
  <c r="H94" i="1"/>
  <c r="AJ94" i="1" s="1"/>
  <c r="G94" i="1"/>
  <c r="F94" i="1"/>
  <c r="E94" i="1"/>
  <c r="C94" i="1"/>
  <c r="B94" i="1"/>
  <c r="A94" i="1"/>
  <c r="AS93" i="1"/>
  <c r="AR93" i="1"/>
  <c r="AQ93" i="1"/>
  <c r="AP93" i="1"/>
  <c r="AO93" i="1"/>
  <c r="AN93" i="1"/>
  <c r="AM93" i="1"/>
  <c r="AL93" i="1"/>
  <c r="AJ93" i="1"/>
  <c r="AH93" i="1"/>
  <c r="AF93" i="1"/>
  <c r="X93" i="1"/>
  <c r="W93" i="1"/>
  <c r="V93" i="1"/>
  <c r="U93" i="1"/>
  <c r="T93" i="1"/>
  <c r="S93" i="1"/>
  <c r="C93" i="1"/>
  <c r="B93" i="1"/>
  <c r="A93" i="1"/>
  <c r="AK92" i="1"/>
  <c r="AI92" i="1"/>
  <c r="AG92" i="1"/>
  <c r="AO92" i="1" s="1"/>
  <c r="AF92" i="1"/>
  <c r="X92" i="1"/>
  <c r="AL92" i="1" s="1"/>
  <c r="W92" i="1"/>
  <c r="V92" i="1"/>
  <c r="U92" i="1"/>
  <c r="T92" i="1"/>
  <c r="AH92" i="1" s="1"/>
  <c r="S92" i="1"/>
  <c r="C92" i="1"/>
  <c r="B92" i="1"/>
  <c r="A92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F91" i="1"/>
  <c r="AE91" i="1"/>
  <c r="Z91" i="1"/>
  <c r="AG91" i="1" s="1"/>
  <c r="C91" i="1"/>
  <c r="B91" i="1"/>
  <c r="A91" i="1"/>
  <c r="AS90" i="1"/>
  <c r="AR90" i="1"/>
  <c r="AQ90" i="1"/>
  <c r="AP90" i="1"/>
  <c r="AO90" i="1"/>
  <c r="AN90" i="1"/>
  <c r="AM90" i="1"/>
  <c r="AK90" i="1"/>
  <c r="AJ90" i="1"/>
  <c r="AI90" i="1"/>
  <c r="AH90" i="1"/>
  <c r="AG90" i="1"/>
  <c r="AF90" i="1"/>
  <c r="AE90" i="1"/>
  <c r="AL90" i="1" s="1"/>
  <c r="Z90" i="1"/>
  <c r="C90" i="1"/>
  <c r="B90" i="1"/>
  <c r="A90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F89" i="1"/>
  <c r="AE89" i="1"/>
  <c r="Z89" i="1"/>
  <c r="AG89" i="1" s="1"/>
  <c r="C89" i="1"/>
  <c r="B89" i="1"/>
  <c r="A89" i="1"/>
  <c r="AS88" i="1"/>
  <c r="AR88" i="1"/>
  <c r="AQ88" i="1"/>
  <c r="AP88" i="1"/>
  <c r="AO88" i="1"/>
  <c r="AN88" i="1"/>
  <c r="AM88" i="1"/>
  <c r="AK88" i="1"/>
  <c r="AJ88" i="1"/>
  <c r="AI88" i="1"/>
  <c r="AH88" i="1"/>
  <c r="AG88" i="1"/>
  <c r="AF88" i="1"/>
  <c r="AE88" i="1"/>
  <c r="AL88" i="1" s="1"/>
  <c r="Z88" i="1"/>
  <c r="C88" i="1"/>
  <c r="B88" i="1"/>
  <c r="A88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F87" i="1"/>
  <c r="AE87" i="1"/>
  <c r="Z87" i="1"/>
  <c r="AG87" i="1" s="1"/>
  <c r="C87" i="1"/>
  <c r="B87" i="1"/>
  <c r="A87" i="1"/>
  <c r="AS86" i="1"/>
  <c r="AR86" i="1"/>
  <c r="AQ86" i="1"/>
  <c r="AP86" i="1"/>
  <c r="AO86" i="1"/>
  <c r="AN86" i="1"/>
  <c r="AM86" i="1"/>
  <c r="AK86" i="1"/>
  <c r="AJ86" i="1"/>
  <c r="AI86" i="1"/>
  <c r="AH86" i="1"/>
  <c r="AG86" i="1"/>
  <c r="AF86" i="1"/>
  <c r="AE86" i="1"/>
  <c r="AL86" i="1" s="1"/>
  <c r="Z86" i="1"/>
  <c r="C86" i="1"/>
  <c r="B86" i="1"/>
  <c r="A86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F85" i="1"/>
  <c r="AE85" i="1"/>
  <c r="Z85" i="1"/>
  <c r="AG85" i="1" s="1"/>
  <c r="C85" i="1"/>
  <c r="B85" i="1"/>
  <c r="A85" i="1"/>
  <c r="AS84" i="1"/>
  <c r="AR84" i="1"/>
  <c r="AQ84" i="1"/>
  <c r="AP84" i="1"/>
  <c r="AO84" i="1"/>
  <c r="AN84" i="1"/>
  <c r="AM84" i="1"/>
  <c r="AK84" i="1"/>
  <c r="AJ84" i="1"/>
  <c r="AI84" i="1"/>
  <c r="AH84" i="1"/>
  <c r="AG84" i="1"/>
  <c r="AF84" i="1"/>
  <c r="AE84" i="1"/>
  <c r="Z84" i="1"/>
  <c r="C84" i="1"/>
  <c r="B84" i="1"/>
  <c r="A84" i="1"/>
  <c r="AD83" i="1"/>
  <c r="AC83" i="1"/>
  <c r="AB83" i="1"/>
  <c r="AA83" i="1"/>
  <c r="T83" i="1"/>
  <c r="T25" i="1" s="1"/>
  <c r="R83" i="1"/>
  <c r="Q83" i="1"/>
  <c r="P83" i="1"/>
  <c r="O83" i="1"/>
  <c r="N83" i="1"/>
  <c r="M83" i="1"/>
  <c r="L83" i="1"/>
  <c r="K83" i="1"/>
  <c r="H83" i="1"/>
  <c r="H25" i="1" s="1"/>
  <c r="D83" i="1"/>
  <c r="D25" i="1" s="1"/>
  <c r="C83" i="1"/>
  <c r="B83" i="1"/>
  <c r="A83" i="1"/>
  <c r="AL82" i="1"/>
  <c r="AK82" i="1"/>
  <c r="AJ82" i="1"/>
  <c r="AI82" i="1"/>
  <c r="AH82" i="1"/>
  <c r="AG82" i="1"/>
  <c r="AO82" i="1" s="1"/>
  <c r="AF82" i="1"/>
  <c r="C82" i="1"/>
  <c r="B82" i="1"/>
  <c r="A82" i="1"/>
  <c r="AS81" i="1"/>
  <c r="AR81" i="1"/>
  <c r="AQ81" i="1"/>
  <c r="AP81" i="1"/>
  <c r="AO81" i="1"/>
  <c r="AN81" i="1"/>
  <c r="AM81" i="1"/>
  <c r="AL81" i="1"/>
  <c r="AJ81" i="1"/>
  <c r="AH81" i="1"/>
  <c r="AF81" i="1"/>
  <c r="AE81" i="1"/>
  <c r="AD81" i="1"/>
  <c r="AC81" i="1"/>
  <c r="AB81" i="1"/>
  <c r="AA81" i="1"/>
  <c r="Z81" i="1"/>
  <c r="X81" i="1"/>
  <c r="W81" i="1"/>
  <c r="W74" i="1" s="1"/>
  <c r="V81" i="1"/>
  <c r="U81" i="1"/>
  <c r="T81" i="1"/>
  <c r="S81" i="1"/>
  <c r="Q81" i="1"/>
  <c r="P81" i="1"/>
  <c r="AK81" i="1" s="1"/>
  <c r="O81" i="1"/>
  <c r="N81" i="1"/>
  <c r="AI81" i="1" s="1"/>
  <c r="M81" i="1"/>
  <c r="L81" i="1"/>
  <c r="AG81" i="1" s="1"/>
  <c r="C81" i="1"/>
  <c r="B81" i="1"/>
  <c r="A81" i="1"/>
  <c r="AS80" i="1"/>
  <c r="AR80" i="1"/>
  <c r="AQ80" i="1"/>
  <c r="AP80" i="1"/>
  <c r="AO80" i="1"/>
  <c r="AN80" i="1"/>
  <c r="AM80" i="1"/>
  <c r="AK80" i="1"/>
  <c r="AJ80" i="1"/>
  <c r="AI80" i="1"/>
  <c r="AH80" i="1"/>
  <c r="AG80" i="1"/>
  <c r="AF80" i="1"/>
  <c r="AE80" i="1"/>
  <c r="AL80" i="1" s="1"/>
  <c r="Z80" i="1"/>
  <c r="C80" i="1"/>
  <c r="B80" i="1"/>
  <c r="A80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F79" i="1"/>
  <c r="AE79" i="1"/>
  <c r="V79" i="1"/>
  <c r="T79" i="1"/>
  <c r="S79" i="1"/>
  <c r="AG79" i="1" s="1"/>
  <c r="C79" i="1"/>
  <c r="B79" i="1"/>
  <c r="A79" i="1"/>
  <c r="AL78" i="1"/>
  <c r="AJ78" i="1"/>
  <c r="AF78" i="1"/>
  <c r="AE78" i="1"/>
  <c r="AD78" i="1"/>
  <c r="AD74" i="1" s="1"/>
  <c r="AD23" i="1" s="1"/>
  <c r="AC78" i="1"/>
  <c r="AB78" i="1"/>
  <c r="AB74" i="1" s="1"/>
  <c r="AB23" i="1" s="1"/>
  <c r="AA78" i="1"/>
  <c r="Z78" i="1"/>
  <c r="Z74" i="1" s="1"/>
  <c r="Z23" i="1" s="1"/>
  <c r="W78" i="1"/>
  <c r="V78" i="1"/>
  <c r="U78" i="1"/>
  <c r="T78" i="1"/>
  <c r="S78" i="1"/>
  <c r="O78" i="1"/>
  <c r="O74" i="1" s="1"/>
  <c r="N78" i="1"/>
  <c r="M78" i="1"/>
  <c r="AH78" i="1" s="1"/>
  <c r="L78" i="1"/>
  <c r="I78" i="1"/>
  <c r="H78" i="1"/>
  <c r="G78" i="1"/>
  <c r="F78" i="1"/>
  <c r="E78" i="1"/>
  <c r="C78" i="1"/>
  <c r="B78" i="1"/>
  <c r="A78" i="1"/>
  <c r="AL77" i="1"/>
  <c r="AK77" i="1"/>
  <c r="AF77" i="1"/>
  <c r="AE77" i="1"/>
  <c r="V77" i="1"/>
  <c r="AJ77" i="1" s="1"/>
  <c r="U77" i="1"/>
  <c r="T77" i="1"/>
  <c r="S77" i="1"/>
  <c r="AG77" i="1" s="1"/>
  <c r="N77" i="1"/>
  <c r="M77" i="1"/>
  <c r="C77" i="1"/>
  <c r="B77" i="1"/>
  <c r="A77" i="1"/>
  <c r="AK76" i="1"/>
  <c r="AI76" i="1"/>
  <c r="AF76" i="1"/>
  <c r="AE76" i="1"/>
  <c r="AL76" i="1" s="1"/>
  <c r="V76" i="1"/>
  <c r="AJ76" i="1" s="1"/>
  <c r="U76" i="1"/>
  <c r="U74" i="1" s="1"/>
  <c r="T76" i="1"/>
  <c r="S76" i="1"/>
  <c r="S74" i="1" s="1"/>
  <c r="N76" i="1"/>
  <c r="M76" i="1"/>
  <c r="C76" i="1"/>
  <c r="B76" i="1"/>
  <c r="A76" i="1"/>
  <c r="AS75" i="1"/>
  <c r="AR75" i="1"/>
  <c r="AQ75" i="1"/>
  <c r="AP75" i="1"/>
  <c r="AO75" i="1"/>
  <c r="AN75" i="1"/>
  <c r="AM75" i="1"/>
  <c r="AK75" i="1"/>
  <c r="AJ75" i="1"/>
  <c r="AI75" i="1"/>
  <c r="AH75" i="1"/>
  <c r="AG75" i="1"/>
  <c r="AF75" i="1"/>
  <c r="AE75" i="1"/>
  <c r="Z75" i="1"/>
  <c r="C75" i="1"/>
  <c r="B75" i="1"/>
  <c r="A75" i="1"/>
  <c r="AC74" i="1"/>
  <c r="AA74" i="1"/>
  <c r="Y74" i="1"/>
  <c r="X74" i="1"/>
  <c r="V74" i="1"/>
  <c r="V23" i="1" s="1"/>
  <c r="R74" i="1"/>
  <c r="R23" i="1" s="1"/>
  <c r="Q74" i="1"/>
  <c r="P74" i="1"/>
  <c r="P23" i="1" s="1"/>
  <c r="L74" i="1"/>
  <c r="L23" i="1" s="1"/>
  <c r="K74" i="1"/>
  <c r="J74" i="1"/>
  <c r="H74" i="1"/>
  <c r="F74" i="1"/>
  <c r="D74" i="1"/>
  <c r="C74" i="1"/>
  <c r="B74" i="1"/>
  <c r="A74" i="1"/>
  <c r="AL73" i="1"/>
  <c r="AK73" i="1"/>
  <c r="AJ73" i="1"/>
  <c r="AI73" i="1"/>
  <c r="AH73" i="1"/>
  <c r="AG73" i="1"/>
  <c r="AO73" i="1" s="1"/>
  <c r="AF73" i="1"/>
  <c r="C73" i="1"/>
  <c r="B73" i="1"/>
  <c r="A73" i="1"/>
  <c r="AL72" i="1"/>
  <c r="AK72" i="1"/>
  <c r="AJ72" i="1"/>
  <c r="AI72" i="1"/>
  <c r="AH72" i="1"/>
  <c r="AG72" i="1"/>
  <c r="AO72" i="1" s="1"/>
  <c r="AF72" i="1"/>
  <c r="C72" i="1"/>
  <c r="B72" i="1"/>
  <c r="A72" i="1"/>
  <c r="AI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AK71" i="1" s="1"/>
  <c r="H71" i="1"/>
  <c r="G71" i="1"/>
  <c r="F71" i="1"/>
  <c r="E71" i="1"/>
  <c r="AG71" i="1" s="1"/>
  <c r="AO71" i="1" s="1"/>
  <c r="D71" i="1"/>
  <c r="C71" i="1"/>
  <c r="B71" i="1"/>
  <c r="A71" i="1"/>
  <c r="AL70" i="1"/>
  <c r="AK70" i="1"/>
  <c r="AJ70" i="1"/>
  <c r="AI70" i="1"/>
  <c r="AH70" i="1"/>
  <c r="AG70" i="1"/>
  <c r="AO70" i="1" s="1"/>
  <c r="AF70" i="1"/>
  <c r="C70" i="1"/>
  <c r="B70" i="1"/>
  <c r="A70" i="1"/>
  <c r="AL69" i="1"/>
  <c r="AK69" i="1"/>
  <c r="AJ69" i="1"/>
  <c r="AI69" i="1"/>
  <c r="AH69" i="1"/>
  <c r="AG69" i="1"/>
  <c r="AO69" i="1" s="1"/>
  <c r="AF69" i="1"/>
  <c r="C69" i="1"/>
  <c r="B69" i="1"/>
  <c r="A69" i="1"/>
  <c r="AL68" i="1"/>
  <c r="AG68" i="1"/>
  <c r="AO68" i="1" s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AK68" i="1" s="1"/>
  <c r="H68" i="1"/>
  <c r="AJ68" i="1" s="1"/>
  <c r="G68" i="1"/>
  <c r="AI68" i="1" s="1"/>
  <c r="F68" i="1"/>
  <c r="AH68" i="1" s="1"/>
  <c r="E68" i="1"/>
  <c r="D68" i="1"/>
  <c r="AF68" i="1" s="1"/>
  <c r="C68" i="1"/>
  <c r="B68" i="1"/>
  <c r="A68" i="1"/>
  <c r="AL67" i="1"/>
  <c r="AK67" i="1"/>
  <c r="AJ67" i="1"/>
  <c r="AI67" i="1"/>
  <c r="AH67" i="1"/>
  <c r="AG67" i="1"/>
  <c r="AO67" i="1" s="1"/>
  <c r="AF67" i="1"/>
  <c r="C67" i="1"/>
  <c r="B67" i="1"/>
  <c r="A67" i="1"/>
  <c r="AL66" i="1"/>
  <c r="AK66" i="1"/>
  <c r="AJ66" i="1"/>
  <c r="AI66" i="1"/>
  <c r="AH66" i="1"/>
  <c r="AG66" i="1"/>
  <c r="AO66" i="1" s="1"/>
  <c r="AF66" i="1"/>
  <c r="C66" i="1"/>
  <c r="B66" i="1"/>
  <c r="A66" i="1"/>
  <c r="AL65" i="1"/>
  <c r="AK65" i="1"/>
  <c r="AJ65" i="1"/>
  <c r="AI65" i="1"/>
  <c r="AH65" i="1"/>
  <c r="AG65" i="1"/>
  <c r="AO65" i="1" s="1"/>
  <c r="AF65" i="1"/>
  <c r="C65" i="1"/>
  <c r="B65" i="1"/>
  <c r="A65" i="1"/>
  <c r="AL64" i="1"/>
  <c r="AK64" i="1"/>
  <c r="AJ64" i="1"/>
  <c r="AI64" i="1"/>
  <c r="AH64" i="1"/>
  <c r="AG64" i="1"/>
  <c r="AO64" i="1" s="1"/>
  <c r="AF64" i="1"/>
  <c r="C64" i="1"/>
  <c r="B64" i="1"/>
  <c r="A64" i="1"/>
  <c r="AL63" i="1"/>
  <c r="AK63" i="1"/>
  <c r="AJ63" i="1"/>
  <c r="AI63" i="1"/>
  <c r="AH63" i="1"/>
  <c r="AG63" i="1"/>
  <c r="AO63" i="1" s="1"/>
  <c r="AF63" i="1"/>
  <c r="C63" i="1"/>
  <c r="B63" i="1"/>
  <c r="A63" i="1"/>
  <c r="AL62" i="1"/>
  <c r="AK62" i="1"/>
  <c r="AJ62" i="1"/>
  <c r="AI62" i="1"/>
  <c r="AH62" i="1"/>
  <c r="AG62" i="1"/>
  <c r="AO62" i="1" s="1"/>
  <c r="AF62" i="1"/>
  <c r="C62" i="1"/>
  <c r="B62" i="1"/>
  <c r="A62" i="1"/>
  <c r="AL61" i="1"/>
  <c r="AK61" i="1"/>
  <c r="AJ61" i="1"/>
  <c r="AI61" i="1"/>
  <c r="AH61" i="1"/>
  <c r="AG61" i="1"/>
  <c r="AO61" i="1" s="1"/>
  <c r="AF61" i="1"/>
  <c r="C61" i="1"/>
  <c r="B61" i="1"/>
  <c r="A61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F60" i="1"/>
  <c r="Z60" i="1"/>
  <c r="S60" i="1"/>
  <c r="L60" i="1"/>
  <c r="AG60" i="1" s="1"/>
  <c r="E60" i="1"/>
  <c r="C60" i="1"/>
  <c r="B60" i="1"/>
  <c r="A60" i="1"/>
  <c r="AL59" i="1"/>
  <c r="AH59" i="1"/>
  <c r="AE59" i="1"/>
  <c r="AD59" i="1"/>
  <c r="AD58" i="1" s="1"/>
  <c r="AC59" i="1"/>
  <c r="AB59" i="1"/>
  <c r="AB58" i="1" s="1"/>
  <c r="AA59" i="1"/>
  <c r="Z59" i="1"/>
  <c r="Z58" i="1" s="1"/>
  <c r="Y59" i="1"/>
  <c r="X59" i="1"/>
  <c r="X58" i="1" s="1"/>
  <c r="W59" i="1"/>
  <c r="V59" i="1"/>
  <c r="V58" i="1" s="1"/>
  <c r="U59" i="1"/>
  <c r="T59" i="1"/>
  <c r="T58" i="1" s="1"/>
  <c r="S59" i="1"/>
  <c r="R59" i="1"/>
  <c r="R58" i="1" s="1"/>
  <c r="Q59" i="1"/>
  <c r="P59" i="1"/>
  <c r="P58" i="1" s="1"/>
  <c r="O59" i="1"/>
  <c r="N59" i="1"/>
  <c r="N58" i="1" s="1"/>
  <c r="M59" i="1"/>
  <c r="L59" i="1"/>
  <c r="L58" i="1" s="1"/>
  <c r="K59" i="1"/>
  <c r="J59" i="1"/>
  <c r="J58" i="1" s="1"/>
  <c r="I59" i="1"/>
  <c r="AK59" i="1" s="1"/>
  <c r="H59" i="1"/>
  <c r="H58" i="1" s="1"/>
  <c r="G59" i="1"/>
  <c r="AI59" i="1" s="1"/>
  <c r="F59" i="1"/>
  <c r="F58" i="1" s="1"/>
  <c r="E59" i="1"/>
  <c r="AG59" i="1" s="1"/>
  <c r="AO59" i="1" s="1"/>
  <c r="D59" i="1"/>
  <c r="D58" i="1" s="1"/>
  <c r="C59" i="1"/>
  <c r="B59" i="1"/>
  <c r="A59" i="1"/>
  <c r="AE58" i="1"/>
  <c r="AC58" i="1"/>
  <c r="AA58" i="1"/>
  <c r="Y58" i="1"/>
  <c r="W58" i="1"/>
  <c r="U58" i="1"/>
  <c r="S58" i="1"/>
  <c r="Q58" i="1"/>
  <c r="O58" i="1"/>
  <c r="M58" i="1"/>
  <c r="K58" i="1"/>
  <c r="I58" i="1"/>
  <c r="AK58" i="1" s="1"/>
  <c r="G58" i="1"/>
  <c r="AI58" i="1" s="1"/>
  <c r="E58" i="1"/>
  <c r="AG58" i="1" s="1"/>
  <c r="AO58" i="1" s="1"/>
  <c r="C58" i="1"/>
  <c r="B58" i="1"/>
  <c r="A58" i="1"/>
  <c r="AL57" i="1"/>
  <c r="AK57" i="1"/>
  <c r="AJ57" i="1"/>
  <c r="AI57" i="1"/>
  <c r="AH57" i="1"/>
  <c r="AG57" i="1"/>
  <c r="AO57" i="1" s="1"/>
  <c r="AF57" i="1"/>
  <c r="C57" i="1"/>
  <c r="B57" i="1"/>
  <c r="A57" i="1"/>
  <c r="AL56" i="1"/>
  <c r="AK56" i="1"/>
  <c r="AJ56" i="1"/>
  <c r="AI56" i="1"/>
  <c r="AH56" i="1"/>
  <c r="AG56" i="1"/>
  <c r="AO56" i="1" s="1"/>
  <c r="AF56" i="1"/>
  <c r="C56" i="1"/>
  <c r="B56" i="1"/>
  <c r="A56" i="1"/>
  <c r="AE55" i="1"/>
  <c r="AD55" i="1"/>
  <c r="AC55" i="1"/>
  <c r="AB55" i="1"/>
  <c r="AB44" i="1" s="1"/>
  <c r="AB21" i="1" s="1"/>
  <c r="AA55" i="1"/>
  <c r="Z55" i="1"/>
  <c r="Y55" i="1"/>
  <c r="X55" i="1"/>
  <c r="X44" i="1" s="1"/>
  <c r="X21" i="1" s="1"/>
  <c r="W55" i="1"/>
  <c r="V55" i="1"/>
  <c r="U55" i="1"/>
  <c r="T55" i="1"/>
  <c r="T44" i="1" s="1"/>
  <c r="T21" i="1" s="1"/>
  <c r="S55" i="1"/>
  <c r="R55" i="1"/>
  <c r="Q55" i="1"/>
  <c r="P55" i="1"/>
  <c r="P44" i="1" s="1"/>
  <c r="P21" i="1" s="1"/>
  <c r="O55" i="1"/>
  <c r="N55" i="1"/>
  <c r="M55" i="1"/>
  <c r="L55" i="1"/>
  <c r="L44" i="1" s="1"/>
  <c r="L21" i="1" s="1"/>
  <c r="K55" i="1"/>
  <c r="J55" i="1"/>
  <c r="AL55" i="1" s="1"/>
  <c r="I55" i="1"/>
  <c r="H55" i="1"/>
  <c r="H44" i="1" s="1"/>
  <c r="G55" i="1"/>
  <c r="F55" i="1"/>
  <c r="AH55" i="1" s="1"/>
  <c r="E55" i="1"/>
  <c r="D55" i="1"/>
  <c r="D44" i="1" s="1"/>
  <c r="C55" i="1"/>
  <c r="B55" i="1"/>
  <c r="A55" i="1"/>
  <c r="AL54" i="1"/>
  <c r="AJ54" i="1"/>
  <c r="AH54" i="1"/>
  <c r="AG54" i="1"/>
  <c r="AF54" i="1"/>
  <c r="X54" i="1"/>
  <c r="W54" i="1"/>
  <c r="AK54" i="1" s="1"/>
  <c r="V54" i="1"/>
  <c r="U54" i="1"/>
  <c r="AI54" i="1" s="1"/>
  <c r="T54" i="1"/>
  <c r="C54" i="1"/>
  <c r="B54" i="1"/>
  <c r="A54" i="1"/>
  <c r="AK53" i="1"/>
  <c r="AJ53" i="1"/>
  <c r="AI53" i="1"/>
  <c r="AH53" i="1"/>
  <c r="AG53" i="1"/>
  <c r="AF53" i="1"/>
  <c r="AE53" i="1"/>
  <c r="AL53" i="1" s="1"/>
  <c r="Z53" i="1"/>
  <c r="C53" i="1"/>
  <c r="B53" i="1"/>
  <c r="A53" i="1"/>
  <c r="AK52" i="1"/>
  <c r="AJ52" i="1"/>
  <c r="AI52" i="1"/>
  <c r="AH52" i="1"/>
  <c r="AG52" i="1"/>
  <c r="AF52" i="1"/>
  <c r="AE52" i="1"/>
  <c r="AL52" i="1" s="1"/>
  <c r="Z52" i="1"/>
  <c r="C52" i="1"/>
  <c r="B52" i="1"/>
  <c r="A52" i="1"/>
  <c r="AS51" i="1"/>
  <c r="AR51" i="1"/>
  <c r="AQ51" i="1"/>
  <c r="AP51" i="1"/>
  <c r="AO51" i="1"/>
  <c r="AN51" i="1"/>
  <c r="AM51" i="1"/>
  <c r="AL51" i="1"/>
  <c r="AG51" i="1"/>
  <c r="AF51" i="1"/>
  <c r="AD51" i="1"/>
  <c r="AK51" i="1" s="1"/>
  <c r="AC51" i="1"/>
  <c r="AJ51" i="1" s="1"/>
  <c r="AB51" i="1"/>
  <c r="AI51" i="1" s="1"/>
  <c r="AA51" i="1"/>
  <c r="AH51" i="1" s="1"/>
  <c r="C51" i="1"/>
  <c r="B51" i="1"/>
  <c r="A51" i="1"/>
  <c r="AS50" i="1"/>
  <c r="AR50" i="1"/>
  <c r="AQ50" i="1"/>
  <c r="AP50" i="1"/>
  <c r="AO50" i="1"/>
  <c r="AN50" i="1"/>
  <c r="AM50" i="1"/>
  <c r="AK50" i="1"/>
  <c r="AJ50" i="1"/>
  <c r="AI50" i="1"/>
  <c r="AH50" i="1"/>
  <c r="AG50" i="1"/>
  <c r="AF50" i="1"/>
  <c r="AE50" i="1"/>
  <c r="AL50" i="1" s="1"/>
  <c r="Z50" i="1"/>
  <c r="C50" i="1"/>
  <c r="B50" i="1"/>
  <c r="A50" i="1"/>
  <c r="AK49" i="1"/>
  <c r="AJ49" i="1"/>
  <c r="AI49" i="1"/>
  <c r="AH49" i="1"/>
  <c r="AG49" i="1"/>
  <c r="AF49" i="1"/>
  <c r="AE49" i="1"/>
  <c r="AL49" i="1" s="1"/>
  <c r="Z49" i="1"/>
  <c r="C49" i="1"/>
  <c r="B49" i="1"/>
  <c r="A49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C48" i="1"/>
  <c r="B48" i="1"/>
  <c r="A48" i="1"/>
  <c r="AE47" i="1"/>
  <c r="AE45" i="1" s="1"/>
  <c r="AE44" i="1" s="1"/>
  <c r="AE21" i="1" s="1"/>
  <c r="AD47" i="1"/>
  <c r="AC47" i="1"/>
  <c r="AC45" i="1" s="1"/>
  <c r="AC44" i="1" s="1"/>
  <c r="AC21" i="1" s="1"/>
  <c r="AB47" i="1"/>
  <c r="AA47" i="1"/>
  <c r="AA45" i="1" s="1"/>
  <c r="AA44" i="1" s="1"/>
  <c r="AA21" i="1" s="1"/>
  <c r="Z47" i="1"/>
  <c r="Y47" i="1"/>
  <c r="Y45" i="1" s="1"/>
  <c r="Y44" i="1" s="1"/>
  <c r="Y21" i="1" s="1"/>
  <c r="X47" i="1"/>
  <c r="W47" i="1"/>
  <c r="W45" i="1" s="1"/>
  <c r="W44" i="1" s="1"/>
  <c r="W21" i="1" s="1"/>
  <c r="V47" i="1"/>
  <c r="U47" i="1"/>
  <c r="U45" i="1" s="1"/>
  <c r="U44" i="1" s="1"/>
  <c r="U21" i="1" s="1"/>
  <c r="T47" i="1"/>
  <c r="S47" i="1"/>
  <c r="S45" i="1" s="1"/>
  <c r="S44" i="1" s="1"/>
  <c r="S21" i="1" s="1"/>
  <c r="R47" i="1"/>
  <c r="Q47" i="1"/>
  <c r="Q45" i="1" s="1"/>
  <c r="Q44" i="1" s="1"/>
  <c r="Q21" i="1" s="1"/>
  <c r="P47" i="1"/>
  <c r="O47" i="1"/>
  <c r="O45" i="1" s="1"/>
  <c r="O44" i="1" s="1"/>
  <c r="O21" i="1" s="1"/>
  <c r="N47" i="1"/>
  <c r="M47" i="1"/>
  <c r="M45" i="1" s="1"/>
  <c r="M44" i="1" s="1"/>
  <c r="M21" i="1" s="1"/>
  <c r="L47" i="1"/>
  <c r="K47" i="1"/>
  <c r="K45" i="1" s="1"/>
  <c r="K44" i="1" s="1"/>
  <c r="K21" i="1" s="1"/>
  <c r="J47" i="1"/>
  <c r="I47" i="1"/>
  <c r="AK47" i="1" s="1"/>
  <c r="H47" i="1"/>
  <c r="G47" i="1"/>
  <c r="G45" i="1" s="1"/>
  <c r="F47" i="1"/>
  <c r="E47" i="1"/>
  <c r="AG47" i="1" s="1"/>
  <c r="AO47" i="1" s="1"/>
  <c r="D47" i="1"/>
  <c r="C47" i="1"/>
  <c r="B47" i="1"/>
  <c r="A47" i="1"/>
  <c r="AL46" i="1"/>
  <c r="AK46" i="1"/>
  <c r="AJ46" i="1"/>
  <c r="AI46" i="1"/>
  <c r="AH46" i="1"/>
  <c r="AG46" i="1"/>
  <c r="AO46" i="1" s="1"/>
  <c r="AF46" i="1"/>
  <c r="C46" i="1"/>
  <c r="B46" i="1"/>
  <c r="A46" i="1"/>
  <c r="AD45" i="1"/>
  <c r="AB45" i="1"/>
  <c r="Z45" i="1"/>
  <c r="X45" i="1"/>
  <c r="V45" i="1"/>
  <c r="T45" i="1"/>
  <c r="R45" i="1"/>
  <c r="P45" i="1"/>
  <c r="N45" i="1"/>
  <c r="L45" i="1"/>
  <c r="J45" i="1"/>
  <c r="H45" i="1"/>
  <c r="F45" i="1"/>
  <c r="D45" i="1"/>
  <c r="C45" i="1"/>
  <c r="B45" i="1"/>
  <c r="A45" i="1"/>
  <c r="AD44" i="1"/>
  <c r="AD21" i="1" s="1"/>
  <c r="Z44" i="1"/>
  <c r="Z21" i="1" s="1"/>
  <c r="V44" i="1"/>
  <c r="V21" i="1" s="1"/>
  <c r="R44" i="1"/>
  <c r="R21" i="1" s="1"/>
  <c r="N44" i="1"/>
  <c r="N21" i="1" s="1"/>
  <c r="J44" i="1"/>
  <c r="J21" i="1" s="1"/>
  <c r="AL21" i="1" s="1"/>
  <c r="F44" i="1"/>
  <c r="F21" i="1" s="1"/>
  <c r="AH21" i="1" s="1"/>
  <c r="C44" i="1"/>
  <c r="B44" i="1"/>
  <c r="A44" i="1"/>
  <c r="AL43" i="1"/>
  <c r="AK43" i="1"/>
  <c r="AJ43" i="1"/>
  <c r="AI43" i="1"/>
  <c r="AH43" i="1"/>
  <c r="AG43" i="1"/>
  <c r="AO43" i="1" s="1"/>
  <c r="AF43" i="1"/>
  <c r="C43" i="1"/>
  <c r="B43" i="1"/>
  <c r="A43" i="1"/>
  <c r="AL42" i="1"/>
  <c r="AK42" i="1"/>
  <c r="AJ42" i="1"/>
  <c r="AI42" i="1"/>
  <c r="AH42" i="1"/>
  <c r="AG42" i="1"/>
  <c r="AO42" i="1" s="1"/>
  <c r="AF42" i="1"/>
  <c r="C42" i="1"/>
  <c r="B42" i="1"/>
  <c r="A42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AK41" i="1" s="1"/>
  <c r="H41" i="1"/>
  <c r="G41" i="1"/>
  <c r="AI41" i="1" s="1"/>
  <c r="F41" i="1"/>
  <c r="E41" i="1"/>
  <c r="AG41" i="1" s="1"/>
  <c r="AO41" i="1" s="1"/>
  <c r="D41" i="1"/>
  <c r="C41" i="1"/>
  <c r="B41" i="1"/>
  <c r="A41" i="1"/>
  <c r="AL40" i="1"/>
  <c r="AK40" i="1"/>
  <c r="AJ40" i="1"/>
  <c r="AI40" i="1"/>
  <c r="AH40" i="1"/>
  <c r="AG40" i="1"/>
  <c r="AO40" i="1" s="1"/>
  <c r="AF40" i="1"/>
  <c r="C40" i="1"/>
  <c r="B40" i="1"/>
  <c r="A40" i="1"/>
  <c r="AL39" i="1"/>
  <c r="AK39" i="1"/>
  <c r="AJ39" i="1"/>
  <c r="AI39" i="1"/>
  <c r="AH39" i="1"/>
  <c r="AG39" i="1"/>
  <c r="AO39" i="1" s="1"/>
  <c r="AF39" i="1"/>
  <c r="C39" i="1"/>
  <c r="B39" i="1"/>
  <c r="A39" i="1"/>
  <c r="AL38" i="1"/>
  <c r="AK38" i="1"/>
  <c r="AJ38" i="1"/>
  <c r="AI38" i="1"/>
  <c r="AH38" i="1"/>
  <c r="AG38" i="1"/>
  <c r="AO38" i="1" s="1"/>
  <c r="AF38" i="1"/>
  <c r="C38" i="1"/>
  <c r="B38" i="1"/>
  <c r="A38" i="1"/>
  <c r="AL37" i="1"/>
  <c r="AK37" i="1"/>
  <c r="AJ37" i="1"/>
  <c r="AI37" i="1"/>
  <c r="AH37" i="1"/>
  <c r="AG37" i="1"/>
  <c r="AO37" i="1" s="1"/>
  <c r="AF37" i="1"/>
  <c r="C37" i="1"/>
  <c r="B37" i="1"/>
  <c r="A37" i="1"/>
  <c r="AL36" i="1"/>
  <c r="AK36" i="1"/>
  <c r="AJ36" i="1"/>
  <c r="AI36" i="1"/>
  <c r="AH36" i="1"/>
  <c r="AG36" i="1"/>
  <c r="AO36" i="1" s="1"/>
  <c r="AF36" i="1"/>
  <c r="C36" i="1"/>
  <c r="B36" i="1"/>
  <c r="A36" i="1"/>
  <c r="AL35" i="1"/>
  <c r="AK35" i="1"/>
  <c r="AJ35" i="1"/>
  <c r="AI35" i="1"/>
  <c r="AH35" i="1"/>
  <c r="AG35" i="1"/>
  <c r="AO35" i="1" s="1"/>
  <c r="AF35" i="1"/>
  <c r="C35" i="1"/>
  <c r="B35" i="1"/>
  <c r="A35" i="1"/>
  <c r="AL34" i="1"/>
  <c r="AH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AK34" i="1" s="1"/>
  <c r="H34" i="1"/>
  <c r="AJ34" i="1" s="1"/>
  <c r="G34" i="1"/>
  <c r="AI34" i="1" s="1"/>
  <c r="F34" i="1"/>
  <c r="E34" i="1"/>
  <c r="AG34" i="1" s="1"/>
  <c r="AO34" i="1" s="1"/>
  <c r="D34" i="1"/>
  <c r="AF34" i="1" s="1"/>
  <c r="C34" i="1"/>
  <c r="B34" i="1"/>
  <c r="A34" i="1"/>
  <c r="AL33" i="1"/>
  <c r="AK33" i="1"/>
  <c r="AJ33" i="1"/>
  <c r="AI33" i="1"/>
  <c r="AH33" i="1"/>
  <c r="AG33" i="1"/>
  <c r="AO33" i="1" s="1"/>
  <c r="AF33" i="1"/>
  <c r="C33" i="1"/>
  <c r="B33" i="1"/>
  <c r="A33" i="1"/>
  <c r="AL32" i="1"/>
  <c r="AK32" i="1"/>
  <c r="AJ32" i="1"/>
  <c r="AI32" i="1"/>
  <c r="AH32" i="1"/>
  <c r="AG32" i="1"/>
  <c r="AO32" i="1" s="1"/>
  <c r="AF32" i="1"/>
  <c r="C32" i="1"/>
  <c r="B32" i="1"/>
  <c r="A32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AK31" i="1" s="1"/>
  <c r="H31" i="1"/>
  <c r="G31" i="1"/>
  <c r="AI31" i="1" s="1"/>
  <c r="F31" i="1"/>
  <c r="E31" i="1"/>
  <c r="AG31" i="1" s="1"/>
  <c r="AO31" i="1" s="1"/>
  <c r="D31" i="1"/>
  <c r="C31" i="1"/>
  <c r="B31" i="1"/>
  <c r="A31" i="1"/>
  <c r="AL30" i="1"/>
  <c r="AK30" i="1"/>
  <c r="AJ30" i="1"/>
  <c r="AI30" i="1"/>
  <c r="AH30" i="1"/>
  <c r="AG30" i="1"/>
  <c r="AO30" i="1" s="1"/>
  <c r="AF30" i="1"/>
  <c r="C30" i="1"/>
  <c r="B30" i="1"/>
  <c r="A30" i="1"/>
  <c r="AL29" i="1"/>
  <c r="AK29" i="1"/>
  <c r="AJ29" i="1"/>
  <c r="AI29" i="1"/>
  <c r="AH29" i="1"/>
  <c r="AG29" i="1"/>
  <c r="AO29" i="1" s="1"/>
  <c r="AF29" i="1"/>
  <c r="C29" i="1"/>
  <c r="B29" i="1"/>
  <c r="A29" i="1"/>
  <c r="AL28" i="1"/>
  <c r="AK28" i="1"/>
  <c r="AJ28" i="1"/>
  <c r="AI28" i="1"/>
  <c r="AH28" i="1"/>
  <c r="AG28" i="1"/>
  <c r="AO28" i="1" s="1"/>
  <c r="AF28" i="1"/>
  <c r="C28" i="1"/>
  <c r="B28" i="1"/>
  <c r="A28" i="1"/>
  <c r="AE27" i="1"/>
  <c r="AE26" i="1" s="1"/>
  <c r="AE20" i="1" s="1"/>
  <c r="AD27" i="1"/>
  <c r="AC27" i="1"/>
  <c r="AC26" i="1" s="1"/>
  <c r="AC20" i="1" s="1"/>
  <c r="AC19" i="1" s="1"/>
  <c r="AB27" i="1"/>
  <c r="AA27" i="1"/>
  <c r="AA26" i="1" s="1"/>
  <c r="AA20" i="1" s="1"/>
  <c r="AA19" i="1" s="1"/>
  <c r="Z27" i="1"/>
  <c r="Y27" i="1"/>
  <c r="Y26" i="1" s="1"/>
  <c r="Y20" i="1" s="1"/>
  <c r="Y19" i="1" s="1"/>
  <c r="X27" i="1"/>
  <c r="W27" i="1"/>
  <c r="W26" i="1" s="1"/>
  <c r="W20" i="1" s="1"/>
  <c r="V27" i="1"/>
  <c r="U27" i="1"/>
  <c r="U26" i="1" s="1"/>
  <c r="U20" i="1" s="1"/>
  <c r="T27" i="1"/>
  <c r="S27" i="1"/>
  <c r="S26" i="1" s="1"/>
  <c r="S20" i="1" s="1"/>
  <c r="R27" i="1"/>
  <c r="Q27" i="1"/>
  <c r="Q26" i="1" s="1"/>
  <c r="Q20" i="1" s="1"/>
  <c r="Q19" i="1" s="1"/>
  <c r="P27" i="1"/>
  <c r="O27" i="1"/>
  <c r="O26" i="1" s="1"/>
  <c r="O20" i="1" s="1"/>
  <c r="O19" i="1" s="1"/>
  <c r="N27" i="1"/>
  <c r="M27" i="1"/>
  <c r="M26" i="1" s="1"/>
  <c r="M20" i="1" s="1"/>
  <c r="L27" i="1"/>
  <c r="K27" i="1"/>
  <c r="K26" i="1" s="1"/>
  <c r="K20" i="1" s="1"/>
  <c r="K19" i="1" s="1"/>
  <c r="J27" i="1"/>
  <c r="I27" i="1"/>
  <c r="I26" i="1" s="1"/>
  <c r="H27" i="1"/>
  <c r="G27" i="1"/>
  <c r="G26" i="1" s="1"/>
  <c r="F27" i="1"/>
  <c r="E27" i="1"/>
  <c r="E26" i="1" s="1"/>
  <c r="D27" i="1"/>
  <c r="C27" i="1"/>
  <c r="B27" i="1"/>
  <c r="A27" i="1"/>
  <c r="AD26" i="1"/>
  <c r="AB26" i="1"/>
  <c r="Z26" i="1"/>
  <c r="X26" i="1"/>
  <c r="V26" i="1"/>
  <c r="T26" i="1"/>
  <c r="R26" i="1"/>
  <c r="P26" i="1"/>
  <c r="N26" i="1"/>
  <c r="L26" i="1"/>
  <c r="J26" i="1"/>
  <c r="AL26" i="1" s="1"/>
  <c r="H26" i="1"/>
  <c r="AJ26" i="1" s="1"/>
  <c r="F26" i="1"/>
  <c r="AH26" i="1" s="1"/>
  <c r="D26" i="1"/>
  <c r="AF26" i="1" s="1"/>
  <c r="C26" i="1"/>
  <c r="B26" i="1"/>
  <c r="A26" i="1"/>
  <c r="AD25" i="1"/>
  <c r="AC25" i="1"/>
  <c r="AB25" i="1"/>
  <c r="AA25" i="1"/>
  <c r="Y25" i="1"/>
  <c r="R25" i="1"/>
  <c r="Q25" i="1"/>
  <c r="P25" i="1"/>
  <c r="O25" i="1"/>
  <c r="N25" i="1"/>
  <c r="M25" i="1"/>
  <c r="L25" i="1"/>
  <c r="K25" i="1"/>
  <c r="C25" i="1"/>
  <c r="B25" i="1"/>
  <c r="A25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AL24" i="1" s="1"/>
  <c r="I24" i="1"/>
  <c r="H24" i="1"/>
  <c r="AJ24" i="1" s="1"/>
  <c r="G24" i="1"/>
  <c r="F24" i="1"/>
  <c r="AH24" i="1" s="1"/>
  <c r="E24" i="1"/>
  <c r="D24" i="1"/>
  <c r="AF24" i="1" s="1"/>
  <c r="C24" i="1"/>
  <c r="B24" i="1"/>
  <c r="A24" i="1"/>
  <c r="AC23" i="1"/>
  <c r="AA23" i="1"/>
  <c r="Y23" i="1"/>
  <c r="X23" i="1"/>
  <c r="W23" i="1"/>
  <c r="U23" i="1"/>
  <c r="S23" i="1"/>
  <c r="Q23" i="1"/>
  <c r="O23" i="1"/>
  <c r="K23" i="1"/>
  <c r="H23" i="1"/>
  <c r="D23" i="1"/>
  <c r="AF23" i="1" s="1"/>
  <c r="C23" i="1"/>
  <c r="B23" i="1"/>
  <c r="A23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AL22" i="1" s="1"/>
  <c r="I22" i="1"/>
  <c r="AK22" i="1" s="1"/>
  <c r="H22" i="1"/>
  <c r="AJ22" i="1" s="1"/>
  <c r="G22" i="1"/>
  <c r="AI22" i="1" s="1"/>
  <c r="F22" i="1"/>
  <c r="AH22" i="1" s="1"/>
  <c r="E22" i="1"/>
  <c r="AG22" i="1" s="1"/>
  <c r="AO22" i="1" s="1"/>
  <c r="D22" i="1"/>
  <c r="AF22" i="1" s="1"/>
  <c r="C22" i="1"/>
  <c r="B22" i="1"/>
  <c r="A22" i="1"/>
  <c r="C21" i="1"/>
  <c r="B21" i="1"/>
  <c r="A21" i="1"/>
  <c r="AD20" i="1"/>
  <c r="AD19" i="1" s="1"/>
  <c r="AB20" i="1"/>
  <c r="AB19" i="1" s="1"/>
  <c r="Z20" i="1"/>
  <c r="X20" i="1"/>
  <c r="V20" i="1"/>
  <c r="T20" i="1"/>
  <c r="R20" i="1"/>
  <c r="R19" i="1" s="1"/>
  <c r="P20" i="1"/>
  <c r="P19" i="1" s="1"/>
  <c r="N20" i="1"/>
  <c r="L20" i="1"/>
  <c r="L19" i="1" s="1"/>
  <c r="J20" i="1"/>
  <c r="H20" i="1"/>
  <c r="F20" i="1"/>
  <c r="D20" i="1"/>
  <c r="C20" i="1"/>
  <c r="B20" i="1"/>
  <c r="A20" i="1"/>
  <c r="C19" i="1"/>
  <c r="B19" i="1"/>
  <c r="A19" i="1"/>
  <c r="U19" i="1" l="1"/>
  <c r="X19" i="1"/>
  <c r="G44" i="1"/>
  <c r="AI45" i="1"/>
  <c r="AF44" i="1"/>
  <c r="D21" i="1"/>
  <c r="AF21" i="1" s="1"/>
  <c r="AJ44" i="1"/>
  <c r="H21" i="1"/>
  <c r="AJ21" i="1" s="1"/>
  <c r="AF20" i="1"/>
  <c r="AH20" i="1"/>
  <c r="AJ20" i="1"/>
  <c r="AL20" i="1"/>
  <c r="AG26" i="1"/>
  <c r="AO26" i="1" s="1"/>
  <c r="AI26" i="1"/>
  <c r="AK26" i="1"/>
  <c r="AI27" i="1"/>
  <c r="AH44" i="1"/>
  <c r="AL44" i="1"/>
  <c r="AF45" i="1"/>
  <c r="AH45" i="1"/>
  <c r="AJ45" i="1"/>
  <c r="AL45" i="1"/>
  <c r="AI47" i="1"/>
  <c r="AF55" i="1"/>
  <c r="AJ55" i="1"/>
  <c r="F23" i="1"/>
  <c r="AL74" i="1"/>
  <c r="J23" i="1"/>
  <c r="AJ74" i="1"/>
  <c r="AI77" i="1"/>
  <c r="N74" i="1"/>
  <c r="N23" i="1" s="1"/>
  <c r="N19" i="1" s="1"/>
  <c r="AH77" i="1"/>
  <c r="T74" i="1"/>
  <c r="T23" i="1" s="1"/>
  <c r="T19" i="1" s="1"/>
  <c r="AF25" i="1"/>
  <c r="AF83" i="1"/>
  <c r="AL84" i="1"/>
  <c r="AE83" i="1"/>
  <c r="AE25" i="1" s="1"/>
  <c r="AE19" i="1" s="1"/>
  <c r="AJ92" i="1"/>
  <c r="V83" i="1"/>
  <c r="V25" i="1" s="1"/>
  <c r="V19" i="1" s="1"/>
  <c r="E20" i="1"/>
  <c r="G20" i="1"/>
  <c r="I20" i="1"/>
  <c r="AJ23" i="1"/>
  <c r="AG24" i="1"/>
  <c r="AO24" i="1" s="1"/>
  <c r="AI24" i="1"/>
  <c r="AK24" i="1"/>
  <c r="AF27" i="1"/>
  <c r="AH27" i="1"/>
  <c r="AJ27" i="1"/>
  <c r="AL27" i="1"/>
  <c r="AG27" i="1"/>
  <c r="AO27" i="1" s="1"/>
  <c r="AK27" i="1"/>
  <c r="AF31" i="1"/>
  <c r="AH31" i="1"/>
  <c r="AJ31" i="1"/>
  <c r="AL31" i="1"/>
  <c r="AF41" i="1"/>
  <c r="AH41" i="1"/>
  <c r="AJ41" i="1"/>
  <c r="AL41" i="1"/>
  <c r="E45" i="1"/>
  <c r="I45" i="1"/>
  <c r="AF47" i="1"/>
  <c r="AH47" i="1"/>
  <c r="AJ47" i="1"/>
  <c r="AL47" i="1"/>
  <c r="AG55" i="1"/>
  <c r="AO55" i="1" s="1"/>
  <c r="AI55" i="1"/>
  <c r="AK55" i="1"/>
  <c r="AF58" i="1"/>
  <c r="AH58" i="1"/>
  <c r="AJ58" i="1"/>
  <c r="AL58" i="1"/>
  <c r="AF59" i="1"/>
  <c r="AJ59" i="1"/>
  <c r="AF74" i="1"/>
  <c r="AL75" i="1"/>
  <c r="AE74" i="1"/>
  <c r="AE23" i="1" s="1"/>
  <c r="AG78" i="1"/>
  <c r="E74" i="1"/>
  <c r="AI78" i="1"/>
  <c r="G74" i="1"/>
  <c r="AK78" i="1"/>
  <c r="I74" i="1"/>
  <c r="AJ25" i="1"/>
  <c r="X83" i="1"/>
  <c r="X25" i="1" s="1"/>
  <c r="AJ83" i="1"/>
  <c r="AH94" i="1"/>
  <c r="F83" i="1"/>
  <c r="AL94" i="1"/>
  <c r="J83" i="1"/>
  <c r="Z83" i="1"/>
  <c r="Z25" i="1" s="1"/>
  <c r="Z19" i="1" s="1"/>
  <c r="AF100" i="1"/>
  <c r="AF71" i="1"/>
  <c r="AH71" i="1"/>
  <c r="AJ71" i="1"/>
  <c r="AL71" i="1"/>
  <c r="AH76" i="1"/>
  <c r="M74" i="1"/>
  <c r="M23" i="1" s="1"/>
  <c r="M19" i="1" s="1"/>
  <c r="AG76" i="1"/>
  <c r="AG93" i="1"/>
  <c r="S83" i="1"/>
  <c r="S25" i="1" s="1"/>
  <c r="S19" i="1" s="1"/>
  <c r="AI93" i="1"/>
  <c r="U83" i="1"/>
  <c r="U25" i="1" s="1"/>
  <c r="AK93" i="1"/>
  <c r="W83" i="1"/>
  <c r="W25" i="1" s="1"/>
  <c r="W19" i="1" s="1"/>
  <c r="AG95" i="1"/>
  <c r="E83" i="1"/>
  <c r="AI95" i="1"/>
  <c r="G83" i="1"/>
  <c r="AK95" i="1"/>
  <c r="I83" i="1"/>
  <c r="AL83" i="1" l="1"/>
  <c r="J25" i="1"/>
  <c r="AH83" i="1"/>
  <c r="F25" i="1"/>
  <c r="AH25" i="1" s="1"/>
  <c r="E44" i="1"/>
  <c r="AG45" i="1"/>
  <c r="AO45" i="1" s="1"/>
  <c r="AI20" i="1"/>
  <c r="AH74" i="1"/>
  <c r="H19" i="1"/>
  <c r="AJ19" i="1" s="1"/>
  <c r="AK83" i="1"/>
  <c r="I25" i="1"/>
  <c r="AK25" i="1" s="1"/>
  <c r="AI83" i="1"/>
  <c r="G25" i="1"/>
  <c r="AI25" i="1" s="1"/>
  <c r="AG83" i="1"/>
  <c r="AO83" i="1" s="1"/>
  <c r="E25" i="1"/>
  <c r="AG25" i="1" s="1"/>
  <c r="AO25" i="1" s="1"/>
  <c r="AK74" i="1"/>
  <c r="I23" i="1"/>
  <c r="AK23" i="1" s="1"/>
  <c r="AI74" i="1"/>
  <c r="G23" i="1"/>
  <c r="AI23" i="1" s="1"/>
  <c r="AG74" i="1"/>
  <c r="AO74" i="1" s="1"/>
  <c r="E23" i="1"/>
  <c r="AG23" i="1" s="1"/>
  <c r="AO23" i="1" s="1"/>
  <c r="I44" i="1"/>
  <c r="AK45" i="1"/>
  <c r="AK20" i="1"/>
  <c r="AG20" i="1"/>
  <c r="AO20" i="1" s="1"/>
  <c r="AL23" i="1"/>
  <c r="AH23" i="1"/>
  <c r="AI44" i="1"/>
  <c r="G21" i="1"/>
  <c r="AI21" i="1" s="1"/>
  <c r="D19" i="1"/>
  <c r="AF19" i="1" s="1"/>
  <c r="F19" i="1"/>
  <c r="AH19" i="1" s="1"/>
  <c r="G19" i="1" l="1"/>
  <c r="AI19" i="1" s="1"/>
  <c r="AL25" i="1"/>
  <c r="J19" i="1"/>
  <c r="AL19" i="1" s="1"/>
  <c r="AK44" i="1"/>
  <c r="I21" i="1"/>
  <c r="AG44" i="1"/>
  <c r="AO44" i="1" s="1"/>
  <c r="E21" i="1"/>
  <c r="AG21" i="1" l="1"/>
  <c r="AO21" i="1" s="1"/>
  <c r="E19" i="1"/>
  <c r="AG19" i="1" s="1"/>
  <c r="AO19" i="1" s="1"/>
  <c r="AK21" i="1"/>
  <c r="I19" i="1"/>
  <c r="AK19" i="1" s="1"/>
</calcChain>
</file>

<file path=xl/sharedStrings.xml><?xml version="1.0" encoding="utf-8"?>
<sst xmlns="http://schemas.openxmlformats.org/spreadsheetml/2006/main" count="190" uniqueCount="61">
  <si>
    <t>Приложение  № 5</t>
  </si>
  <si>
    <t>к приказу Минэнерго России</t>
  </si>
  <si>
    <t>от 5 мая 2016 г. № 380</t>
  </si>
  <si>
    <t>Форма 5. План ввода основных средств (с распределением по кварталам)</t>
  </si>
  <si>
    <r>
      <t xml:space="preserve"> на </t>
    </r>
    <r>
      <rPr>
        <b/>
        <u/>
        <sz val="14"/>
        <rFont val="Times New Roman"/>
        <family val="1"/>
        <charset val="204"/>
      </rPr>
      <t>2025</t>
    </r>
    <r>
      <rPr>
        <b/>
        <sz val="14"/>
        <rFont val="Times New Roman"/>
        <family val="1"/>
        <charset val="204"/>
      </rPr>
      <t xml:space="preserve"> год </t>
    </r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</si>
  <si>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 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</si>
  <si>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</si>
  <si>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</si>
  <si>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</si>
  <si>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</si>
  <si>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</si>
  <si>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2025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</si>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</sst>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</cellStyleXfs>
  <cellXfs count="57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3" fillId="0" borderId="0" xfId="2" applyNumberFormat="1" applyFont="1" applyFill="1" applyAlignment="1">
      <alignment horizontal="right" vertical="center" wrapText="1"/>
    </xf>
    <xf numFmtId="164" fontId="2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164" fontId="5" fillId="0" borderId="0" xfId="3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5" fillId="0" borderId="0" xfId="4" applyFont="1" applyFill="1" applyAlignment="1">
      <alignment horizontal="center" vertical="center" wrapText="1"/>
    </xf>
    <xf numFmtId="164" fontId="5" fillId="0" borderId="0" xfId="4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164" fontId="8" fillId="0" borderId="0" xfId="1" applyNumberFormat="1" applyFont="1" applyFill="1" applyAlignment="1">
      <alignment horizontal="center" vertical="center" wrapText="1"/>
    </xf>
    <xf numFmtId="0" fontId="9" fillId="0" borderId="0" xfId="4" applyFont="1" applyFill="1" applyAlignment="1">
      <alignment horizontal="center" vertical="center" wrapText="1"/>
    </xf>
    <xf numFmtId="164" fontId="9" fillId="0" borderId="0" xfId="4" applyNumberFormat="1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vertical="center" wrapText="1"/>
    </xf>
    <xf numFmtId="0" fontId="11" fillId="0" borderId="0" xfId="4" applyFont="1" applyFill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164" fontId="3" fillId="0" borderId="0" xfId="4" applyNumberFormat="1" applyFont="1" applyFill="1" applyAlignment="1">
      <alignment horizontal="center" vertical="center" wrapText="1"/>
    </xf>
    <xf numFmtId="164" fontId="12" fillId="0" borderId="0" xfId="4" applyNumberFormat="1" applyFont="1" applyFill="1" applyAlignment="1">
      <alignment vertical="center" wrapText="1"/>
    </xf>
    <xf numFmtId="0" fontId="12" fillId="0" borderId="0" xfId="4" applyFont="1" applyFill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164" fontId="3" fillId="0" borderId="0" xfId="4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14" fillId="0" borderId="0" xfId="3" applyNumberFormat="1" applyFont="1" applyFill="1" applyBorder="1" applyAlignment="1">
      <alignment vertical="center" wrapText="1"/>
    </xf>
    <xf numFmtId="0" fontId="14" fillId="0" borderId="0" xfId="3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 wrapText="1"/>
    </xf>
    <xf numFmtId="164" fontId="8" fillId="0" borderId="0" xfId="5" applyNumberFormat="1" applyFont="1" applyFill="1" applyBorder="1" applyAlignment="1">
      <alignment vertical="center" wrapText="1"/>
    </xf>
    <xf numFmtId="0" fontId="8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164" fontId="15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left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05.04.17/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/>
      <sheetData sheetId="1"/>
      <sheetData sheetId="2"/>
      <sheetData sheetId="3"/>
      <sheetData sheetId="4"/>
      <sheetData sheetId="5">
        <row r="17">
          <cell r="A17">
            <v>0</v>
          </cell>
          <cell r="B17" t="str">
            <v>ВСЕГО по инвестиционной программе, в том числе:</v>
          </cell>
          <cell r="C17" t="str">
            <v>Г</v>
          </cell>
        </row>
        <row r="18">
          <cell r="A18" t="str">
            <v>0.1</v>
          </cell>
          <cell r="B18" t="str">
            <v>Технологическое присоединение, всего</v>
          </cell>
          <cell r="C18" t="str">
            <v>Г</v>
          </cell>
        </row>
        <row r="19">
          <cell r="A19" t="str">
            <v>0.2</v>
          </cell>
          <cell r="B19" t="str">
            <v>Реконструкция, модернизация, техническое перевооружение, всего</v>
          </cell>
          <cell r="C19" t="str">
            <v>Г</v>
          </cell>
        </row>
        <row r="20">
          <cell r="A20" t="str">
            <v>0.3</v>
          </cell>
          <cell r="B20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0" t="str">
            <v>Г</v>
          </cell>
        </row>
        <row r="21">
          <cell r="A21" t="str">
            <v>0.4</v>
          </cell>
          <cell r="B21" t="str">
            <v>Прочее новое строительство объектов электросетевого хозяйства, всего</v>
          </cell>
          <cell r="C21" t="str">
            <v>Г</v>
          </cell>
        </row>
        <row r="22">
          <cell r="A22" t="str">
            <v>0.5</v>
          </cell>
          <cell r="B22" t="str">
            <v>Покупка земельных участков для целей реализации инвестиционных проектов, всего</v>
          </cell>
          <cell r="C22" t="str">
            <v>Г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</row>
        <row r="24">
          <cell r="A24" t="str">
            <v>1.1</v>
          </cell>
          <cell r="B24" t="str">
            <v>Технологическое присоединение, всего, в том числе:</v>
          </cell>
          <cell r="C24" t="str">
            <v>Г</v>
          </cell>
        </row>
        <row r="25">
          <cell r="A25" t="str">
            <v>1.1.1</v>
          </cell>
          <cell r="B25" t="str">
            <v>Технологическое присоединение энергопринимающих устройств потребителей, всего, в том числе:</v>
          </cell>
          <cell r="C25" t="str">
            <v>Г</v>
          </cell>
        </row>
        <row r="26">
          <cell r="A26" t="str">
            <v>1.1.1.1</v>
          </cell>
          <cell r="B2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6" t="str">
            <v>Г</v>
          </cell>
        </row>
        <row r="27">
          <cell r="A27" t="str">
            <v>1.1.1.2</v>
          </cell>
          <cell r="B27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7" t="str">
            <v>Г</v>
          </cell>
        </row>
        <row r="28">
          <cell r="A28" t="str">
            <v>1.1.1.3</v>
          </cell>
          <cell r="B28" t="str">
            <v>Технологическое присоединение энергопринимающих устройств потребителей свыше 150 кВт, всего, в том числе:</v>
          </cell>
          <cell r="C28" t="str">
            <v>Г</v>
          </cell>
        </row>
        <row r="29">
          <cell r="A29" t="str">
            <v>1.1.2</v>
          </cell>
          <cell r="B29" t="str">
            <v>Технологическое присоединение объектов электросетевого хозяйства, всего, в том числе:</v>
          </cell>
          <cell r="C29" t="str">
            <v>Г</v>
          </cell>
        </row>
        <row r="30">
          <cell r="A30" t="str">
            <v>1.1.2.1</v>
          </cell>
          <cell r="B30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0" t="str">
            <v>Г</v>
          </cell>
        </row>
        <row r="31">
          <cell r="A31" t="str">
            <v>1.1.2.2</v>
          </cell>
          <cell r="B31" t="str">
            <v>Технологическое присоединение к электрическим сетям иных сетевых организаций, всего, в том числе:</v>
          </cell>
          <cell r="C31" t="str">
            <v>Г</v>
          </cell>
        </row>
        <row r="32">
          <cell r="A32" t="str">
            <v>1.1.3</v>
          </cell>
          <cell r="B32" t="str">
            <v>Технологическое присоединение объектов по производству электрической энергии всего, в том числе:</v>
          </cell>
          <cell r="C32" t="str">
            <v>Г</v>
          </cell>
        </row>
        <row r="33">
          <cell r="A33" t="str">
            <v>1.1.3.1</v>
          </cell>
          <cell r="B33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3" t="str">
            <v>Г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5" t="str">
            <v>Г</v>
          </cell>
        </row>
        <row r="36">
          <cell r="A36" t="str">
            <v>1.1.3.2</v>
          </cell>
          <cell r="B36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1.1.4</v>
          </cell>
          <cell r="B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39" t="str">
            <v>Г</v>
          </cell>
        </row>
        <row r="40">
          <cell r="A40" t="str">
            <v>1.1.4.1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0" t="str">
            <v>Г</v>
          </cell>
        </row>
        <row r="41">
          <cell r="A41" t="str">
            <v>1.1.4.2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</row>
        <row r="42">
          <cell r="A42" t="str">
            <v>1.2</v>
          </cell>
          <cell r="B42" t="str">
            <v>Реконструкция, модернизация, техническое перевооружение всего, в том числе:</v>
          </cell>
          <cell r="C42" t="str">
            <v>Г</v>
          </cell>
        </row>
        <row r="43">
          <cell r="A43" t="str">
            <v>1.2.1</v>
          </cell>
          <cell r="B43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3" t="str">
            <v>Г</v>
          </cell>
        </row>
        <row r="44">
          <cell r="A44" t="str">
            <v>1.2.1.1</v>
          </cell>
          <cell r="B44" t="str">
            <v>Реконструкция трансформаторных и иных подстанций, всего, в числе:</v>
          </cell>
          <cell r="C44" t="str">
            <v>Г</v>
          </cell>
        </row>
        <row r="45">
          <cell r="A45" t="str">
            <v>1.2.1.2</v>
          </cell>
          <cell r="B4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1.2.1.2</v>
          </cell>
          <cell r="B46" t="str">
            <v>Монтаж системы сигнализации в трансформаторной подстанции</v>
          </cell>
          <cell r="C46" t="str">
            <v>О_000006001</v>
          </cell>
        </row>
        <row r="47">
          <cell r="A47" t="str">
            <v>1.2.1.2</v>
          </cell>
          <cell r="B47" t="str">
            <v>Реконструкция РП Черных</v>
          </cell>
          <cell r="C47" t="str">
            <v>О_000000002</v>
          </cell>
        </row>
        <row r="48">
          <cell r="A48" t="str">
            <v>1.2.1.2</v>
          </cell>
          <cell r="B48" t="str">
            <v>Строительство РП от ПС "Центральная"</v>
          </cell>
          <cell r="C48" t="str">
            <v>О_000000003</v>
          </cell>
        </row>
        <row r="49">
          <cell r="A49" t="str">
            <v>1.2.1.2</v>
          </cell>
          <cell r="B49" t="str">
            <v>Реконструкция РП "Академический"</v>
          </cell>
          <cell r="C49" t="str">
            <v>О_000000004</v>
          </cell>
        </row>
        <row r="50">
          <cell r="A50" t="str">
            <v>1.2.1.2</v>
          </cell>
          <cell r="B50" t="str">
            <v>Реконструкция ПС "ГПП-35/10 Сиб" 35/10кВ</v>
          </cell>
          <cell r="C50" t="str">
            <v>О_100000005</v>
          </cell>
        </row>
        <row r="51">
          <cell r="A51" t="str">
            <v>1.2.1.2</v>
          </cell>
          <cell r="B51" t="str">
            <v>Реконструкция ПС "ДСЗ"35/10кВ</v>
          </cell>
          <cell r="C51" t="str">
            <v>О_100000006</v>
          </cell>
        </row>
        <row r="52">
          <cell r="A52" t="str">
            <v>1.2.1.2</v>
          </cell>
          <cell r="B52" t="str">
            <v>Реконструкция ПС "Академическая"35/10кВ</v>
          </cell>
          <cell r="C52" t="str">
            <v>О_100000007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</row>
        <row r="58">
          <cell r="A58" t="str">
            <v>1.2.3.1</v>
          </cell>
          <cell r="B58" t="str">
            <v>Обеспечение средствами учета электроэнергии</v>
          </cell>
          <cell r="C58" t="str">
            <v>О_003000008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</row>
        <row r="73">
          <cell r="A73" t="str">
            <v>1.4</v>
          </cell>
          <cell r="B73" t="str">
            <v>Организация петлевой схемы электроснабжения на уровне 10/6 кВ для электроприемников 2 и 3 категории</v>
          </cell>
          <cell r="C73" t="str">
            <v>О_000450009</v>
          </cell>
        </row>
        <row r="74">
          <cell r="A74" t="str">
            <v>1.4</v>
          </cell>
          <cell r="B74" t="str">
            <v>Обеспечение надежности электроснабжения путем замены неизолированного провода на СИП на сетях 6/10кВ</v>
          </cell>
          <cell r="C74" t="str">
            <v>О_0004500010</v>
          </cell>
        </row>
        <row r="75">
          <cell r="A75" t="str">
            <v>1.4</v>
          </cell>
          <cell r="B75" t="str">
            <v>Обеспечение надежности электроснабжения путем выноса ВЛ 10кВ с частных территорий</v>
          </cell>
          <cell r="C75" t="str">
            <v>О_0000500011</v>
          </cell>
        </row>
        <row r="76">
          <cell r="A76" t="str">
            <v>1.4</v>
          </cell>
          <cell r="B76" t="str">
            <v>Реконструкция и модернизация сетей электроснабжения 0,4кВ</v>
          </cell>
          <cell r="C76" t="str">
            <v>О_0004500012</v>
          </cell>
        </row>
        <row r="77">
          <cell r="A77" t="str">
            <v>1.4</v>
          </cell>
          <cell r="B77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7" t="str">
            <v>О_1004560013</v>
          </cell>
        </row>
        <row r="78">
          <cell r="A78" t="str">
            <v>1.4</v>
          </cell>
          <cell r="B78" t="str">
            <v>Установка реклоузеров</v>
          </cell>
          <cell r="C78" t="str">
            <v>О_0000000814</v>
          </cell>
        </row>
        <row r="79">
          <cell r="A79" t="str">
            <v>1.4</v>
          </cell>
          <cell r="B79" t="str">
            <v>Установка трансформаторов в ТП</v>
          </cell>
          <cell r="C79" t="str">
            <v>О_0200000015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</row>
        <row r="82">
          <cell r="A82" t="str">
            <v>1.6</v>
          </cell>
          <cell r="B82" t="str">
            <v>Приобретение бортового автомобиля</v>
          </cell>
          <cell r="C82" t="str">
            <v>О_0000007016</v>
          </cell>
        </row>
        <row r="83">
          <cell r="A83" t="str">
            <v>1.6</v>
          </cell>
          <cell r="B83" t="str">
            <v>Приобретение автомобильного крана</v>
          </cell>
          <cell r="C83" t="str">
            <v>О_0000007017</v>
          </cell>
        </row>
        <row r="84">
          <cell r="A84" t="str">
            <v>1.6</v>
          </cell>
          <cell r="B84" t="str">
            <v>Приобретение легкового автомобиля</v>
          </cell>
          <cell r="C84" t="str">
            <v>О_0000007018</v>
          </cell>
        </row>
        <row r="85">
          <cell r="A85" t="str">
            <v>1.6</v>
          </cell>
          <cell r="B85" t="str">
            <v>Приобретение тягача с полуприцепом</v>
          </cell>
          <cell r="C85" t="str">
            <v>О_0000000819</v>
          </cell>
        </row>
        <row r="86">
          <cell r="A86" t="str">
            <v>1.6</v>
          </cell>
          <cell r="B86" t="str">
            <v>Приобретение автогидроподъемника</v>
          </cell>
          <cell r="C86" t="str">
            <v>О_0000007020</v>
          </cell>
        </row>
        <row r="87">
          <cell r="A87" t="str">
            <v>1.6</v>
          </cell>
          <cell r="B87" t="str">
            <v>Приобретение бригадного автомобиля</v>
          </cell>
          <cell r="C87" t="str">
            <v>О_0000007021</v>
          </cell>
        </row>
        <row r="88">
          <cell r="A88" t="str">
            <v>1.6</v>
          </cell>
          <cell r="B88" t="str">
            <v>Приобретение самосвала</v>
          </cell>
          <cell r="C88" t="str">
            <v>О_0000007022</v>
          </cell>
        </row>
        <row r="89">
          <cell r="A89" t="str">
            <v>1.6</v>
          </cell>
          <cell r="B89" t="str">
            <v>Приобретение бурильной установки</v>
          </cell>
          <cell r="C89" t="str">
            <v>О_0000007023</v>
          </cell>
        </row>
        <row r="90">
          <cell r="A90" t="str">
            <v>1.6</v>
          </cell>
          <cell r="B90" t="str">
            <v>Приобретение гидромолота</v>
          </cell>
          <cell r="C90" t="str">
            <v>О_0000000824</v>
          </cell>
        </row>
        <row r="91">
          <cell r="A91" t="str">
            <v>1.6</v>
          </cell>
          <cell r="B91" t="str">
            <v>Приобретение передвижной мастерской</v>
          </cell>
          <cell r="C91" t="str">
            <v>О_0000007025</v>
          </cell>
        </row>
        <row r="92">
          <cell r="A92" t="str">
            <v>1.6</v>
          </cell>
          <cell r="B92" t="str">
            <v>Приобретение трассоискателя</v>
          </cell>
          <cell r="C92" t="str">
            <v>О_0000000826</v>
          </cell>
        </row>
        <row r="93">
          <cell r="A93" t="str">
            <v>1.6</v>
          </cell>
          <cell r="B93" t="str">
            <v>Приобретение экскаватора</v>
          </cell>
          <cell r="C93" t="str">
            <v>О_0000007027</v>
          </cell>
        </row>
        <row r="94">
          <cell r="A94" t="str">
            <v>1.6</v>
          </cell>
          <cell r="B94" t="str">
            <v>Приобретение манипулятора</v>
          </cell>
          <cell r="C94" t="str">
            <v>О_0000007036</v>
          </cell>
        </row>
        <row r="95">
          <cell r="A95" t="str">
            <v>1.6</v>
          </cell>
          <cell r="B95" t="str">
            <v>Приобретение стационарной лаборатории ЛЭИС-100</v>
          </cell>
          <cell r="C95" t="str">
            <v>О_0000000828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О_0000000829</v>
          </cell>
        </row>
        <row r="97">
          <cell r="A97" t="str">
            <v>1.6</v>
          </cell>
          <cell r="B97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7" t="str">
            <v>О_0000000830</v>
          </cell>
        </row>
        <row r="98">
          <cell r="A98" t="str">
            <v>1.6</v>
          </cell>
          <cell r="B98" t="str">
            <v>Разработка программного обеспечения "Геоинформационная система городских электрических сетей" (блок №7)</v>
          </cell>
          <cell r="C98" t="str">
            <v>О_0000007031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№8)</v>
          </cell>
          <cell r="C99" t="str">
            <v>О_0000007032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№9)</v>
          </cell>
          <cell r="C100" t="str">
            <v>О_0000007033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№10)</v>
          </cell>
          <cell r="C101" t="str">
            <v>О_0000007034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№11)</v>
          </cell>
          <cell r="C102" t="str">
            <v>О_0000007035</v>
          </cell>
        </row>
      </sheetData>
      <sheetData sheetId="6"/>
      <sheetData sheetId="7">
        <row r="48">
          <cell r="T48">
            <v>0</v>
          </cell>
          <cell r="U48">
            <v>3.1352896630000031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77</v>
          </cell>
        </row>
        <row r="49">
          <cell r="U49">
            <v>0</v>
          </cell>
          <cell r="Z49">
            <v>0</v>
          </cell>
        </row>
        <row r="50"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U52">
            <v>0</v>
          </cell>
          <cell r="Z52">
            <v>0</v>
          </cell>
        </row>
        <row r="53">
          <cell r="U53">
            <v>0</v>
          </cell>
          <cell r="Z53">
            <v>0</v>
          </cell>
        </row>
        <row r="54"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60">
          <cell r="T60">
            <v>0</v>
          </cell>
          <cell r="U60">
            <v>96.114988100999994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3314</v>
          </cell>
        </row>
        <row r="75"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</row>
        <row r="76">
          <cell r="U76">
            <v>5.2643448213840003</v>
          </cell>
          <cell r="V76">
            <v>0</v>
          </cell>
          <cell r="W76">
            <v>0</v>
          </cell>
          <cell r="X76">
            <v>3.3819999999999997</v>
          </cell>
          <cell r="Z76">
            <v>0</v>
          </cell>
        </row>
        <row r="77">
          <cell r="U77">
            <v>1.273898395</v>
          </cell>
          <cell r="V77">
            <v>0</v>
          </cell>
          <cell r="W77">
            <v>0</v>
          </cell>
          <cell r="X77">
            <v>0.61</v>
          </cell>
          <cell r="Z77">
            <v>0</v>
          </cell>
        </row>
        <row r="78">
          <cell r="U78">
            <v>21.557726718000001</v>
          </cell>
          <cell r="V78">
            <v>0</v>
          </cell>
          <cell r="W78">
            <v>0</v>
          </cell>
          <cell r="X78">
            <v>8.1359999999999992</v>
          </cell>
          <cell r="Y78">
            <v>0</v>
          </cell>
          <cell r="Z78">
            <v>0</v>
          </cell>
        </row>
        <row r="79">
          <cell r="T79">
            <v>0</v>
          </cell>
          <cell r="U79">
            <v>16.788333415500002</v>
          </cell>
          <cell r="V79">
            <v>1.0699999999999998</v>
          </cell>
          <cell r="W79">
            <v>0</v>
          </cell>
          <cell r="X79">
            <v>3.3400000000000003</v>
          </cell>
          <cell r="Y79">
            <v>0</v>
          </cell>
          <cell r="Z79">
            <v>0</v>
          </cell>
        </row>
        <row r="80"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</row>
        <row r="81">
          <cell r="T81">
            <v>0</v>
          </cell>
          <cell r="U81">
            <v>8.3968794800000008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12</v>
          </cell>
        </row>
        <row r="84"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</row>
        <row r="85"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</row>
        <row r="86">
          <cell r="T86">
            <v>0</v>
          </cell>
          <cell r="U86">
            <v>1.51088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1</v>
          </cell>
        </row>
        <row r="87"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</row>
        <row r="88"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</row>
        <row r="89"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</row>
        <row r="90">
          <cell r="T90">
            <v>0</v>
          </cell>
          <cell r="U90">
            <v>4.4507300000000001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1</v>
          </cell>
        </row>
        <row r="91"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</row>
        <row r="92">
          <cell r="U92">
            <v>1.11486166666667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1</v>
          </cell>
        </row>
        <row r="93">
          <cell r="T93">
            <v>0</v>
          </cell>
          <cell r="U93">
            <v>6.1853466666666703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1</v>
          </cell>
        </row>
        <row r="94">
          <cell r="T94">
            <v>0</v>
          </cell>
          <cell r="U94">
            <v>1.2266163136399999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1</v>
          </cell>
        </row>
        <row r="95"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</row>
        <row r="96"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</row>
        <row r="97">
          <cell r="U97">
            <v>5.2875300000000003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1</v>
          </cell>
        </row>
        <row r="98">
          <cell r="U98">
            <v>2.6777600000000006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13</v>
          </cell>
        </row>
        <row r="99">
          <cell r="U99">
            <v>3.0547000000000004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1</v>
          </cell>
        </row>
        <row r="100">
          <cell r="T100">
            <v>5.23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1</v>
          </cell>
        </row>
        <row r="101">
          <cell r="U101">
            <v>0</v>
          </cell>
          <cell r="Z101">
            <v>0</v>
          </cell>
        </row>
        <row r="102">
          <cell r="U102">
            <v>0</v>
          </cell>
          <cell r="Z102">
            <v>0</v>
          </cell>
        </row>
        <row r="103">
          <cell r="U103">
            <v>0</v>
          </cell>
          <cell r="Z103">
            <v>0</v>
          </cell>
        </row>
        <row r="104">
          <cell r="U104">
            <v>0</v>
          </cell>
          <cell r="Z10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7">
          <cell r="BD117">
            <v>0</v>
          </cell>
        </row>
        <row r="118">
          <cell r="BD118">
            <v>0</v>
          </cell>
        </row>
        <row r="119">
          <cell r="BD119">
            <v>0</v>
          </cell>
        </row>
        <row r="120">
          <cell r="BD1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8"/>
    <pageSetUpPr fitToPage="1"/>
  </sheetPr>
  <dimension ref="A1:BO104"/>
  <sheetViews>
    <sheetView tabSelected="1" view="pageBreakPreview" zoomScale="70" zoomScaleNormal="100" zoomScaleSheetLayoutView="70" workbookViewId="0">
      <pane xSplit="3" ySplit="19" topLeftCell="G54" activePane="bottomRight" state="frozen"/>
      <selection pane="topRight" activeCell="D1" sqref="D1"/>
      <selection pane="bottomLeft" activeCell="A20" sqref="A20"/>
      <selection pane="bottomRight" activeCell="Z75" sqref="Z75"/>
    </sheetView>
  </sheetViews>
  <sheetFormatPr defaultRowHeight="15.75" outlineLevelRow="1" x14ac:dyDescent="0.25"/>
  <cols>
    <col min="1" max="1" width="13.28515625" style="9" customWidth="1"/>
    <col min="2" max="2" width="36" style="9" customWidth="1"/>
    <col min="3" max="3" width="18" style="9" customWidth="1"/>
    <col min="4" max="4" width="17.140625" style="29" customWidth="1"/>
    <col min="5" max="5" width="8" style="29" customWidth="1"/>
    <col min="6" max="6" width="7.42578125" style="29" customWidth="1"/>
    <col min="7" max="9" width="6.85546875" style="29" customWidth="1"/>
    <col min="10" max="10" width="9.28515625" style="29" customWidth="1"/>
    <col min="11" max="11" width="17.140625" style="29" customWidth="1"/>
    <col min="12" max="12" width="8.28515625" style="29" customWidth="1"/>
    <col min="13" max="16" width="6.85546875" style="29" customWidth="1"/>
    <col min="17" max="17" width="10" style="29" customWidth="1"/>
    <col min="18" max="18" width="17.140625" style="29" customWidth="1"/>
    <col min="19" max="19" width="9.28515625" style="29" customWidth="1"/>
    <col min="20" max="23" width="6.85546875" style="29" customWidth="1"/>
    <col min="24" max="24" width="9" style="29" customWidth="1"/>
    <col min="25" max="25" width="17.140625" style="29" customWidth="1"/>
    <col min="26" max="26" width="9.28515625" style="29" customWidth="1"/>
    <col min="27" max="30" width="6.85546875" style="29" customWidth="1"/>
    <col min="31" max="31" width="10.42578125" style="29" customWidth="1"/>
    <col min="32" max="32" width="17.140625" style="29" customWidth="1"/>
    <col min="33" max="33" width="10.28515625" style="29" customWidth="1"/>
    <col min="34" max="35" width="6.85546875" style="29" customWidth="1"/>
    <col min="36" max="36" width="9.28515625" style="29" customWidth="1"/>
    <col min="37" max="37" width="6.85546875" style="29" customWidth="1"/>
    <col min="38" max="38" width="11.28515625" style="29" customWidth="1"/>
    <col min="39" max="39" width="4" style="8" hidden="1" customWidth="1"/>
    <col min="40" max="45" width="7.85546875" style="9" hidden="1" customWidth="1"/>
    <col min="46" max="46" width="19.85546875" style="9" customWidth="1"/>
    <col min="47" max="48" width="4.7109375" style="9" customWidth="1"/>
    <col min="49" max="49" width="4.28515625" style="9" customWidth="1"/>
    <col min="50" max="50" width="4.42578125" style="9" customWidth="1"/>
    <col min="51" max="51" width="5.140625" style="9" customWidth="1"/>
    <col min="52" max="52" width="5.7109375" style="9" customWidth="1"/>
    <col min="53" max="53" width="6.28515625" style="9" customWidth="1"/>
    <col min="54" max="54" width="6.5703125" style="9" customWidth="1"/>
    <col min="55" max="55" width="6.28515625" style="9" customWidth="1"/>
    <col min="56" max="57" width="5.7109375" style="9" customWidth="1"/>
    <col min="58" max="58" width="14.7109375" style="9" customWidth="1"/>
    <col min="59" max="68" width="5.7109375" style="9" customWidth="1"/>
    <col min="69" max="16384" width="9.140625" style="9"/>
  </cols>
  <sheetData>
    <row r="1" spans="1:67" s="1" customFormat="1" ht="15" customHeight="1" outlineLevel="1" x14ac:dyDescent="0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3" t="s">
        <v>0</v>
      </c>
      <c r="AH1" s="3"/>
      <c r="AI1" s="3"/>
      <c r="AJ1" s="3"/>
      <c r="AK1" s="3"/>
      <c r="AL1" s="3"/>
      <c r="AM1" s="4"/>
    </row>
    <row r="2" spans="1:67" s="1" customFormat="1" ht="15" customHeight="1" outlineLevel="1" x14ac:dyDescent="0.2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3" t="s">
        <v>1</v>
      </c>
      <c r="AH2" s="3"/>
      <c r="AI2" s="3"/>
      <c r="AJ2" s="3"/>
      <c r="AK2" s="3"/>
      <c r="AL2" s="3"/>
      <c r="AM2" s="4"/>
    </row>
    <row r="3" spans="1:67" s="1" customFormat="1" ht="15" customHeight="1" outlineLevel="1" x14ac:dyDescent="0.25"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5" t="s">
        <v>2</v>
      </c>
      <c r="AH3" s="5"/>
      <c r="AI3" s="5"/>
      <c r="AJ3" s="5"/>
      <c r="AK3" s="5"/>
      <c r="AL3" s="5"/>
      <c r="AM3" s="4"/>
    </row>
    <row r="4" spans="1:67" ht="18.75" outlineLevel="1" x14ac:dyDescent="0.25">
      <c r="A4" s="6" t="s">
        <v>3</v>
      </c>
      <c r="B4" s="6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</row>
    <row r="5" spans="1:67" ht="18.75" outlineLevel="1" x14ac:dyDescent="0.25">
      <c r="A5" s="10" t="s">
        <v>4</v>
      </c>
      <c r="B5" s="10"/>
      <c r="C5" s="10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</row>
    <row r="6" spans="1:67" outlineLevel="1" x14ac:dyDescent="0.25">
      <c r="A6" s="12"/>
      <c r="B6" s="12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</row>
    <row r="7" spans="1:67" ht="18.75" outlineLevel="1" x14ac:dyDescent="0.25">
      <c r="A7" s="14" t="s">
        <v>5</v>
      </c>
      <c r="B7" s="14"/>
      <c r="C7" s="14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6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</row>
    <row r="8" spans="1:67" outlineLevel="1" x14ac:dyDescent="0.25">
      <c r="A8" s="18" t="s">
        <v>6</v>
      </c>
      <c r="B8" s="18"/>
      <c r="C8" s="18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20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</row>
    <row r="9" spans="1:67" outlineLevel="1" x14ac:dyDescent="0.25">
      <c r="A9" s="22"/>
      <c r="B9" s="22"/>
      <c r="C9" s="22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0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</row>
    <row r="10" spans="1:67" outlineLevel="1" x14ac:dyDescent="0.25">
      <c r="A10" s="24" t="s">
        <v>7</v>
      </c>
      <c r="B10" s="24"/>
      <c r="C10" s="24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6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</row>
    <row r="11" spans="1:67" ht="9" customHeight="1" outlineLevel="1" x14ac:dyDescent="0.25">
      <c r="A11" s="28"/>
      <c r="B11" s="28"/>
      <c r="C11" s="28"/>
      <c r="AM11" s="26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</row>
    <row r="12" spans="1:67" ht="9" customHeight="1" outlineLevel="1" x14ac:dyDescent="0.25">
      <c r="A12" s="28"/>
      <c r="B12" s="28"/>
      <c r="C12" s="28"/>
      <c r="AM12" s="26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</row>
    <row r="13" spans="1:67" outlineLevel="1" x14ac:dyDescent="0.25">
      <c r="A13" s="30"/>
      <c r="B13" s="30"/>
      <c r="C13" s="30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2"/>
      <c r="AN13" s="33"/>
      <c r="AO13" s="33"/>
      <c r="AP13" s="33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</row>
    <row r="14" spans="1:67" ht="19.5" customHeight="1" x14ac:dyDescent="0.25">
      <c r="A14" s="35" t="s">
        <v>8</v>
      </c>
      <c r="B14" s="35" t="s">
        <v>9</v>
      </c>
      <c r="C14" s="35" t="s">
        <v>10</v>
      </c>
      <c r="D14" s="36" t="s">
        <v>11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7"/>
      <c r="AN14" s="38"/>
      <c r="AO14" s="38"/>
      <c r="AP14" s="38"/>
    </row>
    <row r="15" spans="1:67" ht="43.5" customHeight="1" x14ac:dyDescent="0.25">
      <c r="A15" s="35"/>
      <c r="B15" s="35"/>
      <c r="C15" s="35"/>
      <c r="D15" s="36" t="s">
        <v>12</v>
      </c>
      <c r="E15" s="36"/>
      <c r="F15" s="36"/>
      <c r="G15" s="36"/>
      <c r="H15" s="36"/>
      <c r="I15" s="36"/>
      <c r="J15" s="36"/>
      <c r="K15" s="36" t="s">
        <v>13</v>
      </c>
      <c r="L15" s="36"/>
      <c r="M15" s="36"/>
      <c r="N15" s="36"/>
      <c r="O15" s="36"/>
      <c r="P15" s="36"/>
      <c r="Q15" s="36"/>
      <c r="R15" s="36" t="s">
        <v>14</v>
      </c>
      <c r="S15" s="36"/>
      <c r="T15" s="36"/>
      <c r="U15" s="36"/>
      <c r="V15" s="36"/>
      <c r="W15" s="36"/>
      <c r="X15" s="36"/>
      <c r="Y15" s="36" t="s">
        <v>15</v>
      </c>
      <c r="Z15" s="36"/>
      <c r="AA15" s="36"/>
      <c r="AB15" s="36"/>
      <c r="AC15" s="36"/>
      <c r="AD15" s="36"/>
      <c r="AE15" s="36"/>
      <c r="AF15" s="36" t="s">
        <v>16</v>
      </c>
      <c r="AG15" s="36"/>
      <c r="AH15" s="36"/>
      <c r="AI15" s="36"/>
      <c r="AJ15" s="36"/>
      <c r="AK15" s="36"/>
      <c r="AL15" s="36"/>
      <c r="AM15" s="37"/>
      <c r="AN15" s="38"/>
      <c r="AO15" s="38"/>
      <c r="AP15" s="38"/>
    </row>
    <row r="16" spans="1:67" ht="43.5" customHeight="1" x14ac:dyDescent="0.25">
      <c r="A16" s="35"/>
      <c r="B16" s="35"/>
      <c r="C16" s="35"/>
      <c r="D16" s="39" t="s">
        <v>17</v>
      </c>
      <c r="E16" s="36" t="s">
        <v>18</v>
      </c>
      <c r="F16" s="36"/>
      <c r="G16" s="36"/>
      <c r="H16" s="36"/>
      <c r="I16" s="36"/>
      <c r="J16" s="36"/>
      <c r="K16" s="39" t="s">
        <v>17</v>
      </c>
      <c r="L16" s="36" t="s">
        <v>18</v>
      </c>
      <c r="M16" s="36"/>
      <c r="N16" s="36"/>
      <c r="O16" s="36"/>
      <c r="P16" s="36"/>
      <c r="Q16" s="36"/>
      <c r="R16" s="39" t="s">
        <v>17</v>
      </c>
      <c r="S16" s="36" t="s">
        <v>18</v>
      </c>
      <c r="T16" s="36"/>
      <c r="U16" s="36"/>
      <c r="V16" s="36"/>
      <c r="W16" s="36"/>
      <c r="X16" s="36"/>
      <c r="Y16" s="39" t="s">
        <v>17</v>
      </c>
      <c r="Z16" s="36" t="s">
        <v>18</v>
      </c>
      <c r="AA16" s="36"/>
      <c r="AB16" s="36"/>
      <c r="AC16" s="36"/>
      <c r="AD16" s="36"/>
      <c r="AE16" s="36"/>
      <c r="AF16" s="39" t="s">
        <v>17</v>
      </c>
      <c r="AG16" s="36" t="s">
        <v>18</v>
      </c>
      <c r="AH16" s="36"/>
      <c r="AI16" s="36"/>
      <c r="AJ16" s="36"/>
      <c r="AK16" s="36"/>
      <c r="AL16" s="36"/>
      <c r="AM16" s="40" t="s">
        <v>17</v>
      </c>
      <c r="AN16" s="41" t="s">
        <v>18</v>
      </c>
      <c r="AO16" s="41"/>
      <c r="AP16" s="41"/>
      <c r="AQ16" s="41"/>
      <c r="AR16" s="41"/>
      <c r="AS16" s="41"/>
    </row>
    <row r="17" spans="1:45" ht="87.75" customHeight="1" x14ac:dyDescent="0.25">
      <c r="A17" s="35"/>
      <c r="B17" s="35"/>
      <c r="C17" s="35"/>
      <c r="D17" s="42" t="s">
        <v>19</v>
      </c>
      <c r="E17" s="42" t="s">
        <v>19</v>
      </c>
      <c r="F17" s="43" t="s">
        <v>20</v>
      </c>
      <c r="G17" s="43" t="s">
        <v>21</v>
      </c>
      <c r="H17" s="43" t="s">
        <v>22</v>
      </c>
      <c r="I17" s="43" t="s">
        <v>23</v>
      </c>
      <c r="J17" s="43" t="s">
        <v>24</v>
      </c>
      <c r="K17" s="42" t="s">
        <v>19</v>
      </c>
      <c r="L17" s="42" t="s">
        <v>19</v>
      </c>
      <c r="M17" s="43" t="s">
        <v>20</v>
      </c>
      <c r="N17" s="43" t="s">
        <v>21</v>
      </c>
      <c r="O17" s="43" t="s">
        <v>22</v>
      </c>
      <c r="P17" s="43" t="s">
        <v>23</v>
      </c>
      <c r="Q17" s="43" t="s">
        <v>24</v>
      </c>
      <c r="R17" s="42" t="s">
        <v>19</v>
      </c>
      <c r="S17" s="42" t="s">
        <v>19</v>
      </c>
      <c r="T17" s="43" t="s">
        <v>20</v>
      </c>
      <c r="U17" s="43" t="s">
        <v>21</v>
      </c>
      <c r="V17" s="43" t="s">
        <v>22</v>
      </c>
      <c r="W17" s="43" t="s">
        <v>23</v>
      </c>
      <c r="X17" s="43" t="s">
        <v>24</v>
      </c>
      <c r="Y17" s="42" t="s">
        <v>19</v>
      </c>
      <c r="Z17" s="42" t="s">
        <v>19</v>
      </c>
      <c r="AA17" s="43" t="s">
        <v>20</v>
      </c>
      <c r="AB17" s="43" t="s">
        <v>21</v>
      </c>
      <c r="AC17" s="43" t="s">
        <v>22</v>
      </c>
      <c r="AD17" s="43" t="s">
        <v>23</v>
      </c>
      <c r="AE17" s="43" t="s">
        <v>24</v>
      </c>
      <c r="AF17" s="42" t="s">
        <v>19</v>
      </c>
      <c r="AG17" s="42" t="s">
        <v>19</v>
      </c>
      <c r="AH17" s="43" t="s">
        <v>20</v>
      </c>
      <c r="AI17" s="43" t="s">
        <v>21</v>
      </c>
      <c r="AJ17" s="43" t="s">
        <v>22</v>
      </c>
      <c r="AK17" s="43" t="s">
        <v>23</v>
      </c>
      <c r="AL17" s="43" t="s">
        <v>24</v>
      </c>
      <c r="AM17" s="42" t="s">
        <v>19</v>
      </c>
      <c r="AN17" s="42" t="s">
        <v>19</v>
      </c>
      <c r="AO17" s="44" t="s">
        <v>20</v>
      </c>
      <c r="AP17" s="44" t="s">
        <v>21</v>
      </c>
      <c r="AQ17" s="44" t="s">
        <v>22</v>
      </c>
      <c r="AR17" s="44" t="s">
        <v>23</v>
      </c>
      <c r="AS17" s="44" t="s">
        <v>24</v>
      </c>
    </row>
    <row r="18" spans="1:45" x14ac:dyDescent="0.25">
      <c r="A18" s="45">
        <v>1</v>
      </c>
      <c r="B18" s="45">
        <v>2</v>
      </c>
      <c r="C18" s="45">
        <v>3</v>
      </c>
      <c r="D18" s="39" t="s">
        <v>25</v>
      </c>
      <c r="E18" s="39" t="s">
        <v>26</v>
      </c>
      <c r="F18" s="39" t="s">
        <v>27</v>
      </c>
      <c r="G18" s="39" t="s">
        <v>28</v>
      </c>
      <c r="H18" s="39" t="s">
        <v>29</v>
      </c>
      <c r="I18" s="39" t="s">
        <v>30</v>
      </c>
      <c r="J18" s="39" t="s">
        <v>31</v>
      </c>
      <c r="K18" s="39" t="s">
        <v>32</v>
      </c>
      <c r="L18" s="39" t="s">
        <v>33</v>
      </c>
      <c r="M18" s="39" t="s">
        <v>34</v>
      </c>
      <c r="N18" s="39" t="s">
        <v>35</v>
      </c>
      <c r="O18" s="39" t="s">
        <v>36</v>
      </c>
      <c r="P18" s="39" t="s">
        <v>37</v>
      </c>
      <c r="Q18" s="39" t="s">
        <v>38</v>
      </c>
      <c r="R18" s="39" t="s">
        <v>39</v>
      </c>
      <c r="S18" s="39" t="s">
        <v>40</v>
      </c>
      <c r="T18" s="39" t="s">
        <v>41</v>
      </c>
      <c r="U18" s="39" t="s">
        <v>42</v>
      </c>
      <c r="V18" s="39" t="s">
        <v>43</v>
      </c>
      <c r="W18" s="39" t="s">
        <v>44</v>
      </c>
      <c r="X18" s="39" t="s">
        <v>45</v>
      </c>
      <c r="Y18" s="39" t="s">
        <v>46</v>
      </c>
      <c r="Z18" s="39" t="s">
        <v>47</v>
      </c>
      <c r="AA18" s="39" t="s">
        <v>48</v>
      </c>
      <c r="AB18" s="39" t="s">
        <v>49</v>
      </c>
      <c r="AC18" s="39" t="s">
        <v>50</v>
      </c>
      <c r="AD18" s="39" t="s">
        <v>51</v>
      </c>
      <c r="AE18" s="39" t="s">
        <v>52</v>
      </c>
      <c r="AF18" s="39" t="s">
        <v>53</v>
      </c>
      <c r="AG18" s="39" t="s">
        <v>54</v>
      </c>
      <c r="AH18" s="39" t="s">
        <v>55</v>
      </c>
      <c r="AI18" s="39" t="s">
        <v>56</v>
      </c>
      <c r="AJ18" s="39" t="s">
        <v>57</v>
      </c>
      <c r="AK18" s="39" t="s">
        <v>58</v>
      </c>
      <c r="AL18" s="39" t="s">
        <v>59</v>
      </c>
    </row>
    <row r="19" spans="1:45" s="52" customFormat="1" ht="59.25" customHeight="1" x14ac:dyDescent="0.25">
      <c r="A19" s="46">
        <f>[1]I1127_1037000158513_02_0_69_!A17</f>
        <v>0</v>
      </c>
      <c r="B19" s="47" t="str">
        <f>[1]I1127_1037000158513_02_0_69_!B17</f>
        <v>ВСЕГО по инвестиционной программе, в том числе:</v>
      </c>
      <c r="C19" s="46" t="str">
        <f>[1]I1127_1037000158513_02_0_69_!C17</f>
        <v>Г</v>
      </c>
      <c r="D19" s="48">
        <f t="shared" ref="D19:AE19" si="0">SUM(D20:D25)</f>
        <v>0</v>
      </c>
      <c r="E19" s="49">
        <f t="shared" si="0"/>
        <v>35.932325018389996</v>
      </c>
      <c r="F19" s="49">
        <f t="shared" si="0"/>
        <v>0</v>
      </c>
      <c r="G19" s="49">
        <f t="shared" si="0"/>
        <v>0</v>
      </c>
      <c r="H19" s="49">
        <f t="shared" si="0"/>
        <v>2.0339999999999998</v>
      </c>
      <c r="I19" s="49">
        <f t="shared" si="0"/>
        <v>0</v>
      </c>
      <c r="J19" s="49">
        <f t="shared" si="0"/>
        <v>830</v>
      </c>
      <c r="K19" s="49">
        <f t="shared" si="0"/>
        <v>0</v>
      </c>
      <c r="L19" s="49">
        <f t="shared" si="0"/>
        <v>39.451296749822959</v>
      </c>
      <c r="M19" s="49">
        <f t="shared" si="0"/>
        <v>0</v>
      </c>
      <c r="N19" s="49">
        <f t="shared" si="0"/>
        <v>0</v>
      </c>
      <c r="O19" s="49">
        <f t="shared" si="0"/>
        <v>3.7249999999999996</v>
      </c>
      <c r="P19" s="49">
        <f t="shared" si="0"/>
        <v>0</v>
      </c>
      <c r="Q19" s="49">
        <f t="shared" si="0"/>
        <v>871</v>
      </c>
      <c r="R19" s="49">
        <f t="shared" si="0"/>
        <v>0</v>
      </c>
      <c r="S19" s="49">
        <f t="shared" si="0"/>
        <v>56.697302127227729</v>
      </c>
      <c r="T19" s="49">
        <f t="shared" si="0"/>
        <v>0.75</v>
      </c>
      <c r="U19" s="49">
        <f t="shared" si="0"/>
        <v>0</v>
      </c>
      <c r="V19" s="49">
        <f t="shared" si="0"/>
        <v>6.2349999999999994</v>
      </c>
      <c r="W19" s="49">
        <f t="shared" si="0"/>
        <v>0</v>
      </c>
      <c r="X19" s="49">
        <f t="shared" si="0"/>
        <v>887</v>
      </c>
      <c r="Y19" s="49">
        <f t="shared" si="0"/>
        <v>5.23</v>
      </c>
      <c r="Z19" s="49">
        <f t="shared" si="0"/>
        <v>45.958961345416668</v>
      </c>
      <c r="AA19" s="49">
        <f t="shared" si="0"/>
        <v>0.32</v>
      </c>
      <c r="AB19" s="49">
        <f t="shared" si="0"/>
        <v>0</v>
      </c>
      <c r="AC19" s="49">
        <f t="shared" si="0"/>
        <v>3.4739999999999998</v>
      </c>
      <c r="AD19" s="49">
        <f t="shared" si="0"/>
        <v>0</v>
      </c>
      <c r="AE19" s="49">
        <f t="shared" si="0"/>
        <v>836</v>
      </c>
      <c r="AF19" s="49">
        <f t="shared" ref="AF19:AL34" si="1">SUM(D19,K19,R19,Y19)</f>
        <v>5.23</v>
      </c>
      <c r="AG19" s="49">
        <f t="shared" si="1"/>
        <v>178.03988524085733</v>
      </c>
      <c r="AH19" s="49">
        <f t="shared" si="1"/>
        <v>1.07</v>
      </c>
      <c r="AI19" s="49">
        <f t="shared" si="1"/>
        <v>0</v>
      </c>
      <c r="AJ19" s="49">
        <f t="shared" si="1"/>
        <v>15.468</v>
      </c>
      <c r="AK19" s="49">
        <f t="shared" si="1"/>
        <v>0</v>
      </c>
      <c r="AL19" s="50">
        <f t="shared" si="1"/>
        <v>3424</v>
      </c>
      <c r="AM19" s="51"/>
      <c r="AO19" s="52">
        <f>IF(AG19=[2]В0228_1037000158513_04_0_69_!BD21,0,1)</f>
        <v>1</v>
      </c>
    </row>
    <row r="20" spans="1:45" ht="31.5" hidden="1" x14ac:dyDescent="0.25">
      <c r="A20" s="53" t="str">
        <f>[1]I1127_1037000158513_02_0_69_!A18</f>
        <v>0.1</v>
      </c>
      <c r="B20" s="54" t="str">
        <f>[1]I1127_1037000158513_02_0_69_!B18</f>
        <v>Технологическое присоединение, всего</v>
      </c>
      <c r="C20" s="53" t="str">
        <f>[1]I1127_1037000158513_02_0_69_!C18</f>
        <v>Г</v>
      </c>
      <c r="D20" s="55">
        <f t="shared" ref="D20:AE20" si="2">SUM(D26)</f>
        <v>0</v>
      </c>
      <c r="E20" s="56">
        <f t="shared" si="2"/>
        <v>0</v>
      </c>
      <c r="F20" s="56">
        <f t="shared" si="2"/>
        <v>0</v>
      </c>
      <c r="G20" s="56">
        <f t="shared" si="2"/>
        <v>0</v>
      </c>
      <c r="H20" s="56">
        <f t="shared" si="2"/>
        <v>0</v>
      </c>
      <c r="I20" s="56">
        <f t="shared" si="2"/>
        <v>0</v>
      </c>
      <c r="J20" s="56">
        <f t="shared" si="2"/>
        <v>0</v>
      </c>
      <c r="K20" s="56">
        <f t="shared" si="2"/>
        <v>0</v>
      </c>
      <c r="L20" s="56">
        <f t="shared" si="2"/>
        <v>0</v>
      </c>
      <c r="M20" s="56">
        <f t="shared" si="2"/>
        <v>0</v>
      </c>
      <c r="N20" s="56">
        <f t="shared" si="2"/>
        <v>0</v>
      </c>
      <c r="O20" s="56">
        <f t="shared" si="2"/>
        <v>0</v>
      </c>
      <c r="P20" s="56">
        <f t="shared" si="2"/>
        <v>0</v>
      </c>
      <c r="Q20" s="56">
        <f t="shared" si="2"/>
        <v>0</v>
      </c>
      <c r="R20" s="56">
        <f t="shared" si="2"/>
        <v>0</v>
      </c>
      <c r="S20" s="56">
        <f t="shared" si="2"/>
        <v>0</v>
      </c>
      <c r="T20" s="56">
        <f t="shared" si="2"/>
        <v>0</v>
      </c>
      <c r="U20" s="56">
        <f t="shared" si="2"/>
        <v>0</v>
      </c>
      <c r="V20" s="56">
        <f t="shared" si="2"/>
        <v>0</v>
      </c>
      <c r="W20" s="56">
        <f t="shared" si="2"/>
        <v>0</v>
      </c>
      <c r="X20" s="56">
        <f t="shared" si="2"/>
        <v>0</v>
      </c>
      <c r="Y20" s="56">
        <f t="shared" si="2"/>
        <v>0</v>
      </c>
      <c r="Z20" s="56">
        <f t="shared" si="2"/>
        <v>0</v>
      </c>
      <c r="AA20" s="56">
        <f t="shared" si="2"/>
        <v>0</v>
      </c>
      <c r="AB20" s="56">
        <f t="shared" si="2"/>
        <v>0</v>
      </c>
      <c r="AC20" s="56">
        <f t="shared" si="2"/>
        <v>0</v>
      </c>
      <c r="AD20" s="56">
        <f t="shared" si="2"/>
        <v>0</v>
      </c>
      <c r="AE20" s="56">
        <f t="shared" si="2"/>
        <v>0</v>
      </c>
      <c r="AF20" s="49">
        <f t="shared" si="1"/>
        <v>0</v>
      </c>
      <c r="AG20" s="49">
        <f t="shared" si="1"/>
        <v>0</v>
      </c>
      <c r="AH20" s="49">
        <f t="shared" si="1"/>
        <v>0</v>
      </c>
      <c r="AI20" s="49">
        <f t="shared" si="1"/>
        <v>0</v>
      </c>
      <c r="AJ20" s="49">
        <f t="shared" si="1"/>
        <v>0</v>
      </c>
      <c r="AK20" s="49">
        <f t="shared" si="1"/>
        <v>0</v>
      </c>
      <c r="AL20" s="49">
        <f t="shared" si="1"/>
        <v>0</v>
      </c>
      <c r="AO20" s="52">
        <f>IF(AG20=[2]В0228_1037000158513_04_0_69_!BD22,0,1)</f>
        <v>0</v>
      </c>
    </row>
    <row r="21" spans="1:45" ht="47.25" hidden="1" x14ac:dyDescent="0.25">
      <c r="A21" s="53" t="str">
        <f>[1]I1127_1037000158513_02_0_69_!A19</f>
        <v>0.2</v>
      </c>
      <c r="B21" s="54" t="str">
        <f>[1]I1127_1037000158513_02_0_69_!B19</f>
        <v>Реконструкция, модернизация, техническое перевооружение, всего</v>
      </c>
      <c r="C21" s="53" t="str">
        <f>[1]I1127_1037000158513_02_0_69_!C19</f>
        <v>Г</v>
      </c>
      <c r="D21" s="55">
        <f t="shared" ref="D21:AE21" si="3">SUM(D44)</f>
        <v>0</v>
      </c>
      <c r="E21" s="56">
        <f t="shared" si="3"/>
        <v>24.028747025249999</v>
      </c>
      <c r="F21" s="56">
        <f t="shared" si="3"/>
        <v>0</v>
      </c>
      <c r="G21" s="56">
        <f t="shared" si="3"/>
        <v>0</v>
      </c>
      <c r="H21" s="56">
        <f t="shared" si="3"/>
        <v>0</v>
      </c>
      <c r="I21" s="56">
        <f t="shared" si="3"/>
        <v>0</v>
      </c>
      <c r="J21" s="56">
        <f t="shared" si="3"/>
        <v>828</v>
      </c>
      <c r="K21" s="56">
        <f t="shared" si="3"/>
        <v>0</v>
      </c>
      <c r="L21" s="56">
        <f t="shared" si="3"/>
        <v>25.576032832964287</v>
      </c>
      <c r="M21" s="56">
        <f t="shared" si="3"/>
        <v>0</v>
      </c>
      <c r="N21" s="56">
        <f t="shared" si="3"/>
        <v>0</v>
      </c>
      <c r="O21" s="56">
        <f t="shared" si="3"/>
        <v>0</v>
      </c>
      <c r="P21" s="56">
        <f t="shared" si="3"/>
        <v>0</v>
      </c>
      <c r="Q21" s="56">
        <f t="shared" si="3"/>
        <v>866</v>
      </c>
      <c r="R21" s="56">
        <f t="shared" si="3"/>
        <v>0</v>
      </c>
      <c r="S21" s="56">
        <f t="shared" si="3"/>
        <v>25.616750880535719</v>
      </c>
      <c r="T21" s="56">
        <f t="shared" si="3"/>
        <v>0</v>
      </c>
      <c r="U21" s="56">
        <f t="shared" si="3"/>
        <v>0</v>
      </c>
      <c r="V21" s="56">
        <f t="shared" si="3"/>
        <v>0</v>
      </c>
      <c r="W21" s="56">
        <f t="shared" si="3"/>
        <v>0</v>
      </c>
      <c r="X21" s="56">
        <f t="shared" si="3"/>
        <v>868</v>
      </c>
      <c r="Y21" s="56">
        <f t="shared" si="3"/>
        <v>0</v>
      </c>
      <c r="Z21" s="56">
        <f t="shared" si="3"/>
        <v>24.028747025249999</v>
      </c>
      <c r="AA21" s="56">
        <f t="shared" si="3"/>
        <v>0</v>
      </c>
      <c r="AB21" s="56">
        <f t="shared" si="3"/>
        <v>0</v>
      </c>
      <c r="AC21" s="56">
        <f t="shared" si="3"/>
        <v>0</v>
      </c>
      <c r="AD21" s="56">
        <f t="shared" si="3"/>
        <v>0</v>
      </c>
      <c r="AE21" s="56">
        <f t="shared" si="3"/>
        <v>829</v>
      </c>
      <c r="AF21" s="49">
        <f t="shared" si="1"/>
        <v>0</v>
      </c>
      <c r="AG21" s="49">
        <f t="shared" si="1"/>
        <v>99.250277764000003</v>
      </c>
      <c r="AH21" s="49">
        <f t="shared" si="1"/>
        <v>0</v>
      </c>
      <c r="AI21" s="49">
        <f t="shared" si="1"/>
        <v>0</v>
      </c>
      <c r="AJ21" s="49">
        <f t="shared" si="1"/>
        <v>0</v>
      </c>
      <c r="AK21" s="49">
        <f t="shared" si="1"/>
        <v>0</v>
      </c>
      <c r="AL21" s="49">
        <f t="shared" si="1"/>
        <v>3391</v>
      </c>
      <c r="AO21" s="52">
        <f>IF(AG21=[2]В0228_1037000158513_04_0_69_!BD23,0,1)</f>
        <v>1</v>
      </c>
    </row>
    <row r="22" spans="1:45" ht="78.75" hidden="1" x14ac:dyDescent="0.25">
      <c r="A22" s="53" t="str">
        <f>[1]I1127_1037000158513_02_0_69_!A20</f>
        <v>0.3</v>
      </c>
      <c r="B22" s="54" t="str">
        <f>[1]I1127_1037000158513_02_0_69_!B20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53" t="str">
        <f>[1]I1127_1037000158513_02_0_69_!C20</f>
        <v>Г</v>
      </c>
      <c r="D22" s="55">
        <f t="shared" ref="D22:AE22" si="4">SUM(D71)</f>
        <v>0</v>
      </c>
      <c r="E22" s="56">
        <f t="shared" si="4"/>
        <v>0</v>
      </c>
      <c r="F22" s="56">
        <f t="shared" si="4"/>
        <v>0</v>
      </c>
      <c r="G22" s="56">
        <f t="shared" si="4"/>
        <v>0</v>
      </c>
      <c r="H22" s="56">
        <f t="shared" si="4"/>
        <v>0</v>
      </c>
      <c r="I22" s="56">
        <f t="shared" si="4"/>
        <v>0</v>
      </c>
      <c r="J22" s="56">
        <f t="shared" si="4"/>
        <v>0</v>
      </c>
      <c r="K22" s="56">
        <f t="shared" si="4"/>
        <v>0</v>
      </c>
      <c r="L22" s="56">
        <f t="shared" si="4"/>
        <v>0</v>
      </c>
      <c r="M22" s="56">
        <f t="shared" si="4"/>
        <v>0</v>
      </c>
      <c r="N22" s="56">
        <f t="shared" si="4"/>
        <v>0</v>
      </c>
      <c r="O22" s="56">
        <f t="shared" si="4"/>
        <v>0</v>
      </c>
      <c r="P22" s="56">
        <f t="shared" si="4"/>
        <v>0</v>
      </c>
      <c r="Q22" s="56">
        <f t="shared" si="4"/>
        <v>0</v>
      </c>
      <c r="R22" s="56">
        <f t="shared" si="4"/>
        <v>0</v>
      </c>
      <c r="S22" s="56">
        <f t="shared" si="4"/>
        <v>0</v>
      </c>
      <c r="T22" s="56">
        <f t="shared" si="4"/>
        <v>0</v>
      </c>
      <c r="U22" s="56">
        <f t="shared" si="4"/>
        <v>0</v>
      </c>
      <c r="V22" s="56">
        <f t="shared" si="4"/>
        <v>0</v>
      </c>
      <c r="W22" s="56">
        <f t="shared" si="4"/>
        <v>0</v>
      </c>
      <c r="X22" s="56">
        <f t="shared" si="4"/>
        <v>0</v>
      </c>
      <c r="Y22" s="56">
        <f t="shared" si="4"/>
        <v>0</v>
      </c>
      <c r="Z22" s="56">
        <f t="shared" si="4"/>
        <v>0</v>
      </c>
      <c r="AA22" s="56">
        <f t="shared" si="4"/>
        <v>0</v>
      </c>
      <c r="AB22" s="56">
        <f t="shared" si="4"/>
        <v>0</v>
      </c>
      <c r="AC22" s="56">
        <f t="shared" si="4"/>
        <v>0</v>
      </c>
      <c r="AD22" s="56">
        <f t="shared" si="4"/>
        <v>0</v>
      </c>
      <c r="AE22" s="56">
        <f t="shared" si="4"/>
        <v>0</v>
      </c>
      <c r="AF22" s="49">
        <f t="shared" si="1"/>
        <v>0</v>
      </c>
      <c r="AG22" s="49">
        <f t="shared" si="1"/>
        <v>0</v>
      </c>
      <c r="AH22" s="49">
        <f t="shared" si="1"/>
        <v>0</v>
      </c>
      <c r="AI22" s="49">
        <f t="shared" si="1"/>
        <v>0</v>
      </c>
      <c r="AJ22" s="49">
        <f t="shared" si="1"/>
        <v>0</v>
      </c>
      <c r="AK22" s="49">
        <f t="shared" si="1"/>
        <v>0</v>
      </c>
      <c r="AL22" s="49">
        <f t="shared" si="1"/>
        <v>0</v>
      </c>
      <c r="AO22" s="52">
        <f>IF(AG22=[2]В0228_1037000158513_04_0_69_!BD24,0,1)</f>
        <v>1</v>
      </c>
    </row>
    <row r="23" spans="1:45" ht="47.25" hidden="1" x14ac:dyDescent="0.25">
      <c r="A23" s="53" t="str">
        <f>[1]I1127_1037000158513_02_0_69_!A21</f>
        <v>0.4</v>
      </c>
      <c r="B23" s="54" t="str">
        <f>[1]I1127_1037000158513_02_0_69_!B21</f>
        <v>Прочее новое строительство объектов электросетевого хозяйства, всего</v>
      </c>
      <c r="C23" s="53" t="str">
        <f>[1]I1127_1037000158513_02_0_69_!C21</f>
        <v>Г</v>
      </c>
      <c r="D23" s="55">
        <f t="shared" ref="D23:AE23" si="5">SUM(D74)</f>
        <v>0</v>
      </c>
      <c r="E23" s="56">
        <f t="shared" si="5"/>
        <v>5.3894316795000003</v>
      </c>
      <c r="F23" s="56">
        <f t="shared" si="5"/>
        <v>0</v>
      </c>
      <c r="G23" s="56">
        <f t="shared" si="5"/>
        <v>0</v>
      </c>
      <c r="H23" s="56">
        <f t="shared" si="5"/>
        <v>2.0339999999999998</v>
      </c>
      <c r="I23" s="56">
        <f t="shared" si="5"/>
        <v>0</v>
      </c>
      <c r="J23" s="56">
        <f t="shared" si="5"/>
        <v>0</v>
      </c>
      <c r="K23" s="56">
        <f t="shared" si="5"/>
        <v>0</v>
      </c>
      <c r="L23" s="56">
        <f t="shared" si="5"/>
        <v>10.820563916858667</v>
      </c>
      <c r="M23" s="56">
        <f t="shared" si="5"/>
        <v>0</v>
      </c>
      <c r="N23" s="56">
        <f t="shared" si="5"/>
        <v>0</v>
      </c>
      <c r="O23" s="56">
        <f t="shared" si="5"/>
        <v>3.7249999999999996</v>
      </c>
      <c r="P23" s="56">
        <f t="shared" si="5"/>
        <v>0</v>
      </c>
      <c r="Q23" s="56">
        <f t="shared" si="5"/>
        <v>4</v>
      </c>
      <c r="R23" s="56">
        <f t="shared" si="5"/>
        <v>0</v>
      </c>
      <c r="S23" s="56">
        <f t="shared" si="5"/>
        <v>21.102582913358667</v>
      </c>
      <c r="T23" s="56">
        <f t="shared" si="5"/>
        <v>0.75</v>
      </c>
      <c r="U23" s="56">
        <f t="shared" si="5"/>
        <v>0</v>
      </c>
      <c r="V23" s="56">
        <f t="shared" si="5"/>
        <v>6.2349999999999994</v>
      </c>
      <c r="W23" s="56">
        <f t="shared" si="5"/>
        <v>0</v>
      </c>
      <c r="X23" s="56">
        <f t="shared" si="5"/>
        <v>4</v>
      </c>
      <c r="Y23" s="56">
        <f t="shared" si="5"/>
        <v>0</v>
      </c>
      <c r="Z23" s="56">
        <f t="shared" si="5"/>
        <v>15.968604320166669</v>
      </c>
      <c r="AA23" s="56">
        <f t="shared" si="5"/>
        <v>0.32</v>
      </c>
      <c r="AB23" s="56">
        <f t="shared" si="5"/>
        <v>0</v>
      </c>
      <c r="AC23" s="56">
        <f t="shared" si="5"/>
        <v>3.4739999999999998</v>
      </c>
      <c r="AD23" s="56">
        <f t="shared" si="5"/>
        <v>0</v>
      </c>
      <c r="AE23" s="56">
        <f t="shared" si="5"/>
        <v>4</v>
      </c>
      <c r="AF23" s="49">
        <f t="shared" si="1"/>
        <v>0</v>
      </c>
      <c r="AG23" s="49">
        <f t="shared" si="1"/>
        <v>53.281182829884003</v>
      </c>
      <c r="AH23" s="49">
        <f t="shared" si="1"/>
        <v>1.07</v>
      </c>
      <c r="AI23" s="49">
        <f t="shared" si="1"/>
        <v>0</v>
      </c>
      <c r="AJ23" s="49">
        <f t="shared" si="1"/>
        <v>15.468</v>
      </c>
      <c r="AK23" s="49">
        <f t="shared" si="1"/>
        <v>0</v>
      </c>
      <c r="AL23" s="49">
        <f t="shared" si="1"/>
        <v>12</v>
      </c>
      <c r="AO23" s="52">
        <f>IF(AG23=[2]В0228_1037000158513_04_0_69_!BD25,0,1)</f>
        <v>1</v>
      </c>
    </row>
    <row r="24" spans="1:45" ht="47.25" hidden="1" x14ac:dyDescent="0.25">
      <c r="A24" s="53" t="str">
        <f>[1]I1127_1037000158513_02_0_69_!A22</f>
        <v>0.5</v>
      </c>
      <c r="B24" s="54" t="str">
        <f>[1]I1127_1037000158513_02_0_69_!B22</f>
        <v>Покупка земельных участков для целей реализации инвестиционных проектов, всего</v>
      </c>
      <c r="C24" s="53" t="str">
        <f>[1]I1127_1037000158513_02_0_69_!C22</f>
        <v>Г</v>
      </c>
      <c r="D24" s="55">
        <f t="shared" ref="D24:AE24" si="6">SUM(D82)</f>
        <v>0</v>
      </c>
      <c r="E24" s="56">
        <f t="shared" si="6"/>
        <v>0</v>
      </c>
      <c r="F24" s="56">
        <f t="shared" si="6"/>
        <v>0</v>
      </c>
      <c r="G24" s="56">
        <f t="shared" si="6"/>
        <v>0</v>
      </c>
      <c r="H24" s="56">
        <f t="shared" si="6"/>
        <v>0</v>
      </c>
      <c r="I24" s="56">
        <f t="shared" si="6"/>
        <v>0</v>
      </c>
      <c r="J24" s="56">
        <f t="shared" si="6"/>
        <v>0</v>
      </c>
      <c r="K24" s="56">
        <f t="shared" si="6"/>
        <v>0</v>
      </c>
      <c r="L24" s="56">
        <f t="shared" si="6"/>
        <v>0</v>
      </c>
      <c r="M24" s="56">
        <f t="shared" si="6"/>
        <v>0</v>
      </c>
      <c r="N24" s="56">
        <f t="shared" si="6"/>
        <v>0</v>
      </c>
      <c r="O24" s="56">
        <f t="shared" si="6"/>
        <v>0</v>
      </c>
      <c r="P24" s="56">
        <f t="shared" si="6"/>
        <v>0</v>
      </c>
      <c r="Q24" s="56">
        <f t="shared" si="6"/>
        <v>0</v>
      </c>
      <c r="R24" s="56">
        <f t="shared" si="6"/>
        <v>0</v>
      </c>
      <c r="S24" s="56">
        <f t="shared" si="6"/>
        <v>0</v>
      </c>
      <c r="T24" s="56">
        <f t="shared" si="6"/>
        <v>0</v>
      </c>
      <c r="U24" s="56">
        <f t="shared" si="6"/>
        <v>0</v>
      </c>
      <c r="V24" s="56">
        <f t="shared" si="6"/>
        <v>0</v>
      </c>
      <c r="W24" s="56">
        <f t="shared" si="6"/>
        <v>0</v>
      </c>
      <c r="X24" s="56">
        <f t="shared" si="6"/>
        <v>0</v>
      </c>
      <c r="Y24" s="56">
        <f t="shared" si="6"/>
        <v>0</v>
      </c>
      <c r="Z24" s="56">
        <f t="shared" si="6"/>
        <v>0</v>
      </c>
      <c r="AA24" s="56">
        <f t="shared" si="6"/>
        <v>0</v>
      </c>
      <c r="AB24" s="56">
        <f t="shared" si="6"/>
        <v>0</v>
      </c>
      <c r="AC24" s="56">
        <f t="shared" si="6"/>
        <v>0</v>
      </c>
      <c r="AD24" s="56">
        <f t="shared" si="6"/>
        <v>0</v>
      </c>
      <c r="AE24" s="56">
        <f t="shared" si="6"/>
        <v>0</v>
      </c>
      <c r="AF24" s="49">
        <f t="shared" si="1"/>
        <v>0</v>
      </c>
      <c r="AG24" s="49">
        <f t="shared" si="1"/>
        <v>0</v>
      </c>
      <c r="AH24" s="49">
        <f t="shared" si="1"/>
        <v>0</v>
      </c>
      <c r="AI24" s="49">
        <f t="shared" si="1"/>
        <v>0</v>
      </c>
      <c r="AJ24" s="49">
        <f t="shared" si="1"/>
        <v>0</v>
      </c>
      <c r="AK24" s="49">
        <f t="shared" si="1"/>
        <v>0</v>
      </c>
      <c r="AL24" s="49">
        <f t="shared" si="1"/>
        <v>0</v>
      </c>
      <c r="AO24" s="52">
        <f>IF(AG24=[2]В0228_1037000158513_04_0_69_!BD26,0,1)</f>
        <v>0</v>
      </c>
    </row>
    <row r="25" spans="1:45" ht="31.5" hidden="1" x14ac:dyDescent="0.25">
      <c r="A25" s="53" t="str">
        <f>[1]I1127_1037000158513_02_0_69_!A23</f>
        <v>0.6</v>
      </c>
      <c r="B25" s="54" t="str">
        <f>[1]I1127_1037000158513_02_0_69_!B23</f>
        <v>Прочие инвестиционные проекты, всего</v>
      </c>
      <c r="C25" s="53" t="str">
        <f>[1]I1127_1037000158513_02_0_69_!C23</f>
        <v>Г</v>
      </c>
      <c r="D25" s="55">
        <f t="shared" ref="D25:AE25" si="7">SUM(D83)</f>
        <v>0</v>
      </c>
      <c r="E25" s="56">
        <f t="shared" si="7"/>
        <v>6.5141463136400004</v>
      </c>
      <c r="F25" s="56">
        <f t="shared" si="7"/>
        <v>0</v>
      </c>
      <c r="G25" s="56">
        <f t="shared" si="7"/>
        <v>0</v>
      </c>
      <c r="H25" s="56">
        <f t="shared" si="7"/>
        <v>0</v>
      </c>
      <c r="I25" s="56">
        <f t="shared" si="7"/>
        <v>0</v>
      </c>
      <c r="J25" s="56">
        <f t="shared" si="7"/>
        <v>2</v>
      </c>
      <c r="K25" s="56">
        <f t="shared" si="7"/>
        <v>0</v>
      </c>
      <c r="L25" s="56">
        <f t="shared" si="7"/>
        <v>3.0547000000000004</v>
      </c>
      <c r="M25" s="56">
        <f t="shared" si="7"/>
        <v>0</v>
      </c>
      <c r="N25" s="56">
        <f t="shared" si="7"/>
        <v>0</v>
      </c>
      <c r="O25" s="56">
        <f t="shared" si="7"/>
        <v>0</v>
      </c>
      <c r="P25" s="56">
        <f t="shared" si="7"/>
        <v>0</v>
      </c>
      <c r="Q25" s="56">
        <f t="shared" si="7"/>
        <v>1</v>
      </c>
      <c r="R25" s="56">
        <f t="shared" si="7"/>
        <v>0</v>
      </c>
      <c r="S25" s="56">
        <f t="shared" si="7"/>
        <v>9.9779683333333402</v>
      </c>
      <c r="T25" s="56">
        <f t="shared" si="7"/>
        <v>0</v>
      </c>
      <c r="U25" s="56">
        <f t="shared" si="7"/>
        <v>0</v>
      </c>
      <c r="V25" s="56">
        <f t="shared" si="7"/>
        <v>0</v>
      </c>
      <c r="W25" s="56">
        <f t="shared" si="7"/>
        <v>0</v>
      </c>
      <c r="X25" s="56">
        <f t="shared" si="7"/>
        <v>15</v>
      </c>
      <c r="Y25" s="56">
        <f t="shared" si="7"/>
        <v>5.23</v>
      </c>
      <c r="Z25" s="56">
        <f t="shared" si="7"/>
        <v>5.9616100000000003</v>
      </c>
      <c r="AA25" s="56">
        <f t="shared" si="7"/>
        <v>0</v>
      </c>
      <c r="AB25" s="56">
        <f t="shared" si="7"/>
        <v>0</v>
      </c>
      <c r="AC25" s="56">
        <f t="shared" si="7"/>
        <v>0</v>
      </c>
      <c r="AD25" s="56">
        <f t="shared" si="7"/>
        <v>0</v>
      </c>
      <c r="AE25" s="56">
        <f t="shared" si="7"/>
        <v>3</v>
      </c>
      <c r="AF25" s="49">
        <f t="shared" si="1"/>
        <v>5.23</v>
      </c>
      <c r="AG25" s="49">
        <f t="shared" si="1"/>
        <v>25.508424646973342</v>
      </c>
      <c r="AH25" s="49">
        <f t="shared" si="1"/>
        <v>0</v>
      </c>
      <c r="AI25" s="49">
        <f t="shared" si="1"/>
        <v>0</v>
      </c>
      <c r="AJ25" s="49">
        <f t="shared" si="1"/>
        <v>0</v>
      </c>
      <c r="AK25" s="49">
        <f t="shared" si="1"/>
        <v>0</v>
      </c>
      <c r="AL25" s="49">
        <f t="shared" si="1"/>
        <v>21</v>
      </c>
      <c r="AO25" s="52">
        <f>IF(AG25=[2]В0228_1037000158513_04_0_69_!BD27,0,1)</f>
        <v>1</v>
      </c>
    </row>
    <row r="26" spans="1:45" ht="31.5" hidden="1" x14ac:dyDescent="0.25">
      <c r="A26" s="53" t="str">
        <f>[1]I1127_1037000158513_02_0_69_!A24</f>
        <v>1.1</v>
      </c>
      <c r="B26" s="54" t="str">
        <f>[1]I1127_1037000158513_02_0_69_!B24</f>
        <v>Технологическое присоединение, всего, в том числе:</v>
      </c>
      <c r="C26" s="53" t="str">
        <f>[1]I1127_1037000158513_02_0_69_!C24</f>
        <v>Г</v>
      </c>
      <c r="D26" s="55">
        <f t="shared" ref="D26:AE26" si="8">SUM(D27,D31,D34,D41)</f>
        <v>0</v>
      </c>
      <c r="E26" s="56">
        <f t="shared" si="8"/>
        <v>0</v>
      </c>
      <c r="F26" s="56">
        <f t="shared" si="8"/>
        <v>0</v>
      </c>
      <c r="G26" s="56">
        <f t="shared" si="8"/>
        <v>0</v>
      </c>
      <c r="H26" s="56">
        <f t="shared" si="8"/>
        <v>0</v>
      </c>
      <c r="I26" s="56">
        <f t="shared" si="8"/>
        <v>0</v>
      </c>
      <c r="J26" s="56">
        <f t="shared" si="8"/>
        <v>0</v>
      </c>
      <c r="K26" s="56">
        <f t="shared" si="8"/>
        <v>0</v>
      </c>
      <c r="L26" s="56">
        <f t="shared" si="8"/>
        <v>0</v>
      </c>
      <c r="M26" s="56">
        <f t="shared" si="8"/>
        <v>0</v>
      </c>
      <c r="N26" s="56">
        <f t="shared" si="8"/>
        <v>0</v>
      </c>
      <c r="O26" s="56">
        <f t="shared" si="8"/>
        <v>0</v>
      </c>
      <c r="P26" s="56">
        <f t="shared" si="8"/>
        <v>0</v>
      </c>
      <c r="Q26" s="56">
        <f t="shared" si="8"/>
        <v>0</v>
      </c>
      <c r="R26" s="56">
        <f t="shared" si="8"/>
        <v>0</v>
      </c>
      <c r="S26" s="56">
        <f t="shared" si="8"/>
        <v>0</v>
      </c>
      <c r="T26" s="56">
        <f t="shared" si="8"/>
        <v>0</v>
      </c>
      <c r="U26" s="56">
        <f t="shared" si="8"/>
        <v>0</v>
      </c>
      <c r="V26" s="56">
        <f t="shared" si="8"/>
        <v>0</v>
      </c>
      <c r="W26" s="56">
        <f t="shared" si="8"/>
        <v>0</v>
      </c>
      <c r="X26" s="56">
        <f t="shared" si="8"/>
        <v>0</v>
      </c>
      <c r="Y26" s="56">
        <f t="shared" si="8"/>
        <v>0</v>
      </c>
      <c r="Z26" s="56">
        <f t="shared" si="8"/>
        <v>0</v>
      </c>
      <c r="AA26" s="56">
        <f t="shared" si="8"/>
        <v>0</v>
      </c>
      <c r="AB26" s="56">
        <f t="shared" si="8"/>
        <v>0</v>
      </c>
      <c r="AC26" s="56">
        <f t="shared" si="8"/>
        <v>0</v>
      </c>
      <c r="AD26" s="56">
        <f t="shared" si="8"/>
        <v>0</v>
      </c>
      <c r="AE26" s="56">
        <f t="shared" si="8"/>
        <v>0</v>
      </c>
      <c r="AF26" s="49">
        <f t="shared" si="1"/>
        <v>0</v>
      </c>
      <c r="AG26" s="49">
        <f t="shared" si="1"/>
        <v>0</v>
      </c>
      <c r="AH26" s="49">
        <f t="shared" si="1"/>
        <v>0</v>
      </c>
      <c r="AI26" s="49">
        <f t="shared" si="1"/>
        <v>0</v>
      </c>
      <c r="AJ26" s="49">
        <f t="shared" si="1"/>
        <v>0</v>
      </c>
      <c r="AK26" s="49">
        <f t="shared" si="1"/>
        <v>0</v>
      </c>
      <c r="AL26" s="49">
        <f t="shared" si="1"/>
        <v>0</v>
      </c>
      <c r="AO26" s="52">
        <f>IF(AG26=[2]В0228_1037000158513_04_0_69_!BD28,0,1)</f>
        <v>0</v>
      </c>
    </row>
    <row r="27" spans="1:45" ht="47.25" hidden="1" x14ac:dyDescent="0.25">
      <c r="A27" s="53" t="str">
        <f>[1]I1127_1037000158513_02_0_69_!A25</f>
        <v>1.1.1</v>
      </c>
      <c r="B27" s="54" t="str">
        <f>[1]I1127_1037000158513_02_0_69_!B25</f>
        <v>Технологическое присоединение энергопринимающих устройств потребителей, всего, в том числе:</v>
      </c>
      <c r="C27" s="53" t="str">
        <f>[1]I1127_1037000158513_02_0_69_!C25</f>
        <v>Г</v>
      </c>
      <c r="D27" s="55">
        <f t="shared" ref="D27:AE27" si="9">SUM(D28:D30)</f>
        <v>0</v>
      </c>
      <c r="E27" s="56">
        <f t="shared" si="9"/>
        <v>0</v>
      </c>
      <c r="F27" s="56">
        <f t="shared" si="9"/>
        <v>0</v>
      </c>
      <c r="G27" s="56">
        <f t="shared" si="9"/>
        <v>0</v>
      </c>
      <c r="H27" s="56">
        <f t="shared" si="9"/>
        <v>0</v>
      </c>
      <c r="I27" s="56">
        <f t="shared" si="9"/>
        <v>0</v>
      </c>
      <c r="J27" s="56">
        <f t="shared" si="9"/>
        <v>0</v>
      </c>
      <c r="K27" s="56">
        <f t="shared" si="9"/>
        <v>0</v>
      </c>
      <c r="L27" s="56">
        <f t="shared" si="9"/>
        <v>0</v>
      </c>
      <c r="M27" s="56">
        <f t="shared" si="9"/>
        <v>0</v>
      </c>
      <c r="N27" s="56">
        <f t="shared" si="9"/>
        <v>0</v>
      </c>
      <c r="O27" s="56">
        <f t="shared" si="9"/>
        <v>0</v>
      </c>
      <c r="P27" s="56">
        <f t="shared" si="9"/>
        <v>0</v>
      </c>
      <c r="Q27" s="56">
        <f t="shared" si="9"/>
        <v>0</v>
      </c>
      <c r="R27" s="56">
        <f t="shared" si="9"/>
        <v>0</v>
      </c>
      <c r="S27" s="56">
        <f t="shared" si="9"/>
        <v>0</v>
      </c>
      <c r="T27" s="56">
        <f t="shared" si="9"/>
        <v>0</v>
      </c>
      <c r="U27" s="56">
        <f t="shared" si="9"/>
        <v>0</v>
      </c>
      <c r="V27" s="56">
        <f t="shared" si="9"/>
        <v>0</v>
      </c>
      <c r="W27" s="56">
        <f t="shared" si="9"/>
        <v>0</v>
      </c>
      <c r="X27" s="56">
        <f t="shared" si="9"/>
        <v>0</v>
      </c>
      <c r="Y27" s="56">
        <f t="shared" si="9"/>
        <v>0</v>
      </c>
      <c r="Z27" s="56">
        <f t="shared" si="9"/>
        <v>0</v>
      </c>
      <c r="AA27" s="56">
        <f t="shared" si="9"/>
        <v>0</v>
      </c>
      <c r="AB27" s="56">
        <f t="shared" si="9"/>
        <v>0</v>
      </c>
      <c r="AC27" s="56">
        <f t="shared" si="9"/>
        <v>0</v>
      </c>
      <c r="AD27" s="56">
        <f t="shared" si="9"/>
        <v>0</v>
      </c>
      <c r="AE27" s="56">
        <f t="shared" si="9"/>
        <v>0</v>
      </c>
      <c r="AF27" s="49">
        <f t="shared" si="1"/>
        <v>0</v>
      </c>
      <c r="AG27" s="49">
        <f t="shared" si="1"/>
        <v>0</v>
      </c>
      <c r="AH27" s="49">
        <f t="shared" si="1"/>
        <v>0</v>
      </c>
      <c r="AI27" s="49">
        <f t="shared" si="1"/>
        <v>0</v>
      </c>
      <c r="AJ27" s="49">
        <f t="shared" si="1"/>
        <v>0</v>
      </c>
      <c r="AK27" s="49">
        <f t="shared" si="1"/>
        <v>0</v>
      </c>
      <c r="AL27" s="49">
        <f t="shared" si="1"/>
        <v>0</v>
      </c>
      <c r="AO27" s="52">
        <f>IF(AG27=[2]В0228_1037000158513_04_0_69_!BD29,0,1)</f>
        <v>0</v>
      </c>
    </row>
    <row r="28" spans="1:45" ht="78.75" hidden="1" x14ac:dyDescent="0.25">
      <c r="A28" s="53" t="str">
        <f>[1]I1127_1037000158513_02_0_69_!A26</f>
        <v>1.1.1.1</v>
      </c>
      <c r="B28" s="54" t="str">
        <f>[1]I1127_1037000158513_02_0_69_!B26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53" t="str">
        <f>[1]I1127_1037000158513_02_0_69_!C26</f>
        <v>Г</v>
      </c>
      <c r="D28" s="55">
        <v>0</v>
      </c>
      <c r="E28" s="56">
        <v>0</v>
      </c>
      <c r="F28" s="56">
        <v>0</v>
      </c>
      <c r="G28" s="56">
        <v>0</v>
      </c>
      <c r="H28" s="56">
        <v>0</v>
      </c>
      <c r="I28" s="56">
        <v>0</v>
      </c>
      <c r="J28" s="56">
        <v>0</v>
      </c>
      <c r="K28" s="56">
        <v>0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6">
        <v>0</v>
      </c>
      <c r="V28" s="56">
        <v>0</v>
      </c>
      <c r="W28" s="56">
        <v>0</v>
      </c>
      <c r="X28" s="56">
        <v>0</v>
      </c>
      <c r="Y28" s="56">
        <v>0</v>
      </c>
      <c r="Z28" s="56">
        <v>0</v>
      </c>
      <c r="AA28" s="56">
        <v>0</v>
      </c>
      <c r="AB28" s="56">
        <v>0</v>
      </c>
      <c r="AC28" s="56">
        <v>0</v>
      </c>
      <c r="AD28" s="56">
        <v>0</v>
      </c>
      <c r="AE28" s="56">
        <v>0</v>
      </c>
      <c r="AF28" s="49">
        <f t="shared" si="1"/>
        <v>0</v>
      </c>
      <c r="AG28" s="49">
        <f t="shared" si="1"/>
        <v>0</v>
      </c>
      <c r="AH28" s="49">
        <f t="shared" si="1"/>
        <v>0</v>
      </c>
      <c r="AI28" s="49">
        <f t="shared" si="1"/>
        <v>0</v>
      </c>
      <c r="AJ28" s="49">
        <f t="shared" si="1"/>
        <v>0</v>
      </c>
      <c r="AK28" s="49">
        <f t="shared" si="1"/>
        <v>0</v>
      </c>
      <c r="AL28" s="49">
        <f t="shared" si="1"/>
        <v>0</v>
      </c>
      <c r="AO28" s="52">
        <f>IF(AG28=[2]В0228_1037000158513_04_0_69_!BD30,0,1)</f>
        <v>0</v>
      </c>
    </row>
    <row r="29" spans="1:45" ht="78.75" hidden="1" x14ac:dyDescent="0.25">
      <c r="A29" s="53" t="str">
        <f>[1]I1127_1037000158513_02_0_69_!A27</f>
        <v>1.1.1.2</v>
      </c>
      <c r="B29" s="54" t="str">
        <f>[1]I1127_1037000158513_02_0_69_!B27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53" t="str">
        <f>[1]I1127_1037000158513_02_0_69_!C27</f>
        <v>Г</v>
      </c>
      <c r="D29" s="55">
        <v>0</v>
      </c>
      <c r="E29" s="56">
        <v>0</v>
      </c>
      <c r="F29" s="56">
        <v>0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0</v>
      </c>
      <c r="AB29" s="56">
        <v>0</v>
      </c>
      <c r="AC29" s="56">
        <v>0</v>
      </c>
      <c r="AD29" s="56">
        <v>0</v>
      </c>
      <c r="AE29" s="56">
        <v>0</v>
      </c>
      <c r="AF29" s="49">
        <f t="shared" si="1"/>
        <v>0</v>
      </c>
      <c r="AG29" s="49">
        <f t="shared" si="1"/>
        <v>0</v>
      </c>
      <c r="AH29" s="49">
        <f t="shared" si="1"/>
        <v>0</v>
      </c>
      <c r="AI29" s="49">
        <f t="shared" si="1"/>
        <v>0</v>
      </c>
      <c r="AJ29" s="49">
        <f t="shared" si="1"/>
        <v>0</v>
      </c>
      <c r="AK29" s="49">
        <f t="shared" si="1"/>
        <v>0</v>
      </c>
      <c r="AL29" s="49">
        <f t="shared" si="1"/>
        <v>0</v>
      </c>
      <c r="AO29" s="52">
        <f>IF(AG29=[2]В0228_1037000158513_04_0_69_!BD31,0,1)</f>
        <v>0</v>
      </c>
    </row>
    <row r="30" spans="1:45" ht="63" hidden="1" x14ac:dyDescent="0.25">
      <c r="A30" s="53" t="str">
        <f>[1]I1127_1037000158513_02_0_69_!A28</f>
        <v>1.1.1.3</v>
      </c>
      <c r="B30" s="54" t="str">
        <f>[1]I1127_1037000158513_02_0_69_!B28</f>
        <v>Технологическое присоединение энергопринимающих устройств потребителей свыше 150 кВт, всего, в том числе:</v>
      </c>
      <c r="C30" s="53" t="str">
        <f>[1]I1127_1037000158513_02_0_69_!C28</f>
        <v>Г</v>
      </c>
      <c r="D30" s="55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6">
        <v>0</v>
      </c>
      <c r="AC30" s="56">
        <v>0</v>
      </c>
      <c r="AD30" s="56">
        <v>0</v>
      </c>
      <c r="AE30" s="56">
        <v>0</v>
      </c>
      <c r="AF30" s="49">
        <f t="shared" si="1"/>
        <v>0</v>
      </c>
      <c r="AG30" s="49">
        <f t="shared" si="1"/>
        <v>0</v>
      </c>
      <c r="AH30" s="49">
        <f t="shared" si="1"/>
        <v>0</v>
      </c>
      <c r="AI30" s="49">
        <f t="shared" si="1"/>
        <v>0</v>
      </c>
      <c r="AJ30" s="49">
        <f t="shared" si="1"/>
        <v>0</v>
      </c>
      <c r="AK30" s="49">
        <f t="shared" si="1"/>
        <v>0</v>
      </c>
      <c r="AL30" s="49">
        <f t="shared" si="1"/>
        <v>0</v>
      </c>
      <c r="AO30" s="52">
        <f>IF(AG30=[2]В0228_1037000158513_04_0_69_!BD32,0,1)</f>
        <v>0</v>
      </c>
    </row>
    <row r="31" spans="1:45" ht="47.25" hidden="1" x14ac:dyDescent="0.25">
      <c r="A31" s="53" t="str">
        <f>[1]I1127_1037000158513_02_0_69_!A29</f>
        <v>1.1.2</v>
      </c>
      <c r="B31" s="54" t="str">
        <f>[1]I1127_1037000158513_02_0_69_!B29</f>
        <v>Технологическое присоединение объектов электросетевого хозяйства, всего, в том числе:</v>
      </c>
      <c r="C31" s="53" t="str">
        <f>[1]I1127_1037000158513_02_0_69_!C29</f>
        <v>Г</v>
      </c>
      <c r="D31" s="55">
        <f t="shared" ref="D31:AE31" si="10">SUM(D32:D33)</f>
        <v>0</v>
      </c>
      <c r="E31" s="56">
        <f t="shared" si="10"/>
        <v>0</v>
      </c>
      <c r="F31" s="56">
        <f t="shared" si="10"/>
        <v>0</v>
      </c>
      <c r="G31" s="56">
        <f t="shared" si="10"/>
        <v>0</v>
      </c>
      <c r="H31" s="56">
        <f t="shared" si="10"/>
        <v>0</v>
      </c>
      <c r="I31" s="56">
        <f t="shared" si="10"/>
        <v>0</v>
      </c>
      <c r="J31" s="56">
        <f t="shared" si="10"/>
        <v>0</v>
      </c>
      <c r="K31" s="56">
        <f t="shared" si="10"/>
        <v>0</v>
      </c>
      <c r="L31" s="56">
        <f t="shared" si="10"/>
        <v>0</v>
      </c>
      <c r="M31" s="56">
        <f t="shared" si="10"/>
        <v>0</v>
      </c>
      <c r="N31" s="56">
        <f t="shared" si="10"/>
        <v>0</v>
      </c>
      <c r="O31" s="56">
        <f t="shared" si="10"/>
        <v>0</v>
      </c>
      <c r="P31" s="56">
        <f t="shared" si="10"/>
        <v>0</v>
      </c>
      <c r="Q31" s="56">
        <f t="shared" si="10"/>
        <v>0</v>
      </c>
      <c r="R31" s="56">
        <f t="shared" si="10"/>
        <v>0</v>
      </c>
      <c r="S31" s="56">
        <f t="shared" si="10"/>
        <v>0</v>
      </c>
      <c r="T31" s="56">
        <f t="shared" si="10"/>
        <v>0</v>
      </c>
      <c r="U31" s="56">
        <f t="shared" si="10"/>
        <v>0</v>
      </c>
      <c r="V31" s="56">
        <f t="shared" si="10"/>
        <v>0</v>
      </c>
      <c r="W31" s="56">
        <f t="shared" si="10"/>
        <v>0</v>
      </c>
      <c r="X31" s="56">
        <f t="shared" si="10"/>
        <v>0</v>
      </c>
      <c r="Y31" s="56">
        <f t="shared" si="10"/>
        <v>0</v>
      </c>
      <c r="Z31" s="56">
        <f t="shared" si="10"/>
        <v>0</v>
      </c>
      <c r="AA31" s="56">
        <f t="shared" si="10"/>
        <v>0</v>
      </c>
      <c r="AB31" s="56">
        <f t="shared" si="10"/>
        <v>0</v>
      </c>
      <c r="AC31" s="56">
        <f t="shared" si="10"/>
        <v>0</v>
      </c>
      <c r="AD31" s="56">
        <f t="shared" si="10"/>
        <v>0</v>
      </c>
      <c r="AE31" s="56">
        <f t="shared" si="10"/>
        <v>0</v>
      </c>
      <c r="AF31" s="49">
        <f t="shared" si="1"/>
        <v>0</v>
      </c>
      <c r="AG31" s="49">
        <f t="shared" si="1"/>
        <v>0</v>
      </c>
      <c r="AH31" s="49">
        <f t="shared" si="1"/>
        <v>0</v>
      </c>
      <c r="AI31" s="49">
        <f t="shared" si="1"/>
        <v>0</v>
      </c>
      <c r="AJ31" s="49">
        <f t="shared" si="1"/>
        <v>0</v>
      </c>
      <c r="AK31" s="49">
        <f t="shared" si="1"/>
        <v>0</v>
      </c>
      <c r="AL31" s="49">
        <f t="shared" si="1"/>
        <v>0</v>
      </c>
      <c r="AO31" s="52">
        <f>IF(AG31=[2]В0228_1037000158513_04_0_69_!BD33,0,1)</f>
        <v>0</v>
      </c>
    </row>
    <row r="32" spans="1:45" ht="78.75" hidden="1" x14ac:dyDescent="0.25">
      <c r="A32" s="53" t="str">
        <f>[1]I1127_1037000158513_02_0_69_!A30</f>
        <v>1.1.2.1</v>
      </c>
      <c r="B32" s="54" t="str">
        <f>[1]I1127_1037000158513_02_0_69_!B30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53" t="str">
        <f>[1]I1127_1037000158513_02_0_69_!C30</f>
        <v>Г</v>
      </c>
      <c r="D32" s="55">
        <v>0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  <c r="R32" s="56">
        <v>0</v>
      </c>
      <c r="S32" s="56">
        <v>0</v>
      </c>
      <c r="T32" s="56">
        <v>0</v>
      </c>
      <c r="U32" s="56">
        <v>0</v>
      </c>
      <c r="V32" s="56">
        <v>0</v>
      </c>
      <c r="W32" s="56">
        <v>0</v>
      </c>
      <c r="X32" s="56">
        <v>0</v>
      </c>
      <c r="Y32" s="56">
        <v>0</v>
      </c>
      <c r="Z32" s="56">
        <v>0</v>
      </c>
      <c r="AA32" s="56">
        <v>0</v>
      </c>
      <c r="AB32" s="56">
        <v>0</v>
      </c>
      <c r="AC32" s="56">
        <v>0</v>
      </c>
      <c r="AD32" s="56">
        <v>0</v>
      </c>
      <c r="AE32" s="56">
        <v>0</v>
      </c>
      <c r="AF32" s="49">
        <f t="shared" si="1"/>
        <v>0</v>
      </c>
      <c r="AG32" s="49">
        <f t="shared" si="1"/>
        <v>0</v>
      </c>
      <c r="AH32" s="49">
        <f t="shared" si="1"/>
        <v>0</v>
      </c>
      <c r="AI32" s="49">
        <f t="shared" si="1"/>
        <v>0</v>
      </c>
      <c r="AJ32" s="49">
        <f t="shared" si="1"/>
        <v>0</v>
      </c>
      <c r="AK32" s="49">
        <f t="shared" si="1"/>
        <v>0</v>
      </c>
      <c r="AL32" s="49">
        <f t="shared" si="1"/>
        <v>0</v>
      </c>
      <c r="AO32" s="52">
        <f>IF(AG32=[2]В0228_1037000158513_04_0_69_!BD34,0,1)</f>
        <v>0</v>
      </c>
    </row>
    <row r="33" spans="1:45" ht="63" hidden="1" x14ac:dyDescent="0.25">
      <c r="A33" s="53" t="str">
        <f>[1]I1127_1037000158513_02_0_69_!A31</f>
        <v>1.1.2.2</v>
      </c>
      <c r="B33" s="54" t="str">
        <f>[1]I1127_1037000158513_02_0_69_!B31</f>
        <v>Технологическое присоединение к электрическим сетям иных сетевых организаций, всего, в том числе:</v>
      </c>
      <c r="C33" s="53" t="str">
        <f>[1]I1127_1037000158513_02_0_69_!C31</f>
        <v>Г</v>
      </c>
      <c r="D33" s="55"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6">
        <v>0</v>
      </c>
      <c r="AF33" s="49">
        <f t="shared" si="1"/>
        <v>0</v>
      </c>
      <c r="AG33" s="49">
        <f t="shared" si="1"/>
        <v>0</v>
      </c>
      <c r="AH33" s="49">
        <f t="shared" si="1"/>
        <v>0</v>
      </c>
      <c r="AI33" s="49">
        <f t="shared" si="1"/>
        <v>0</v>
      </c>
      <c r="AJ33" s="49">
        <f t="shared" si="1"/>
        <v>0</v>
      </c>
      <c r="AK33" s="49">
        <f t="shared" si="1"/>
        <v>0</v>
      </c>
      <c r="AL33" s="49">
        <f t="shared" si="1"/>
        <v>0</v>
      </c>
      <c r="AO33" s="52">
        <f>IF(AG33=[2]В0228_1037000158513_04_0_69_!BD35,0,1)</f>
        <v>0</v>
      </c>
    </row>
    <row r="34" spans="1:45" ht="63" hidden="1" x14ac:dyDescent="0.25">
      <c r="A34" s="53" t="str">
        <f>[1]I1127_1037000158513_02_0_69_!A32</f>
        <v>1.1.3</v>
      </c>
      <c r="B34" s="54" t="str">
        <f>[1]I1127_1037000158513_02_0_69_!B32</f>
        <v>Технологическое присоединение объектов по производству электрической энергии всего, в том числе:</v>
      </c>
      <c r="C34" s="53" t="str">
        <f>[1]I1127_1037000158513_02_0_69_!C32</f>
        <v>Г</v>
      </c>
      <c r="D34" s="55">
        <f t="shared" ref="D34:AE34" si="11">SUM(D35:D40)</f>
        <v>0</v>
      </c>
      <c r="E34" s="56">
        <f t="shared" si="11"/>
        <v>0</v>
      </c>
      <c r="F34" s="56">
        <f t="shared" si="11"/>
        <v>0</v>
      </c>
      <c r="G34" s="56">
        <f t="shared" si="11"/>
        <v>0</v>
      </c>
      <c r="H34" s="56">
        <f t="shared" si="11"/>
        <v>0</v>
      </c>
      <c r="I34" s="56">
        <f t="shared" si="11"/>
        <v>0</v>
      </c>
      <c r="J34" s="56">
        <f t="shared" si="11"/>
        <v>0</v>
      </c>
      <c r="K34" s="56">
        <f t="shared" si="11"/>
        <v>0</v>
      </c>
      <c r="L34" s="56">
        <f t="shared" si="11"/>
        <v>0</v>
      </c>
      <c r="M34" s="56">
        <f t="shared" si="11"/>
        <v>0</v>
      </c>
      <c r="N34" s="56">
        <f t="shared" si="11"/>
        <v>0</v>
      </c>
      <c r="O34" s="56">
        <f t="shared" si="11"/>
        <v>0</v>
      </c>
      <c r="P34" s="56">
        <f t="shared" si="11"/>
        <v>0</v>
      </c>
      <c r="Q34" s="56">
        <f t="shared" si="11"/>
        <v>0</v>
      </c>
      <c r="R34" s="56">
        <f t="shared" si="11"/>
        <v>0</v>
      </c>
      <c r="S34" s="56">
        <f t="shared" si="11"/>
        <v>0</v>
      </c>
      <c r="T34" s="56">
        <f t="shared" si="11"/>
        <v>0</v>
      </c>
      <c r="U34" s="56">
        <f t="shared" si="11"/>
        <v>0</v>
      </c>
      <c r="V34" s="56">
        <f t="shared" si="11"/>
        <v>0</v>
      </c>
      <c r="W34" s="56">
        <f t="shared" si="11"/>
        <v>0</v>
      </c>
      <c r="X34" s="56">
        <f t="shared" si="11"/>
        <v>0</v>
      </c>
      <c r="Y34" s="56">
        <f t="shared" si="11"/>
        <v>0</v>
      </c>
      <c r="Z34" s="56">
        <f t="shared" si="11"/>
        <v>0</v>
      </c>
      <c r="AA34" s="56">
        <f t="shared" si="11"/>
        <v>0</v>
      </c>
      <c r="AB34" s="56">
        <f t="shared" si="11"/>
        <v>0</v>
      </c>
      <c r="AC34" s="56">
        <f t="shared" si="11"/>
        <v>0</v>
      </c>
      <c r="AD34" s="56">
        <f t="shared" si="11"/>
        <v>0</v>
      </c>
      <c r="AE34" s="56">
        <f t="shared" si="11"/>
        <v>0</v>
      </c>
      <c r="AF34" s="49">
        <f t="shared" si="1"/>
        <v>0</v>
      </c>
      <c r="AG34" s="49">
        <f t="shared" si="1"/>
        <v>0</v>
      </c>
      <c r="AH34" s="49">
        <f t="shared" si="1"/>
        <v>0</v>
      </c>
      <c r="AI34" s="49">
        <f t="shared" si="1"/>
        <v>0</v>
      </c>
      <c r="AJ34" s="49">
        <f t="shared" si="1"/>
        <v>0</v>
      </c>
      <c r="AK34" s="49">
        <f t="shared" si="1"/>
        <v>0</v>
      </c>
      <c r="AL34" s="49">
        <f t="shared" si="1"/>
        <v>0</v>
      </c>
      <c r="AO34" s="52">
        <f>IF(AG34=[2]В0228_1037000158513_04_0_69_!BD36,0,1)</f>
        <v>0</v>
      </c>
    </row>
    <row r="35" spans="1:45" ht="141.75" hidden="1" x14ac:dyDescent="0.25">
      <c r="A35" s="53" t="str">
        <f>[1]I1127_1037000158513_02_0_69_!A33</f>
        <v>1.1.3.1</v>
      </c>
      <c r="B35" s="54" t="str">
        <f>[1]I1127_1037000158513_02_0_69_!B33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53" t="str">
        <f>[1]I1127_1037000158513_02_0_69_!C33</f>
        <v>Г</v>
      </c>
      <c r="D35" s="55">
        <v>0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6">
        <v>0</v>
      </c>
      <c r="AD35" s="56">
        <v>0</v>
      </c>
      <c r="AE35" s="56">
        <v>0</v>
      </c>
      <c r="AF35" s="49">
        <f t="shared" ref="AF35:AL97" si="12">SUM(D35,K35,R35,Y35)</f>
        <v>0</v>
      </c>
      <c r="AG35" s="49">
        <f t="shared" si="12"/>
        <v>0</v>
      </c>
      <c r="AH35" s="49">
        <f t="shared" si="12"/>
        <v>0</v>
      </c>
      <c r="AI35" s="49">
        <f t="shared" si="12"/>
        <v>0</v>
      </c>
      <c r="AJ35" s="49">
        <f t="shared" si="12"/>
        <v>0</v>
      </c>
      <c r="AK35" s="49">
        <f t="shared" si="12"/>
        <v>0</v>
      </c>
      <c r="AL35" s="49">
        <f t="shared" si="12"/>
        <v>0</v>
      </c>
      <c r="AO35" s="52">
        <f>IF(AG35=[2]В0228_1037000158513_04_0_69_!BD37,0,1)</f>
        <v>0</v>
      </c>
    </row>
    <row r="36" spans="1:45" ht="126" hidden="1" x14ac:dyDescent="0.25">
      <c r="A36" s="53" t="str">
        <f>[1]I1127_1037000158513_02_0_69_!A34</f>
        <v>1.1.3.1</v>
      </c>
      <c r="B36" s="54" t="str">
        <f>[1]I1127_1037000158513_02_0_69_!B34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53" t="str">
        <f>[1]I1127_1037000158513_02_0_69_!C34</f>
        <v>Г</v>
      </c>
      <c r="D36" s="55">
        <v>0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56">
        <v>0</v>
      </c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6">
        <v>0</v>
      </c>
      <c r="AF36" s="49">
        <f t="shared" si="12"/>
        <v>0</v>
      </c>
      <c r="AG36" s="49">
        <f t="shared" si="12"/>
        <v>0</v>
      </c>
      <c r="AH36" s="49">
        <f t="shared" si="12"/>
        <v>0</v>
      </c>
      <c r="AI36" s="49">
        <f t="shared" si="12"/>
        <v>0</v>
      </c>
      <c r="AJ36" s="49">
        <f t="shared" si="12"/>
        <v>0</v>
      </c>
      <c r="AK36" s="49">
        <f t="shared" si="12"/>
        <v>0</v>
      </c>
      <c r="AL36" s="49">
        <f t="shared" si="12"/>
        <v>0</v>
      </c>
      <c r="AO36" s="52">
        <f>IF(AG36=[2]В0228_1037000158513_04_0_69_!BD38,0,1)</f>
        <v>0</v>
      </c>
    </row>
    <row r="37" spans="1:45" ht="126" hidden="1" x14ac:dyDescent="0.25">
      <c r="A37" s="53" t="str">
        <f>[1]I1127_1037000158513_02_0_69_!A35</f>
        <v>1.1.3.1</v>
      </c>
      <c r="B37" s="54" t="str">
        <f>[1]I1127_1037000158513_02_0_69_!B35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53" t="str">
        <f>[1]I1127_1037000158513_02_0_69_!C35</f>
        <v>Г</v>
      </c>
      <c r="D37" s="55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49">
        <f t="shared" si="12"/>
        <v>0</v>
      </c>
      <c r="AG37" s="49">
        <f t="shared" si="12"/>
        <v>0</v>
      </c>
      <c r="AH37" s="49">
        <f t="shared" si="12"/>
        <v>0</v>
      </c>
      <c r="AI37" s="49">
        <f t="shared" si="12"/>
        <v>0</v>
      </c>
      <c r="AJ37" s="49">
        <f t="shared" si="12"/>
        <v>0</v>
      </c>
      <c r="AK37" s="49">
        <f t="shared" si="12"/>
        <v>0</v>
      </c>
      <c r="AL37" s="49">
        <f t="shared" si="12"/>
        <v>0</v>
      </c>
      <c r="AO37" s="52">
        <f>IF(AG37=[2]В0228_1037000158513_04_0_69_!BD39,0,1)</f>
        <v>0</v>
      </c>
    </row>
    <row r="38" spans="1:45" ht="141.75" hidden="1" x14ac:dyDescent="0.25">
      <c r="A38" s="53" t="str">
        <f>[1]I1127_1037000158513_02_0_69_!A36</f>
        <v>1.1.3.2</v>
      </c>
      <c r="B38" s="54" t="str">
        <f>[1]I1127_1037000158513_02_0_69_!B36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53" t="str">
        <f>[1]I1127_1037000158513_02_0_69_!C36</f>
        <v>Г</v>
      </c>
      <c r="D38" s="55"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6">
        <v>0</v>
      </c>
      <c r="AF38" s="49">
        <f t="shared" si="12"/>
        <v>0</v>
      </c>
      <c r="AG38" s="49">
        <f t="shared" si="12"/>
        <v>0</v>
      </c>
      <c r="AH38" s="49">
        <f t="shared" si="12"/>
        <v>0</v>
      </c>
      <c r="AI38" s="49">
        <f t="shared" si="12"/>
        <v>0</v>
      </c>
      <c r="AJ38" s="49">
        <f t="shared" si="12"/>
        <v>0</v>
      </c>
      <c r="AK38" s="49">
        <f t="shared" si="12"/>
        <v>0</v>
      </c>
      <c r="AL38" s="49">
        <f t="shared" si="12"/>
        <v>0</v>
      </c>
      <c r="AO38" s="52">
        <f>IF(AG38=[2]В0228_1037000158513_04_0_69_!BD40,0,1)</f>
        <v>0</v>
      </c>
    </row>
    <row r="39" spans="1:45" ht="126" hidden="1" x14ac:dyDescent="0.25">
      <c r="A39" s="53" t="str">
        <f>[1]I1127_1037000158513_02_0_69_!A37</f>
        <v>1.1.3.2</v>
      </c>
      <c r="B39" s="54" t="str">
        <f>[1]I1127_1037000158513_02_0_69_!B37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53" t="str">
        <f>[1]I1127_1037000158513_02_0_69_!C37</f>
        <v>Г</v>
      </c>
      <c r="D39" s="55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0</v>
      </c>
      <c r="AD39" s="56">
        <v>0</v>
      </c>
      <c r="AE39" s="56">
        <v>0</v>
      </c>
      <c r="AF39" s="49">
        <f t="shared" si="12"/>
        <v>0</v>
      </c>
      <c r="AG39" s="49">
        <f t="shared" si="12"/>
        <v>0</v>
      </c>
      <c r="AH39" s="49">
        <f t="shared" si="12"/>
        <v>0</v>
      </c>
      <c r="AI39" s="49">
        <f t="shared" si="12"/>
        <v>0</v>
      </c>
      <c r="AJ39" s="49">
        <f t="shared" si="12"/>
        <v>0</v>
      </c>
      <c r="AK39" s="49">
        <f t="shared" si="12"/>
        <v>0</v>
      </c>
      <c r="AL39" s="49">
        <f t="shared" si="12"/>
        <v>0</v>
      </c>
      <c r="AO39" s="52">
        <f>IF(AG39=[2]В0228_1037000158513_04_0_69_!BD41,0,1)</f>
        <v>0</v>
      </c>
    </row>
    <row r="40" spans="1:45" ht="126" hidden="1" x14ac:dyDescent="0.25">
      <c r="A40" s="53" t="str">
        <f>[1]I1127_1037000158513_02_0_69_!A38</f>
        <v>1.1.3.2</v>
      </c>
      <c r="B40" s="54" t="str">
        <f>[1]I1127_1037000158513_02_0_69_!B38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53" t="str">
        <f>[1]I1127_1037000158513_02_0_69_!C38</f>
        <v>Г</v>
      </c>
      <c r="D40" s="55">
        <v>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6">
        <v>0</v>
      </c>
      <c r="AF40" s="49">
        <f t="shared" si="12"/>
        <v>0</v>
      </c>
      <c r="AG40" s="49">
        <f t="shared" si="12"/>
        <v>0</v>
      </c>
      <c r="AH40" s="49">
        <f t="shared" si="12"/>
        <v>0</v>
      </c>
      <c r="AI40" s="49">
        <f t="shared" si="12"/>
        <v>0</v>
      </c>
      <c r="AJ40" s="49">
        <f t="shared" si="12"/>
        <v>0</v>
      </c>
      <c r="AK40" s="49">
        <f t="shared" si="12"/>
        <v>0</v>
      </c>
      <c r="AL40" s="49">
        <f t="shared" si="12"/>
        <v>0</v>
      </c>
      <c r="AO40" s="52">
        <f>IF(AG40=[2]В0228_1037000158513_04_0_69_!BD42,0,1)</f>
        <v>0</v>
      </c>
    </row>
    <row r="41" spans="1:45" ht="110.25" hidden="1" x14ac:dyDescent="0.25">
      <c r="A41" s="53" t="str">
        <f>[1]I1127_1037000158513_02_0_69_!A39</f>
        <v>1.1.4</v>
      </c>
      <c r="B41" s="54" t="str">
        <f>[1]I1127_1037000158513_02_0_69_!B39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53" t="str">
        <f>[1]I1127_1037000158513_02_0_69_!C39</f>
        <v>Г</v>
      </c>
      <c r="D41" s="55">
        <f t="shared" ref="D41:AE41" si="13">SUM(D42:D43)</f>
        <v>0</v>
      </c>
      <c r="E41" s="56">
        <f t="shared" si="13"/>
        <v>0</v>
      </c>
      <c r="F41" s="56">
        <f t="shared" si="13"/>
        <v>0</v>
      </c>
      <c r="G41" s="56">
        <f t="shared" si="13"/>
        <v>0</v>
      </c>
      <c r="H41" s="56">
        <f t="shared" si="13"/>
        <v>0</v>
      </c>
      <c r="I41" s="56">
        <f t="shared" si="13"/>
        <v>0</v>
      </c>
      <c r="J41" s="56">
        <f t="shared" si="13"/>
        <v>0</v>
      </c>
      <c r="K41" s="56">
        <f t="shared" si="13"/>
        <v>0</v>
      </c>
      <c r="L41" s="56">
        <f t="shared" si="13"/>
        <v>0</v>
      </c>
      <c r="M41" s="56">
        <f t="shared" si="13"/>
        <v>0</v>
      </c>
      <c r="N41" s="56">
        <f t="shared" si="13"/>
        <v>0</v>
      </c>
      <c r="O41" s="56">
        <f t="shared" si="13"/>
        <v>0</v>
      </c>
      <c r="P41" s="56">
        <f t="shared" si="13"/>
        <v>0</v>
      </c>
      <c r="Q41" s="56">
        <f t="shared" si="13"/>
        <v>0</v>
      </c>
      <c r="R41" s="56">
        <f t="shared" si="13"/>
        <v>0</v>
      </c>
      <c r="S41" s="56">
        <f t="shared" si="13"/>
        <v>0</v>
      </c>
      <c r="T41" s="56">
        <f t="shared" si="13"/>
        <v>0</v>
      </c>
      <c r="U41" s="56">
        <f t="shared" si="13"/>
        <v>0</v>
      </c>
      <c r="V41" s="56">
        <f t="shared" si="13"/>
        <v>0</v>
      </c>
      <c r="W41" s="56">
        <f t="shared" si="13"/>
        <v>0</v>
      </c>
      <c r="X41" s="56">
        <f t="shared" si="13"/>
        <v>0</v>
      </c>
      <c r="Y41" s="56">
        <f t="shared" si="13"/>
        <v>0</v>
      </c>
      <c r="Z41" s="56">
        <f t="shared" si="13"/>
        <v>0</v>
      </c>
      <c r="AA41" s="56">
        <f t="shared" si="13"/>
        <v>0</v>
      </c>
      <c r="AB41" s="56">
        <f t="shared" si="13"/>
        <v>0</v>
      </c>
      <c r="AC41" s="56">
        <f t="shared" si="13"/>
        <v>0</v>
      </c>
      <c r="AD41" s="56">
        <f t="shared" si="13"/>
        <v>0</v>
      </c>
      <c r="AE41" s="56">
        <f t="shared" si="13"/>
        <v>0</v>
      </c>
      <c r="AF41" s="49">
        <f t="shared" si="12"/>
        <v>0</v>
      </c>
      <c r="AG41" s="49">
        <f t="shared" si="12"/>
        <v>0</v>
      </c>
      <c r="AH41" s="49">
        <f t="shared" si="12"/>
        <v>0</v>
      </c>
      <c r="AI41" s="49">
        <f t="shared" si="12"/>
        <v>0</v>
      </c>
      <c r="AJ41" s="49">
        <f t="shared" si="12"/>
        <v>0</v>
      </c>
      <c r="AK41" s="49">
        <f t="shared" si="12"/>
        <v>0</v>
      </c>
      <c r="AL41" s="49">
        <f t="shared" si="12"/>
        <v>0</v>
      </c>
      <c r="AO41" s="52">
        <f>IF(AG41=[2]В0228_1037000158513_04_0_69_!BD43,0,1)</f>
        <v>0</v>
      </c>
    </row>
    <row r="42" spans="1:45" ht="94.5" hidden="1" x14ac:dyDescent="0.25">
      <c r="A42" s="53" t="str">
        <f>[1]I1127_1037000158513_02_0_69_!A40</f>
        <v>1.1.4.1</v>
      </c>
      <c r="B42" s="54" t="str">
        <f>[1]I1127_1037000158513_02_0_69_!B40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53" t="str">
        <f>[1]I1127_1037000158513_02_0_69_!C40</f>
        <v>Г</v>
      </c>
      <c r="D42" s="55">
        <v>0</v>
      </c>
      <c r="E42" s="56">
        <v>0</v>
      </c>
      <c r="F42" s="56">
        <v>0</v>
      </c>
      <c r="G42" s="56">
        <v>0</v>
      </c>
      <c r="H42" s="56">
        <v>0</v>
      </c>
      <c r="I42" s="56">
        <v>0</v>
      </c>
      <c r="J42" s="56">
        <v>0</v>
      </c>
      <c r="K42" s="56">
        <v>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  <c r="V42" s="56">
        <v>0</v>
      </c>
      <c r="W42" s="56">
        <v>0</v>
      </c>
      <c r="X42" s="56">
        <v>0</v>
      </c>
      <c r="Y42" s="56">
        <v>0</v>
      </c>
      <c r="Z42" s="56">
        <v>0</v>
      </c>
      <c r="AA42" s="56">
        <v>0</v>
      </c>
      <c r="AB42" s="56">
        <v>0</v>
      </c>
      <c r="AC42" s="56">
        <v>0</v>
      </c>
      <c r="AD42" s="56">
        <v>0</v>
      </c>
      <c r="AE42" s="56">
        <v>0</v>
      </c>
      <c r="AF42" s="49">
        <f t="shared" si="12"/>
        <v>0</v>
      </c>
      <c r="AG42" s="49">
        <f t="shared" si="12"/>
        <v>0</v>
      </c>
      <c r="AH42" s="49">
        <f t="shared" si="12"/>
        <v>0</v>
      </c>
      <c r="AI42" s="49">
        <f t="shared" si="12"/>
        <v>0</v>
      </c>
      <c r="AJ42" s="49">
        <f t="shared" si="12"/>
        <v>0</v>
      </c>
      <c r="AK42" s="49">
        <f t="shared" si="12"/>
        <v>0</v>
      </c>
      <c r="AL42" s="49">
        <f t="shared" si="12"/>
        <v>0</v>
      </c>
      <c r="AO42" s="52">
        <f>IF(AG42=[2]В0228_1037000158513_04_0_69_!BD44,0,1)</f>
        <v>0</v>
      </c>
    </row>
    <row r="43" spans="1:45" ht="110.25" hidden="1" x14ac:dyDescent="0.25">
      <c r="A43" s="53" t="str">
        <f>[1]I1127_1037000158513_02_0_69_!A41</f>
        <v>1.1.4.2</v>
      </c>
      <c r="B43" s="54" t="str">
        <f>[1]I1127_1037000158513_02_0_69_!B41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53" t="str">
        <f>[1]I1127_1037000158513_02_0_69_!C41</f>
        <v>Г</v>
      </c>
      <c r="D43" s="55">
        <v>0</v>
      </c>
      <c r="E43" s="56"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6">
        <v>0</v>
      </c>
      <c r="AF43" s="49">
        <f t="shared" si="12"/>
        <v>0</v>
      </c>
      <c r="AG43" s="49">
        <f t="shared" si="12"/>
        <v>0</v>
      </c>
      <c r="AH43" s="49">
        <f t="shared" si="12"/>
        <v>0</v>
      </c>
      <c r="AI43" s="49">
        <f t="shared" si="12"/>
        <v>0</v>
      </c>
      <c r="AJ43" s="49">
        <f t="shared" si="12"/>
        <v>0</v>
      </c>
      <c r="AK43" s="49">
        <f t="shared" si="12"/>
        <v>0</v>
      </c>
      <c r="AL43" s="49">
        <f t="shared" si="12"/>
        <v>0</v>
      </c>
      <c r="AO43" s="52">
        <f>IF(AG43=[2]В0228_1037000158513_04_0_69_!BD45,0,1)</f>
        <v>0</v>
      </c>
    </row>
    <row r="44" spans="1:45" ht="47.25" hidden="1" x14ac:dyDescent="0.25">
      <c r="A44" s="53" t="str">
        <f>[1]I1127_1037000158513_02_0_69_!A42</f>
        <v>1.2</v>
      </c>
      <c r="B44" s="54" t="str">
        <f>[1]I1127_1037000158513_02_0_69_!B42</f>
        <v>Реконструкция, модернизация, техническое перевооружение всего, в том числе:</v>
      </c>
      <c r="C44" s="53" t="str">
        <f>[1]I1127_1037000158513_02_0_69_!C42</f>
        <v>Г</v>
      </c>
      <c r="D44" s="55">
        <f t="shared" ref="D44:AE44" si="14">SUM(D45,D55,D58,D68)</f>
        <v>0</v>
      </c>
      <c r="E44" s="56">
        <f t="shared" si="14"/>
        <v>24.028747025249999</v>
      </c>
      <c r="F44" s="56">
        <f t="shared" si="14"/>
        <v>0</v>
      </c>
      <c r="G44" s="56">
        <f t="shared" si="14"/>
        <v>0</v>
      </c>
      <c r="H44" s="56">
        <f t="shared" si="14"/>
        <v>0</v>
      </c>
      <c r="I44" s="56">
        <f t="shared" si="14"/>
        <v>0</v>
      </c>
      <c r="J44" s="56">
        <f t="shared" si="14"/>
        <v>828</v>
      </c>
      <c r="K44" s="56">
        <f t="shared" si="14"/>
        <v>0</v>
      </c>
      <c r="L44" s="56">
        <f t="shared" si="14"/>
        <v>25.576032832964287</v>
      </c>
      <c r="M44" s="56">
        <f t="shared" si="14"/>
        <v>0</v>
      </c>
      <c r="N44" s="56">
        <f t="shared" si="14"/>
        <v>0</v>
      </c>
      <c r="O44" s="56">
        <f t="shared" si="14"/>
        <v>0</v>
      </c>
      <c r="P44" s="56">
        <f t="shared" si="14"/>
        <v>0</v>
      </c>
      <c r="Q44" s="56">
        <f t="shared" si="14"/>
        <v>866</v>
      </c>
      <c r="R44" s="56">
        <f t="shared" si="14"/>
        <v>0</v>
      </c>
      <c r="S44" s="56">
        <f t="shared" si="14"/>
        <v>25.616750880535719</v>
      </c>
      <c r="T44" s="56">
        <f t="shared" si="14"/>
        <v>0</v>
      </c>
      <c r="U44" s="56">
        <f t="shared" si="14"/>
        <v>0</v>
      </c>
      <c r="V44" s="56">
        <f t="shared" si="14"/>
        <v>0</v>
      </c>
      <c r="W44" s="56">
        <f t="shared" si="14"/>
        <v>0</v>
      </c>
      <c r="X44" s="56">
        <f t="shared" si="14"/>
        <v>868</v>
      </c>
      <c r="Y44" s="56">
        <f t="shared" si="14"/>
        <v>0</v>
      </c>
      <c r="Z44" s="56">
        <f t="shared" si="14"/>
        <v>24.028747025249999</v>
      </c>
      <c r="AA44" s="56">
        <f t="shared" si="14"/>
        <v>0</v>
      </c>
      <c r="AB44" s="56">
        <f t="shared" si="14"/>
        <v>0</v>
      </c>
      <c r="AC44" s="56">
        <f t="shared" si="14"/>
        <v>0</v>
      </c>
      <c r="AD44" s="56">
        <f t="shared" si="14"/>
        <v>0</v>
      </c>
      <c r="AE44" s="56">
        <f t="shared" si="14"/>
        <v>829</v>
      </c>
      <c r="AF44" s="49">
        <f t="shared" si="12"/>
        <v>0</v>
      </c>
      <c r="AG44" s="49">
        <f t="shared" si="12"/>
        <v>99.250277764000003</v>
      </c>
      <c r="AH44" s="49">
        <f t="shared" si="12"/>
        <v>0</v>
      </c>
      <c r="AI44" s="49">
        <f t="shared" si="12"/>
        <v>0</v>
      </c>
      <c r="AJ44" s="49">
        <f t="shared" si="12"/>
        <v>0</v>
      </c>
      <c r="AK44" s="49">
        <f t="shared" si="12"/>
        <v>0</v>
      </c>
      <c r="AL44" s="49">
        <f t="shared" si="12"/>
        <v>3391</v>
      </c>
      <c r="AO44" s="52">
        <f>IF(AG44=[2]В0228_1037000158513_04_0_69_!BD46,0,1)</f>
        <v>1</v>
      </c>
    </row>
    <row r="45" spans="1:45" ht="78.75" hidden="1" x14ac:dyDescent="0.25">
      <c r="A45" s="53" t="str">
        <f>[1]I1127_1037000158513_02_0_69_!A43</f>
        <v>1.2.1</v>
      </c>
      <c r="B45" s="54" t="str">
        <f>[1]I1127_1037000158513_02_0_69_!B43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53" t="str">
        <f>[1]I1127_1037000158513_02_0_69_!C43</f>
        <v>Г</v>
      </c>
      <c r="D45" s="55">
        <f t="shared" ref="D45:AE45" si="15">SUM(D46,D47)</f>
        <v>0</v>
      </c>
      <c r="E45" s="56">
        <f t="shared" si="15"/>
        <v>0</v>
      </c>
      <c r="F45" s="56">
        <f t="shared" si="15"/>
        <v>0</v>
      </c>
      <c r="G45" s="56">
        <f t="shared" si="15"/>
        <v>0</v>
      </c>
      <c r="H45" s="56">
        <f t="shared" si="15"/>
        <v>0</v>
      </c>
      <c r="I45" s="56">
        <f t="shared" si="15"/>
        <v>0</v>
      </c>
      <c r="J45" s="56">
        <f t="shared" si="15"/>
        <v>0</v>
      </c>
      <c r="K45" s="56">
        <f t="shared" si="15"/>
        <v>0</v>
      </c>
      <c r="L45" s="56">
        <f t="shared" si="15"/>
        <v>1.5472858077142899</v>
      </c>
      <c r="M45" s="56">
        <f t="shared" si="15"/>
        <v>0</v>
      </c>
      <c r="N45" s="56">
        <f t="shared" si="15"/>
        <v>0</v>
      </c>
      <c r="O45" s="56">
        <f t="shared" si="15"/>
        <v>0</v>
      </c>
      <c r="P45" s="56">
        <f t="shared" si="15"/>
        <v>0</v>
      </c>
      <c r="Q45" s="56">
        <f t="shared" si="15"/>
        <v>38</v>
      </c>
      <c r="R45" s="56">
        <f t="shared" si="15"/>
        <v>0</v>
      </c>
      <c r="S45" s="56">
        <f t="shared" si="15"/>
        <v>1.5880038552857201</v>
      </c>
      <c r="T45" s="56">
        <f t="shared" si="15"/>
        <v>0</v>
      </c>
      <c r="U45" s="56">
        <f t="shared" si="15"/>
        <v>0</v>
      </c>
      <c r="V45" s="56">
        <f t="shared" si="15"/>
        <v>0</v>
      </c>
      <c r="W45" s="56">
        <f t="shared" si="15"/>
        <v>0</v>
      </c>
      <c r="X45" s="56">
        <f t="shared" si="15"/>
        <v>39</v>
      </c>
      <c r="Y45" s="56">
        <f t="shared" si="15"/>
        <v>0</v>
      </c>
      <c r="Z45" s="56">
        <f t="shared" si="15"/>
        <v>0</v>
      </c>
      <c r="AA45" s="56">
        <f t="shared" si="15"/>
        <v>0</v>
      </c>
      <c r="AB45" s="56">
        <f t="shared" si="15"/>
        <v>0</v>
      </c>
      <c r="AC45" s="56">
        <f t="shared" si="15"/>
        <v>0</v>
      </c>
      <c r="AD45" s="56">
        <f t="shared" si="15"/>
        <v>0</v>
      </c>
      <c r="AE45" s="56">
        <f t="shared" si="15"/>
        <v>0</v>
      </c>
      <c r="AF45" s="49">
        <f t="shared" si="12"/>
        <v>0</v>
      </c>
      <c r="AG45" s="49">
        <f t="shared" si="12"/>
        <v>3.1352896630000098</v>
      </c>
      <c r="AH45" s="49">
        <f t="shared" si="12"/>
        <v>0</v>
      </c>
      <c r="AI45" s="49">
        <f t="shared" si="12"/>
        <v>0</v>
      </c>
      <c r="AJ45" s="49">
        <f t="shared" si="12"/>
        <v>0</v>
      </c>
      <c r="AK45" s="49">
        <f t="shared" si="12"/>
        <v>0</v>
      </c>
      <c r="AL45" s="49">
        <f t="shared" si="12"/>
        <v>77</v>
      </c>
      <c r="AO45" s="52">
        <f>IF(AG45=[2]В0228_1037000158513_04_0_69_!BD47,0,1)</f>
        <v>1</v>
      </c>
    </row>
    <row r="46" spans="1:45" ht="47.25" hidden="1" x14ac:dyDescent="0.25">
      <c r="A46" s="53" t="str">
        <f>[1]I1127_1037000158513_02_0_69_!A44</f>
        <v>1.2.1.1</v>
      </c>
      <c r="B46" s="54" t="str">
        <f>[1]I1127_1037000158513_02_0_69_!B44</f>
        <v>Реконструкция трансформаторных и иных подстанций, всего, в числе:</v>
      </c>
      <c r="C46" s="53" t="str">
        <f>[1]I1127_1037000158513_02_0_69_!C44</f>
        <v>Г</v>
      </c>
      <c r="D46" s="55" t="s">
        <v>60</v>
      </c>
      <c r="E46" s="56" t="s">
        <v>60</v>
      </c>
      <c r="F46" s="56" t="s">
        <v>60</v>
      </c>
      <c r="G46" s="56" t="s">
        <v>60</v>
      </c>
      <c r="H46" s="56" t="s">
        <v>60</v>
      </c>
      <c r="I46" s="56" t="s">
        <v>60</v>
      </c>
      <c r="J46" s="56" t="s">
        <v>60</v>
      </c>
      <c r="K46" s="56" t="s">
        <v>60</v>
      </c>
      <c r="L46" s="56" t="s">
        <v>60</v>
      </c>
      <c r="M46" s="56" t="s">
        <v>60</v>
      </c>
      <c r="N46" s="56" t="s">
        <v>60</v>
      </c>
      <c r="O46" s="56" t="s">
        <v>60</v>
      </c>
      <c r="P46" s="56" t="s">
        <v>60</v>
      </c>
      <c r="Q46" s="56" t="s">
        <v>60</v>
      </c>
      <c r="R46" s="56" t="s">
        <v>60</v>
      </c>
      <c r="S46" s="56" t="s">
        <v>60</v>
      </c>
      <c r="T46" s="56" t="s">
        <v>60</v>
      </c>
      <c r="U46" s="56" t="s">
        <v>60</v>
      </c>
      <c r="V46" s="56" t="s">
        <v>60</v>
      </c>
      <c r="W46" s="56" t="s">
        <v>60</v>
      </c>
      <c r="X46" s="56" t="s">
        <v>60</v>
      </c>
      <c r="Y46" s="56" t="s">
        <v>60</v>
      </c>
      <c r="Z46" s="56" t="s">
        <v>60</v>
      </c>
      <c r="AA46" s="56" t="s">
        <v>60</v>
      </c>
      <c r="AB46" s="56" t="s">
        <v>60</v>
      </c>
      <c r="AC46" s="56" t="s">
        <v>60</v>
      </c>
      <c r="AD46" s="56" t="s">
        <v>60</v>
      </c>
      <c r="AE46" s="56" t="s">
        <v>60</v>
      </c>
      <c r="AF46" s="49">
        <f t="shared" si="12"/>
        <v>0</v>
      </c>
      <c r="AG46" s="49">
        <f t="shared" si="12"/>
        <v>0</v>
      </c>
      <c r="AH46" s="49">
        <f t="shared" si="12"/>
        <v>0</v>
      </c>
      <c r="AI46" s="49">
        <f t="shared" si="12"/>
        <v>0</v>
      </c>
      <c r="AJ46" s="49">
        <f t="shared" si="12"/>
        <v>0</v>
      </c>
      <c r="AK46" s="49">
        <f t="shared" si="12"/>
        <v>0</v>
      </c>
      <c r="AL46" s="49">
        <f t="shared" si="12"/>
        <v>0</v>
      </c>
      <c r="AO46" s="52">
        <f>IF(AG46=[2]В0228_1037000158513_04_0_69_!BD48,0,1)</f>
        <v>1</v>
      </c>
    </row>
    <row r="47" spans="1:45" ht="78.75" hidden="1" x14ac:dyDescent="0.25">
      <c r="A47" s="53" t="str">
        <f>[1]I1127_1037000158513_02_0_69_!A45</f>
        <v>1.2.1.2</v>
      </c>
      <c r="B47" s="54" t="str">
        <f>[1]I1127_1037000158513_02_0_69_!B45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53" t="str">
        <f>[1]I1127_1037000158513_02_0_69_!C45</f>
        <v>Г</v>
      </c>
      <c r="D47" s="56">
        <f t="shared" ref="D47:R47" si="16">SUM(D48:D54)</f>
        <v>0</v>
      </c>
      <c r="E47" s="56">
        <f t="shared" si="16"/>
        <v>0</v>
      </c>
      <c r="F47" s="56">
        <f t="shared" si="16"/>
        <v>0</v>
      </c>
      <c r="G47" s="56">
        <f t="shared" si="16"/>
        <v>0</v>
      </c>
      <c r="H47" s="56">
        <f t="shared" si="16"/>
        <v>0</v>
      </c>
      <c r="I47" s="56">
        <f t="shared" si="16"/>
        <v>0</v>
      </c>
      <c r="J47" s="56">
        <f t="shared" si="16"/>
        <v>0</v>
      </c>
      <c r="K47" s="56">
        <f t="shared" si="16"/>
        <v>0</v>
      </c>
      <c r="L47" s="56">
        <f t="shared" si="16"/>
        <v>1.5472858077142899</v>
      </c>
      <c r="M47" s="56">
        <f t="shared" si="16"/>
        <v>0</v>
      </c>
      <c r="N47" s="56">
        <f t="shared" si="16"/>
        <v>0</v>
      </c>
      <c r="O47" s="56">
        <f t="shared" si="16"/>
        <v>0</v>
      </c>
      <c r="P47" s="56">
        <f t="shared" si="16"/>
        <v>0</v>
      </c>
      <c r="Q47" s="56">
        <f t="shared" si="16"/>
        <v>38</v>
      </c>
      <c r="R47" s="56">
        <f t="shared" si="16"/>
        <v>0</v>
      </c>
      <c r="S47" s="56">
        <f>SUM(S48:S54)</f>
        <v>1.5880038552857201</v>
      </c>
      <c r="T47" s="56">
        <f t="shared" ref="T47:AE47" si="17">SUM(T48:T54)</f>
        <v>0</v>
      </c>
      <c r="U47" s="56">
        <f t="shared" si="17"/>
        <v>0</v>
      </c>
      <c r="V47" s="56">
        <f t="shared" si="17"/>
        <v>0</v>
      </c>
      <c r="W47" s="56">
        <f t="shared" si="17"/>
        <v>0</v>
      </c>
      <c r="X47" s="56">
        <f t="shared" si="17"/>
        <v>39</v>
      </c>
      <c r="Y47" s="56">
        <f t="shared" si="17"/>
        <v>0</v>
      </c>
      <c r="Z47" s="56">
        <f t="shared" si="17"/>
        <v>0</v>
      </c>
      <c r="AA47" s="56">
        <f t="shared" si="17"/>
        <v>0</v>
      </c>
      <c r="AB47" s="56">
        <f t="shared" si="17"/>
        <v>0</v>
      </c>
      <c r="AC47" s="56">
        <f t="shared" si="17"/>
        <v>0</v>
      </c>
      <c r="AD47" s="56">
        <f t="shared" si="17"/>
        <v>0</v>
      </c>
      <c r="AE47" s="56">
        <f t="shared" si="17"/>
        <v>0</v>
      </c>
      <c r="AF47" s="49">
        <f t="shared" si="12"/>
        <v>0</v>
      </c>
      <c r="AG47" s="49">
        <f t="shared" si="12"/>
        <v>3.1352896630000098</v>
      </c>
      <c r="AH47" s="49">
        <f t="shared" si="12"/>
        <v>0</v>
      </c>
      <c r="AI47" s="49">
        <f t="shared" si="12"/>
        <v>0</v>
      </c>
      <c r="AJ47" s="49">
        <f t="shared" si="12"/>
        <v>0</v>
      </c>
      <c r="AK47" s="49">
        <f t="shared" si="12"/>
        <v>0</v>
      </c>
      <c r="AL47" s="49">
        <f t="shared" si="12"/>
        <v>77</v>
      </c>
      <c r="AO47" s="52">
        <f>IF(AG47=[2]В0228_1037000158513_04_0_69_!BD51,0,1)</f>
        <v>1</v>
      </c>
    </row>
    <row r="48" spans="1:45" ht="31.5" x14ac:dyDescent="0.25">
      <c r="A48" s="53" t="str">
        <f>[1]I1127_1037000158513_02_0_69_!A46</f>
        <v>1.2.1.2</v>
      </c>
      <c r="B48" s="54" t="str">
        <f>[1]I1127_1037000158513_02_0_69_!B46</f>
        <v>Монтаж системы сигнализации в трансформаторной подстанции</v>
      </c>
      <c r="C48" s="53" t="str">
        <f>[1]I1127_1037000158513_02_0_69_!C46</f>
        <v>О_000006001</v>
      </c>
      <c r="D48" s="56">
        <v>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1.5472858077142899</v>
      </c>
      <c r="M48" s="56">
        <v>0</v>
      </c>
      <c r="N48" s="56">
        <v>0</v>
      </c>
      <c r="O48" s="56">
        <v>0</v>
      </c>
      <c r="P48" s="56">
        <v>0</v>
      </c>
      <c r="Q48" s="56">
        <v>38</v>
      </c>
      <c r="R48" s="56">
        <v>0</v>
      </c>
      <c r="S48" s="56">
        <v>1.5880038552857201</v>
      </c>
      <c r="T48" s="56">
        <v>0</v>
      </c>
      <c r="U48" s="56">
        <v>0</v>
      </c>
      <c r="V48" s="56">
        <v>0</v>
      </c>
      <c r="W48" s="56">
        <v>0</v>
      </c>
      <c r="X48" s="56">
        <v>39</v>
      </c>
      <c r="Y48" s="56">
        <v>0</v>
      </c>
      <c r="Z48" s="56">
        <v>0</v>
      </c>
      <c r="AA48" s="56">
        <v>0</v>
      </c>
      <c r="AB48" s="56">
        <v>0</v>
      </c>
      <c r="AC48" s="56">
        <v>0</v>
      </c>
      <c r="AD48" s="56">
        <v>0</v>
      </c>
      <c r="AE48" s="56">
        <v>0</v>
      </c>
      <c r="AF48" s="49">
        <f t="shared" si="12"/>
        <v>0</v>
      </c>
      <c r="AG48" s="49">
        <f t="shared" si="12"/>
        <v>3.1352896630000098</v>
      </c>
      <c r="AH48" s="49">
        <f t="shared" si="12"/>
        <v>0</v>
      </c>
      <c r="AI48" s="49">
        <f t="shared" si="12"/>
        <v>0</v>
      </c>
      <c r="AJ48" s="49">
        <f t="shared" si="12"/>
        <v>0</v>
      </c>
      <c r="AK48" s="49">
        <f t="shared" si="12"/>
        <v>0</v>
      </c>
      <c r="AL48" s="49">
        <f t="shared" si="12"/>
        <v>77</v>
      </c>
      <c r="AM48" s="8">
        <f>[1]I1127_1037000158513_04_0_69_!T48</f>
        <v>0</v>
      </c>
      <c r="AN48" s="8">
        <f>[1]I1127_1037000158513_04_0_69_!U48</f>
        <v>3.1352896630000031</v>
      </c>
      <c r="AO48" s="8">
        <f>[1]I1127_1037000158513_04_0_69_!V48</f>
        <v>0</v>
      </c>
      <c r="AP48" s="9">
        <f>[1]I1127_1037000158513_04_0_69_!W48</f>
        <v>0</v>
      </c>
      <c r="AQ48" s="8">
        <f>[1]I1127_1037000158513_04_0_69_!X48</f>
        <v>0</v>
      </c>
      <c r="AR48" s="9">
        <f>[1]I1127_1037000158513_04_0_69_!Y48</f>
        <v>0</v>
      </c>
      <c r="AS48" s="8">
        <f>[1]I1127_1037000158513_04_0_69_!Z48</f>
        <v>77</v>
      </c>
    </row>
    <row r="49" spans="1:45" x14ac:dyDescent="0.25">
      <c r="A49" s="53" t="str">
        <f>[1]I1127_1037000158513_02_0_69_!A47</f>
        <v>1.2.1.2</v>
      </c>
      <c r="B49" s="54" t="str">
        <f>[1]I1127_1037000158513_02_0_69_!B47</f>
        <v>Реконструкция РП Черных</v>
      </c>
      <c r="C49" s="53" t="str">
        <f>[1]I1127_1037000158513_02_0_69_!C47</f>
        <v>О_000000002</v>
      </c>
      <c r="D49" s="56">
        <v>0</v>
      </c>
      <c r="E49" s="56">
        <v>0</v>
      </c>
      <c r="F49" s="56">
        <v>0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6">
        <v>0</v>
      </c>
      <c r="Y49" s="56">
        <v>0</v>
      </c>
      <c r="Z49" s="56">
        <f>[1]I1127_1037000158513_04_0_69_!U49</f>
        <v>0</v>
      </c>
      <c r="AA49" s="56">
        <v>0</v>
      </c>
      <c r="AB49" s="56">
        <v>0</v>
      </c>
      <c r="AC49" s="56">
        <v>0</v>
      </c>
      <c r="AD49" s="56">
        <v>0</v>
      </c>
      <c r="AE49" s="56">
        <f>[1]I1127_1037000158513_04_0_69_!Z49</f>
        <v>0</v>
      </c>
      <c r="AF49" s="49">
        <f t="shared" si="12"/>
        <v>0</v>
      </c>
      <c r="AG49" s="49">
        <f t="shared" si="12"/>
        <v>0</v>
      </c>
      <c r="AH49" s="49">
        <f t="shared" si="12"/>
        <v>0</v>
      </c>
      <c r="AI49" s="49">
        <f t="shared" si="12"/>
        <v>0</v>
      </c>
      <c r="AJ49" s="49">
        <f t="shared" si="12"/>
        <v>0</v>
      </c>
      <c r="AK49" s="49">
        <f t="shared" si="12"/>
        <v>0</v>
      </c>
      <c r="AL49" s="49">
        <f t="shared" si="12"/>
        <v>0</v>
      </c>
      <c r="AN49" s="8"/>
      <c r="AO49" s="8"/>
      <c r="AQ49" s="8"/>
      <c r="AS49" s="8"/>
    </row>
    <row r="50" spans="1:45" ht="31.5" x14ac:dyDescent="0.25">
      <c r="A50" s="53" t="str">
        <f>[1]I1127_1037000158513_02_0_69_!A48</f>
        <v>1.2.1.2</v>
      </c>
      <c r="B50" s="54" t="str">
        <f>[1]I1127_1037000158513_02_0_69_!B48</f>
        <v>Строительство РП от ПС "Центральная"</v>
      </c>
      <c r="C50" s="53" t="str">
        <f>[1]I1127_1037000158513_02_0_69_!C48</f>
        <v>О_000000003</v>
      </c>
      <c r="D50" s="56">
        <v>0</v>
      </c>
      <c r="E50" s="56">
        <v>0</v>
      </c>
      <c r="F50" s="56">
        <v>0</v>
      </c>
      <c r="G50" s="56">
        <v>0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56">
        <v>0</v>
      </c>
      <c r="X50" s="56">
        <v>0</v>
      </c>
      <c r="Y50" s="56">
        <v>0</v>
      </c>
      <c r="Z50" s="56">
        <f>[1]I1127_1037000158513_04_0_69_!U50</f>
        <v>0</v>
      </c>
      <c r="AA50" s="56">
        <v>0</v>
      </c>
      <c r="AB50" s="56">
        <v>0</v>
      </c>
      <c r="AC50" s="56">
        <v>0</v>
      </c>
      <c r="AD50" s="56">
        <v>0</v>
      </c>
      <c r="AE50" s="56">
        <f>[1]I1127_1037000158513_04_0_69_!Z50</f>
        <v>0</v>
      </c>
      <c r="AF50" s="49">
        <f t="shared" si="12"/>
        <v>0</v>
      </c>
      <c r="AG50" s="49">
        <f t="shared" si="12"/>
        <v>0</v>
      </c>
      <c r="AH50" s="49">
        <f t="shared" si="12"/>
        <v>0</v>
      </c>
      <c r="AI50" s="49">
        <f t="shared" si="12"/>
        <v>0</v>
      </c>
      <c r="AJ50" s="49">
        <f t="shared" si="12"/>
        <v>0</v>
      </c>
      <c r="AK50" s="49">
        <f t="shared" si="12"/>
        <v>0</v>
      </c>
      <c r="AL50" s="49">
        <f t="shared" si="12"/>
        <v>0</v>
      </c>
      <c r="AM50" s="8">
        <f>[1]I1127_1037000158513_04_0_69_!T50</f>
        <v>0</v>
      </c>
      <c r="AN50" s="8">
        <f>[1]I1127_1037000158513_04_0_69_!U50</f>
        <v>0</v>
      </c>
      <c r="AO50" s="8">
        <f>[1]I1127_1037000158513_04_0_69_!V50</f>
        <v>0</v>
      </c>
      <c r="AP50" s="9">
        <f>[1]I1127_1037000158513_04_0_69_!W50</f>
        <v>0</v>
      </c>
      <c r="AQ50" s="8">
        <f>[1]I1127_1037000158513_04_0_69_!X50</f>
        <v>0</v>
      </c>
      <c r="AR50" s="9">
        <f>[1]I1127_1037000158513_04_0_69_!Y50</f>
        <v>0</v>
      </c>
      <c r="AS50" s="8">
        <f>[1]I1127_1037000158513_04_0_69_!Z50</f>
        <v>0</v>
      </c>
    </row>
    <row r="51" spans="1:45" ht="31.5" x14ac:dyDescent="0.25">
      <c r="A51" s="53" t="str">
        <f>[1]I1127_1037000158513_02_0_69_!A49</f>
        <v>1.2.1.2</v>
      </c>
      <c r="B51" s="54" t="str">
        <f>[1]I1127_1037000158513_02_0_69_!B49</f>
        <v>Реконструкция РП "Академический"</v>
      </c>
      <c r="C51" s="53" t="str">
        <f>[1]I1127_1037000158513_02_0_69_!C49</f>
        <v>О_000000004</v>
      </c>
      <c r="D51" s="56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f>[1]I1127_1037000158513_04_0_69_!V54</f>
        <v>0</v>
      </c>
      <c r="AB51" s="56">
        <f>[1]I1127_1037000158513_04_0_69_!W54</f>
        <v>0</v>
      </c>
      <c r="AC51" s="56">
        <f>[1]I1127_1037000158513_04_0_69_!X54</f>
        <v>0</v>
      </c>
      <c r="AD51" s="56">
        <f>[1]I1127_1037000158513_04_0_69_!Y54</f>
        <v>0</v>
      </c>
      <c r="AE51" s="56">
        <v>0</v>
      </c>
      <c r="AF51" s="49">
        <f t="shared" si="12"/>
        <v>0</v>
      </c>
      <c r="AG51" s="49">
        <f t="shared" si="12"/>
        <v>0</v>
      </c>
      <c r="AH51" s="49">
        <f t="shared" si="12"/>
        <v>0</v>
      </c>
      <c r="AI51" s="49">
        <f t="shared" si="12"/>
        <v>0</v>
      </c>
      <c r="AJ51" s="49">
        <f t="shared" si="12"/>
        <v>0</v>
      </c>
      <c r="AK51" s="49">
        <f t="shared" si="12"/>
        <v>0</v>
      </c>
      <c r="AL51" s="49">
        <f t="shared" si="12"/>
        <v>0</v>
      </c>
      <c r="AM51" s="8">
        <f>[1]I1127_1037000158513_04_0_69_!T51</f>
        <v>0</v>
      </c>
      <c r="AN51" s="8">
        <f>[1]I1127_1037000158513_04_0_69_!U51</f>
        <v>0</v>
      </c>
      <c r="AO51" s="8">
        <f>[1]I1127_1037000158513_04_0_69_!V51</f>
        <v>0</v>
      </c>
      <c r="AP51" s="9">
        <f>[1]I1127_1037000158513_04_0_69_!W51</f>
        <v>0</v>
      </c>
      <c r="AQ51" s="8">
        <f>[1]I1127_1037000158513_04_0_69_!X51</f>
        <v>0</v>
      </c>
      <c r="AR51" s="9">
        <f>[1]I1127_1037000158513_04_0_69_!Y51</f>
        <v>0</v>
      </c>
      <c r="AS51" s="8">
        <f>[1]I1127_1037000158513_04_0_69_!Z51</f>
        <v>0</v>
      </c>
    </row>
    <row r="52" spans="1:45" ht="31.5" x14ac:dyDescent="0.25">
      <c r="A52" s="53" t="str">
        <f>[1]I1127_1037000158513_02_0_69_!A50</f>
        <v>1.2.1.2</v>
      </c>
      <c r="B52" s="54" t="str">
        <f>[1]I1127_1037000158513_02_0_69_!B50</f>
        <v>Реконструкция ПС "ГПП-35/10 Сиб" 35/10кВ</v>
      </c>
      <c r="C52" s="53" t="str">
        <f>[1]I1127_1037000158513_02_0_69_!C50</f>
        <v>О_100000005</v>
      </c>
      <c r="D52" s="56">
        <v>0</v>
      </c>
      <c r="E52" s="56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6">
        <v>0</v>
      </c>
      <c r="S52" s="56">
        <v>0</v>
      </c>
      <c r="T52" s="56">
        <v>0</v>
      </c>
      <c r="U52" s="56">
        <v>0</v>
      </c>
      <c r="V52" s="56">
        <v>0</v>
      </c>
      <c r="W52" s="56">
        <v>0</v>
      </c>
      <c r="X52" s="56">
        <v>0</v>
      </c>
      <c r="Y52" s="56">
        <v>0</v>
      </c>
      <c r="Z52" s="56">
        <f>[1]I1127_1037000158513_04_0_69_!U52</f>
        <v>0</v>
      </c>
      <c r="AA52" s="56">
        <v>0</v>
      </c>
      <c r="AB52" s="56">
        <v>0</v>
      </c>
      <c r="AC52" s="56">
        <v>0</v>
      </c>
      <c r="AD52" s="56">
        <v>0</v>
      </c>
      <c r="AE52" s="56">
        <f>[1]I1127_1037000158513_04_0_69_!Z52</f>
        <v>0</v>
      </c>
      <c r="AF52" s="49">
        <f t="shared" si="12"/>
        <v>0</v>
      </c>
      <c r="AG52" s="49">
        <f t="shared" si="12"/>
        <v>0</v>
      </c>
      <c r="AH52" s="49">
        <f t="shared" si="12"/>
        <v>0</v>
      </c>
      <c r="AI52" s="49">
        <f t="shared" si="12"/>
        <v>0</v>
      </c>
      <c r="AJ52" s="49">
        <f t="shared" si="12"/>
        <v>0</v>
      </c>
      <c r="AK52" s="49">
        <f t="shared" si="12"/>
        <v>0</v>
      </c>
      <c r="AL52" s="49">
        <f t="shared" si="12"/>
        <v>0</v>
      </c>
      <c r="AN52" s="8"/>
      <c r="AO52" s="51"/>
      <c r="AQ52" s="8"/>
      <c r="AS52" s="8"/>
    </row>
    <row r="53" spans="1:45" x14ac:dyDescent="0.25">
      <c r="A53" s="53" t="str">
        <f>[1]I1127_1037000158513_02_0_69_!A51</f>
        <v>1.2.1.2</v>
      </c>
      <c r="B53" s="54" t="str">
        <f>[1]I1127_1037000158513_02_0_69_!B51</f>
        <v>Реконструкция ПС "ДСЗ"35/10кВ</v>
      </c>
      <c r="C53" s="53" t="str">
        <f>[1]I1127_1037000158513_02_0_69_!C51</f>
        <v>О_100000006</v>
      </c>
      <c r="D53" s="56">
        <v>0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6">
        <v>0</v>
      </c>
      <c r="T53" s="56">
        <v>0</v>
      </c>
      <c r="U53" s="56">
        <v>0</v>
      </c>
      <c r="V53" s="56">
        <v>0</v>
      </c>
      <c r="W53" s="56">
        <v>0</v>
      </c>
      <c r="X53" s="56">
        <v>0</v>
      </c>
      <c r="Y53" s="56">
        <v>0</v>
      </c>
      <c r="Z53" s="56">
        <f>[1]I1127_1037000158513_04_0_69_!U53</f>
        <v>0</v>
      </c>
      <c r="AA53" s="56">
        <v>0</v>
      </c>
      <c r="AB53" s="56">
        <v>0</v>
      </c>
      <c r="AC53" s="56">
        <v>0</v>
      </c>
      <c r="AD53" s="56">
        <v>0</v>
      </c>
      <c r="AE53" s="56">
        <f>[1]I1127_1037000158513_04_0_69_!Z53</f>
        <v>0</v>
      </c>
      <c r="AF53" s="49">
        <f t="shared" si="12"/>
        <v>0</v>
      </c>
      <c r="AG53" s="49">
        <f t="shared" si="12"/>
        <v>0</v>
      </c>
      <c r="AH53" s="49">
        <f t="shared" si="12"/>
        <v>0</v>
      </c>
      <c r="AI53" s="49">
        <f t="shared" si="12"/>
        <v>0</v>
      </c>
      <c r="AJ53" s="49">
        <f t="shared" si="12"/>
        <v>0</v>
      </c>
      <c r="AK53" s="49">
        <f t="shared" si="12"/>
        <v>0</v>
      </c>
      <c r="AL53" s="49">
        <f t="shared" si="12"/>
        <v>0</v>
      </c>
      <c r="AN53" s="8"/>
      <c r="AO53" s="51"/>
      <c r="AQ53" s="8"/>
      <c r="AS53" s="8"/>
    </row>
    <row r="54" spans="1:45" ht="31.5" x14ac:dyDescent="0.25">
      <c r="A54" s="53" t="str">
        <f>[1]I1127_1037000158513_02_0_69_!A52</f>
        <v>1.2.1.2</v>
      </c>
      <c r="B54" s="54" t="str">
        <f>[1]I1127_1037000158513_02_0_69_!B52</f>
        <v>Реконструкция ПС "Академическая"35/10кВ</v>
      </c>
      <c r="C54" s="53" t="str">
        <f>[1]I1127_1037000158513_02_0_69_!C52</f>
        <v>О_100000007</v>
      </c>
      <c r="D54" s="56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f>[1]I1127_1037000158513_04_0_69_!V54</f>
        <v>0</v>
      </c>
      <c r="U54" s="56">
        <f>[1]I1127_1037000158513_04_0_69_!W54</f>
        <v>0</v>
      </c>
      <c r="V54" s="56">
        <f>[1]I1127_1037000158513_04_0_69_!X54</f>
        <v>0</v>
      </c>
      <c r="W54" s="56">
        <f>[1]I1127_1037000158513_04_0_69_!Y54</f>
        <v>0</v>
      </c>
      <c r="X54" s="56">
        <f>[1]I1127_1037000158513_04_0_69_!Z54</f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49">
        <f t="shared" si="12"/>
        <v>0</v>
      </c>
      <c r="AG54" s="49">
        <f t="shared" si="12"/>
        <v>0</v>
      </c>
      <c r="AH54" s="49">
        <f t="shared" si="12"/>
        <v>0</v>
      </c>
      <c r="AI54" s="49">
        <f t="shared" si="12"/>
        <v>0</v>
      </c>
      <c r="AJ54" s="49">
        <f t="shared" si="12"/>
        <v>0</v>
      </c>
      <c r="AK54" s="49">
        <f t="shared" si="12"/>
        <v>0</v>
      </c>
      <c r="AL54" s="49">
        <f t="shared" si="12"/>
        <v>0</v>
      </c>
      <c r="AN54" s="8"/>
      <c r="AO54" s="51"/>
      <c r="AQ54" s="8"/>
      <c r="AS54" s="8"/>
    </row>
    <row r="55" spans="1:45" ht="63" hidden="1" x14ac:dyDescent="0.25">
      <c r="A55" s="53" t="str">
        <f>[1]I1127_1037000158513_02_0_69_!A53</f>
        <v>1.2.2</v>
      </c>
      <c r="B55" s="54" t="str">
        <f>[1]I1127_1037000158513_02_0_69_!B53</f>
        <v>Реконструкция, модернизация, техническое перевооружение линий электропередачи, всего, в том числе:</v>
      </c>
      <c r="C55" s="53" t="str">
        <f>[1]I1127_1037000158513_02_0_69_!C53</f>
        <v>Г</v>
      </c>
      <c r="D55" s="55">
        <f t="shared" ref="D55:AE55" si="18">SUM(D56,D57)</f>
        <v>0</v>
      </c>
      <c r="E55" s="56">
        <f t="shared" si="18"/>
        <v>0</v>
      </c>
      <c r="F55" s="56">
        <f t="shared" si="18"/>
        <v>0</v>
      </c>
      <c r="G55" s="56">
        <f t="shared" si="18"/>
        <v>0</v>
      </c>
      <c r="H55" s="56">
        <f t="shared" si="18"/>
        <v>0</v>
      </c>
      <c r="I55" s="56">
        <f t="shared" si="18"/>
        <v>0</v>
      </c>
      <c r="J55" s="56">
        <f t="shared" si="18"/>
        <v>0</v>
      </c>
      <c r="K55" s="56">
        <f t="shared" si="18"/>
        <v>0</v>
      </c>
      <c r="L55" s="56">
        <f t="shared" si="18"/>
        <v>0</v>
      </c>
      <c r="M55" s="56">
        <f t="shared" si="18"/>
        <v>0</v>
      </c>
      <c r="N55" s="56">
        <f t="shared" si="18"/>
        <v>0</v>
      </c>
      <c r="O55" s="56">
        <f t="shared" si="18"/>
        <v>0</v>
      </c>
      <c r="P55" s="56">
        <f t="shared" si="18"/>
        <v>0</v>
      </c>
      <c r="Q55" s="56">
        <f t="shared" si="18"/>
        <v>0</v>
      </c>
      <c r="R55" s="56">
        <f t="shared" si="18"/>
        <v>0</v>
      </c>
      <c r="S55" s="56">
        <f t="shared" si="18"/>
        <v>0</v>
      </c>
      <c r="T55" s="56">
        <f t="shared" si="18"/>
        <v>0</v>
      </c>
      <c r="U55" s="56">
        <f t="shared" si="18"/>
        <v>0</v>
      </c>
      <c r="V55" s="56">
        <f t="shared" si="18"/>
        <v>0</v>
      </c>
      <c r="W55" s="56">
        <f t="shared" si="18"/>
        <v>0</v>
      </c>
      <c r="X55" s="56">
        <f t="shared" si="18"/>
        <v>0</v>
      </c>
      <c r="Y55" s="56">
        <f t="shared" si="18"/>
        <v>0</v>
      </c>
      <c r="Z55" s="56">
        <f t="shared" si="18"/>
        <v>0</v>
      </c>
      <c r="AA55" s="56">
        <f t="shared" si="18"/>
        <v>0</v>
      </c>
      <c r="AB55" s="56">
        <f t="shared" si="18"/>
        <v>0</v>
      </c>
      <c r="AC55" s="56">
        <f t="shared" si="18"/>
        <v>0</v>
      </c>
      <c r="AD55" s="56">
        <f t="shared" si="18"/>
        <v>0</v>
      </c>
      <c r="AE55" s="56">
        <f t="shared" si="18"/>
        <v>0</v>
      </c>
      <c r="AF55" s="49">
        <f t="shared" si="12"/>
        <v>0</v>
      </c>
      <c r="AG55" s="49">
        <f t="shared" si="12"/>
        <v>0</v>
      </c>
      <c r="AH55" s="49">
        <f t="shared" si="12"/>
        <v>0</v>
      </c>
      <c r="AI55" s="49">
        <f t="shared" si="12"/>
        <v>0</v>
      </c>
      <c r="AJ55" s="49">
        <f t="shared" si="12"/>
        <v>0</v>
      </c>
      <c r="AK55" s="49">
        <f t="shared" si="12"/>
        <v>0</v>
      </c>
      <c r="AL55" s="49">
        <f t="shared" si="12"/>
        <v>0</v>
      </c>
      <c r="AO55" s="52">
        <f>IF(AG55=[2]В0228_1037000158513_04_0_69_!BD55,0,1)</f>
        <v>0</v>
      </c>
    </row>
    <row r="56" spans="1:45" ht="47.25" hidden="1" x14ac:dyDescent="0.25">
      <c r="A56" s="53" t="str">
        <f>[1]I1127_1037000158513_02_0_69_!A54</f>
        <v>1.2.2.1</v>
      </c>
      <c r="B56" s="54" t="str">
        <f>[1]I1127_1037000158513_02_0_69_!B54</f>
        <v>Реконструкция линий электропередачи, всего, в том числе:</v>
      </c>
      <c r="C56" s="53" t="str">
        <f>[1]I1127_1037000158513_02_0_69_!C54</f>
        <v>Г</v>
      </c>
      <c r="D56" s="55">
        <v>0</v>
      </c>
      <c r="E56" s="56">
        <v>0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0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56">
        <v>0</v>
      </c>
      <c r="AE56" s="56">
        <v>0</v>
      </c>
      <c r="AF56" s="49">
        <f t="shared" si="12"/>
        <v>0</v>
      </c>
      <c r="AG56" s="49">
        <f t="shared" si="12"/>
        <v>0</v>
      </c>
      <c r="AH56" s="49">
        <f t="shared" si="12"/>
        <v>0</v>
      </c>
      <c r="AI56" s="49">
        <f t="shared" si="12"/>
        <v>0</v>
      </c>
      <c r="AJ56" s="49">
        <f t="shared" si="12"/>
        <v>0</v>
      </c>
      <c r="AK56" s="49">
        <f t="shared" si="12"/>
        <v>0</v>
      </c>
      <c r="AL56" s="49">
        <f t="shared" si="12"/>
        <v>0</v>
      </c>
      <c r="AO56" s="52">
        <f>IF(AG56=[2]В0228_1037000158513_04_0_69_!BD56,0,1)</f>
        <v>0</v>
      </c>
    </row>
    <row r="57" spans="1:45" ht="63" hidden="1" x14ac:dyDescent="0.25">
      <c r="A57" s="53" t="str">
        <f>[1]I1127_1037000158513_02_0_69_!A55</f>
        <v>1.2.2.2</v>
      </c>
      <c r="B57" s="54" t="str">
        <f>[1]I1127_1037000158513_02_0_69_!B55</f>
        <v>Модернизация, техническое перевооружение линий электропередачи, всего, в том числе:</v>
      </c>
      <c r="C57" s="53" t="str">
        <f>[1]I1127_1037000158513_02_0_69_!C55</f>
        <v>Г</v>
      </c>
      <c r="D57" s="55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49">
        <f t="shared" si="12"/>
        <v>0</v>
      </c>
      <c r="AG57" s="49">
        <f t="shared" si="12"/>
        <v>0</v>
      </c>
      <c r="AH57" s="49">
        <f t="shared" si="12"/>
        <v>0</v>
      </c>
      <c r="AI57" s="49">
        <f t="shared" si="12"/>
        <v>0</v>
      </c>
      <c r="AJ57" s="49">
        <f t="shared" si="12"/>
        <v>0</v>
      </c>
      <c r="AK57" s="49">
        <f t="shared" si="12"/>
        <v>0</v>
      </c>
      <c r="AL57" s="49">
        <f t="shared" si="12"/>
        <v>0</v>
      </c>
      <c r="AO57" s="52">
        <f>IF(AG57=[2]В0228_1037000158513_04_0_69_!BD57,0,1)</f>
        <v>0</v>
      </c>
    </row>
    <row r="58" spans="1:45" ht="47.25" hidden="1" x14ac:dyDescent="0.25">
      <c r="A58" s="53" t="str">
        <f>[1]I1127_1037000158513_02_0_69_!A56</f>
        <v>1.2.3</v>
      </c>
      <c r="B58" s="54" t="str">
        <f>[1]I1127_1037000158513_02_0_69_!B56</f>
        <v>Развитие и модернизация учета электрической энергии (мощности), всего, в том числе:</v>
      </c>
      <c r="C58" s="53" t="str">
        <f>[1]I1127_1037000158513_02_0_69_!C56</f>
        <v>Г</v>
      </c>
      <c r="D58" s="55">
        <f t="shared" ref="D58:AE58" si="19">SUM(D59,D61,D62,D63,D64,D65,D66,D67)</f>
        <v>0</v>
      </c>
      <c r="E58" s="56">
        <f t="shared" si="19"/>
        <v>24.028747025249999</v>
      </c>
      <c r="F58" s="56">
        <f t="shared" si="19"/>
        <v>0</v>
      </c>
      <c r="G58" s="56">
        <f t="shared" si="19"/>
        <v>0</v>
      </c>
      <c r="H58" s="56">
        <f t="shared" si="19"/>
        <v>0</v>
      </c>
      <c r="I58" s="56">
        <f t="shared" si="19"/>
        <v>0</v>
      </c>
      <c r="J58" s="56">
        <f t="shared" si="19"/>
        <v>828</v>
      </c>
      <c r="K58" s="56">
        <f t="shared" si="19"/>
        <v>0</v>
      </c>
      <c r="L58" s="56">
        <f t="shared" si="19"/>
        <v>24.028747025249999</v>
      </c>
      <c r="M58" s="56">
        <f t="shared" si="19"/>
        <v>0</v>
      </c>
      <c r="N58" s="56">
        <f t="shared" si="19"/>
        <v>0</v>
      </c>
      <c r="O58" s="56">
        <f t="shared" si="19"/>
        <v>0</v>
      </c>
      <c r="P58" s="56">
        <f t="shared" si="19"/>
        <v>0</v>
      </c>
      <c r="Q58" s="56">
        <f t="shared" si="19"/>
        <v>828</v>
      </c>
      <c r="R58" s="56">
        <f t="shared" si="19"/>
        <v>0</v>
      </c>
      <c r="S58" s="56">
        <f t="shared" si="19"/>
        <v>24.028747025249999</v>
      </c>
      <c r="T58" s="56">
        <f t="shared" si="19"/>
        <v>0</v>
      </c>
      <c r="U58" s="56">
        <f t="shared" si="19"/>
        <v>0</v>
      </c>
      <c r="V58" s="56">
        <f t="shared" si="19"/>
        <v>0</v>
      </c>
      <c r="W58" s="56">
        <f t="shared" si="19"/>
        <v>0</v>
      </c>
      <c r="X58" s="56">
        <f t="shared" si="19"/>
        <v>829</v>
      </c>
      <c r="Y58" s="56">
        <f t="shared" si="19"/>
        <v>0</v>
      </c>
      <c r="Z58" s="56">
        <f t="shared" si="19"/>
        <v>24.028747025249999</v>
      </c>
      <c r="AA58" s="56">
        <f t="shared" si="19"/>
        <v>0</v>
      </c>
      <c r="AB58" s="56">
        <f t="shared" si="19"/>
        <v>0</v>
      </c>
      <c r="AC58" s="56">
        <f t="shared" si="19"/>
        <v>0</v>
      </c>
      <c r="AD58" s="56">
        <f t="shared" si="19"/>
        <v>0</v>
      </c>
      <c r="AE58" s="56">
        <f t="shared" si="19"/>
        <v>829</v>
      </c>
      <c r="AF58" s="49">
        <f t="shared" si="12"/>
        <v>0</v>
      </c>
      <c r="AG58" s="49">
        <f t="shared" si="12"/>
        <v>96.114988100999994</v>
      </c>
      <c r="AH58" s="49">
        <f t="shared" si="12"/>
        <v>0</v>
      </c>
      <c r="AI58" s="49">
        <f t="shared" si="12"/>
        <v>0</v>
      </c>
      <c r="AJ58" s="49">
        <f t="shared" si="12"/>
        <v>0</v>
      </c>
      <c r="AK58" s="49">
        <f t="shared" si="12"/>
        <v>0</v>
      </c>
      <c r="AL58" s="49">
        <f t="shared" si="12"/>
        <v>3314</v>
      </c>
      <c r="AO58" s="52">
        <f>IF(AG58=[2]В0228_1037000158513_04_0_69_!BD58,0,1)</f>
        <v>1</v>
      </c>
    </row>
    <row r="59" spans="1:45" ht="47.25" hidden="1" x14ac:dyDescent="0.25">
      <c r="A59" s="53" t="str">
        <f>[1]I1127_1037000158513_02_0_69_!A57</f>
        <v>1.2.3.1</v>
      </c>
      <c r="B59" s="54" t="str">
        <f>[1]I1127_1037000158513_02_0_69_!B57</f>
        <v>"Установка приборов учета, класс напряжения 0,22 (0,4) кВ, всего, в том числе:"</v>
      </c>
      <c r="C59" s="53" t="str">
        <f>[1]I1127_1037000158513_02_0_69_!C57</f>
        <v>Г</v>
      </c>
      <c r="D59" s="55">
        <f t="shared" ref="D59:AE59" si="20">SUM(D60:D60)</f>
        <v>0</v>
      </c>
      <c r="E59" s="56">
        <f t="shared" si="20"/>
        <v>24.028747025249999</v>
      </c>
      <c r="F59" s="56">
        <f t="shared" si="20"/>
        <v>0</v>
      </c>
      <c r="G59" s="56">
        <f t="shared" si="20"/>
        <v>0</v>
      </c>
      <c r="H59" s="56">
        <f t="shared" si="20"/>
        <v>0</v>
      </c>
      <c r="I59" s="56">
        <f t="shared" si="20"/>
        <v>0</v>
      </c>
      <c r="J59" s="56">
        <f t="shared" si="20"/>
        <v>828</v>
      </c>
      <c r="K59" s="56">
        <f t="shared" si="20"/>
        <v>0</v>
      </c>
      <c r="L59" s="56">
        <f t="shared" si="20"/>
        <v>24.028747025249999</v>
      </c>
      <c r="M59" s="56">
        <f t="shared" si="20"/>
        <v>0</v>
      </c>
      <c r="N59" s="56">
        <f t="shared" si="20"/>
        <v>0</v>
      </c>
      <c r="O59" s="56">
        <f t="shared" si="20"/>
        <v>0</v>
      </c>
      <c r="P59" s="56">
        <f t="shared" si="20"/>
        <v>0</v>
      </c>
      <c r="Q59" s="56">
        <f t="shared" si="20"/>
        <v>828</v>
      </c>
      <c r="R59" s="56">
        <f t="shared" si="20"/>
        <v>0</v>
      </c>
      <c r="S59" s="56">
        <f t="shared" si="20"/>
        <v>24.028747025249999</v>
      </c>
      <c r="T59" s="56">
        <f t="shared" si="20"/>
        <v>0</v>
      </c>
      <c r="U59" s="56">
        <f t="shared" si="20"/>
        <v>0</v>
      </c>
      <c r="V59" s="56">
        <f t="shared" si="20"/>
        <v>0</v>
      </c>
      <c r="W59" s="56">
        <f t="shared" si="20"/>
        <v>0</v>
      </c>
      <c r="X59" s="56">
        <f t="shared" si="20"/>
        <v>829</v>
      </c>
      <c r="Y59" s="56">
        <f t="shared" si="20"/>
        <v>0</v>
      </c>
      <c r="Z59" s="56">
        <f t="shared" si="20"/>
        <v>24.028747025249999</v>
      </c>
      <c r="AA59" s="56">
        <f t="shared" si="20"/>
        <v>0</v>
      </c>
      <c r="AB59" s="56">
        <f t="shared" si="20"/>
        <v>0</v>
      </c>
      <c r="AC59" s="56">
        <f t="shared" si="20"/>
        <v>0</v>
      </c>
      <c r="AD59" s="56">
        <f t="shared" si="20"/>
        <v>0</v>
      </c>
      <c r="AE59" s="56">
        <f t="shared" si="20"/>
        <v>829</v>
      </c>
      <c r="AF59" s="49">
        <f t="shared" si="12"/>
        <v>0</v>
      </c>
      <c r="AG59" s="49">
        <f t="shared" si="12"/>
        <v>96.114988100999994</v>
      </c>
      <c r="AH59" s="49">
        <f t="shared" si="12"/>
        <v>0</v>
      </c>
      <c r="AI59" s="49">
        <f t="shared" si="12"/>
        <v>0</v>
      </c>
      <c r="AJ59" s="49">
        <f t="shared" si="12"/>
        <v>0</v>
      </c>
      <c r="AK59" s="49">
        <f t="shared" si="12"/>
        <v>0</v>
      </c>
      <c r="AL59" s="49">
        <f t="shared" si="12"/>
        <v>3314</v>
      </c>
      <c r="AO59" s="52">
        <f>IF(AG59=[2]В0228_1037000158513_04_0_69_!BD59,0,1)</f>
        <v>1</v>
      </c>
    </row>
    <row r="60" spans="1:45" ht="31.5" x14ac:dyDescent="0.25">
      <c r="A60" s="53" t="str">
        <f>[1]I1127_1037000158513_02_0_69_!A58</f>
        <v>1.2.3.1</v>
      </c>
      <c r="B60" s="54" t="str">
        <f>[1]I1127_1037000158513_02_0_69_!B58</f>
        <v>Обеспечение средствами учета электроэнергии</v>
      </c>
      <c r="C60" s="53" t="str">
        <f>[1]I1127_1037000158513_02_0_69_!C58</f>
        <v>О_003000008</v>
      </c>
      <c r="D60" s="56">
        <v>0</v>
      </c>
      <c r="E60" s="56">
        <f>[1]I1127_1037000158513_04_0_69_!U60/4</f>
        <v>24.028747025249999</v>
      </c>
      <c r="F60" s="56">
        <v>0</v>
      </c>
      <c r="G60" s="56">
        <v>0</v>
      </c>
      <c r="H60" s="56">
        <v>0</v>
      </c>
      <c r="I60" s="56">
        <v>0</v>
      </c>
      <c r="J60" s="56">
        <v>828</v>
      </c>
      <c r="K60" s="56">
        <v>0</v>
      </c>
      <c r="L60" s="56">
        <f>[1]I1127_1037000158513_04_0_69_!U60/4</f>
        <v>24.028747025249999</v>
      </c>
      <c r="M60" s="56">
        <v>0</v>
      </c>
      <c r="N60" s="56">
        <v>0</v>
      </c>
      <c r="O60" s="56">
        <v>0</v>
      </c>
      <c r="P60" s="56">
        <v>0</v>
      </c>
      <c r="Q60" s="56">
        <v>828</v>
      </c>
      <c r="R60" s="56">
        <v>0</v>
      </c>
      <c r="S60" s="56">
        <f>[1]I1127_1037000158513_04_0_69_!U60/4</f>
        <v>24.028747025249999</v>
      </c>
      <c r="T60" s="56">
        <v>0</v>
      </c>
      <c r="U60" s="56">
        <v>0</v>
      </c>
      <c r="V60" s="56">
        <v>0</v>
      </c>
      <c r="W60" s="56">
        <v>0</v>
      </c>
      <c r="X60" s="56">
        <v>829</v>
      </c>
      <c r="Y60" s="56">
        <v>0</v>
      </c>
      <c r="Z60" s="56">
        <f>[1]I1127_1037000158513_04_0_69_!U60/4</f>
        <v>24.028747025249999</v>
      </c>
      <c r="AA60" s="56">
        <v>0</v>
      </c>
      <c r="AB60" s="56">
        <v>0</v>
      </c>
      <c r="AC60" s="56">
        <v>0</v>
      </c>
      <c r="AD60" s="56">
        <v>0</v>
      </c>
      <c r="AE60" s="56">
        <v>829</v>
      </c>
      <c r="AF60" s="49">
        <f t="shared" si="12"/>
        <v>0</v>
      </c>
      <c r="AG60" s="49">
        <f t="shared" si="12"/>
        <v>96.114988100999994</v>
      </c>
      <c r="AH60" s="49">
        <f t="shared" si="12"/>
        <v>0</v>
      </c>
      <c r="AI60" s="49">
        <f t="shared" si="12"/>
        <v>0</v>
      </c>
      <c r="AJ60" s="49">
        <f t="shared" si="12"/>
        <v>0</v>
      </c>
      <c r="AK60" s="49">
        <f t="shared" si="12"/>
        <v>0</v>
      </c>
      <c r="AL60" s="49">
        <f t="shared" si="12"/>
        <v>3314</v>
      </c>
      <c r="AM60" s="8">
        <f>[1]I1127_1037000158513_04_0_69_!T60</f>
        <v>0</v>
      </c>
      <c r="AN60" s="8">
        <f>[1]I1127_1037000158513_04_0_69_!U60</f>
        <v>96.114988100999994</v>
      </c>
      <c r="AO60" s="8">
        <f>[1]I1127_1037000158513_04_0_69_!V60</f>
        <v>0</v>
      </c>
      <c r="AP60" s="9">
        <f>[1]I1127_1037000158513_04_0_69_!W60</f>
        <v>0</v>
      </c>
      <c r="AQ60" s="8">
        <f>[1]I1127_1037000158513_04_0_69_!X60</f>
        <v>0</v>
      </c>
      <c r="AR60" s="9">
        <f>[1]I1127_1037000158513_04_0_69_!Y60</f>
        <v>0</v>
      </c>
      <c r="AS60" s="8">
        <f>[1]I1127_1037000158513_04_0_69_!Z60</f>
        <v>3314</v>
      </c>
    </row>
    <row r="61" spans="1:45" ht="47.25" hidden="1" x14ac:dyDescent="0.25">
      <c r="A61" s="53" t="str">
        <f>[1]I1127_1037000158513_02_0_69_!A59</f>
        <v>1.2.3.2</v>
      </c>
      <c r="B61" s="54" t="str">
        <f>[1]I1127_1037000158513_02_0_69_!B59</f>
        <v>"Установка приборов учета, класс напряжения 6 (10) кВ, всего, в том числе:"</v>
      </c>
      <c r="C61" s="53" t="str">
        <f>[1]I1127_1037000158513_02_0_69_!C59</f>
        <v>Г</v>
      </c>
      <c r="D61" s="55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6">
        <v>0</v>
      </c>
      <c r="S61" s="56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49">
        <f t="shared" si="12"/>
        <v>0</v>
      </c>
      <c r="AG61" s="49">
        <f t="shared" si="12"/>
        <v>0</v>
      </c>
      <c r="AH61" s="49">
        <f t="shared" si="12"/>
        <v>0</v>
      </c>
      <c r="AI61" s="49">
        <f t="shared" si="12"/>
        <v>0</v>
      </c>
      <c r="AJ61" s="49">
        <f t="shared" si="12"/>
        <v>0</v>
      </c>
      <c r="AK61" s="49">
        <f t="shared" si="12"/>
        <v>0</v>
      </c>
      <c r="AL61" s="49">
        <f t="shared" si="12"/>
        <v>0</v>
      </c>
      <c r="AO61" s="52">
        <f>IF(AG61=[2]В0228_1037000158513_04_0_69_!BD62,0,1)</f>
        <v>0</v>
      </c>
    </row>
    <row r="62" spans="1:45" ht="47.25" hidden="1" x14ac:dyDescent="0.25">
      <c r="A62" s="53" t="str">
        <f>[1]I1127_1037000158513_02_0_69_!A60</f>
        <v>1.2.3.3</v>
      </c>
      <c r="B62" s="54" t="str">
        <f>[1]I1127_1037000158513_02_0_69_!B60</f>
        <v>"Установка приборов учета, класс напряжения 35 кВ, всего, в том числе:"</v>
      </c>
      <c r="C62" s="53" t="str">
        <f>[1]I1127_1037000158513_02_0_69_!C60</f>
        <v>Г</v>
      </c>
      <c r="D62" s="55">
        <v>0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0</v>
      </c>
      <c r="W62" s="56">
        <v>0</v>
      </c>
      <c r="X62" s="56">
        <v>0</v>
      </c>
      <c r="Y62" s="56">
        <v>0</v>
      </c>
      <c r="Z62" s="56">
        <v>0</v>
      </c>
      <c r="AA62" s="56">
        <v>0</v>
      </c>
      <c r="AB62" s="56">
        <v>0</v>
      </c>
      <c r="AC62" s="56">
        <v>0</v>
      </c>
      <c r="AD62" s="56">
        <v>0</v>
      </c>
      <c r="AE62" s="56">
        <v>0</v>
      </c>
      <c r="AF62" s="49">
        <f t="shared" si="12"/>
        <v>0</v>
      </c>
      <c r="AG62" s="49">
        <f t="shared" si="12"/>
        <v>0</v>
      </c>
      <c r="AH62" s="49">
        <f t="shared" si="12"/>
        <v>0</v>
      </c>
      <c r="AI62" s="49">
        <f t="shared" si="12"/>
        <v>0</v>
      </c>
      <c r="AJ62" s="49">
        <f t="shared" si="12"/>
        <v>0</v>
      </c>
      <c r="AK62" s="49">
        <f t="shared" si="12"/>
        <v>0</v>
      </c>
      <c r="AL62" s="49">
        <f t="shared" si="12"/>
        <v>0</v>
      </c>
      <c r="AO62" s="52">
        <f>IF(AG62=[2]В0228_1037000158513_04_0_69_!BD63,0,1)</f>
        <v>0</v>
      </c>
    </row>
    <row r="63" spans="1:45" ht="47.25" hidden="1" x14ac:dyDescent="0.25">
      <c r="A63" s="53" t="str">
        <f>[1]I1127_1037000158513_02_0_69_!A61</f>
        <v>1.2.3.4</v>
      </c>
      <c r="B63" s="54" t="str">
        <f>[1]I1127_1037000158513_02_0_69_!B61</f>
        <v>"Установка приборов учета, класс напряжения 110 кВ и выше, всего, в том числе:"</v>
      </c>
      <c r="C63" s="53" t="str">
        <f>[1]I1127_1037000158513_02_0_69_!C61</f>
        <v>Г</v>
      </c>
      <c r="D63" s="55">
        <v>0</v>
      </c>
      <c r="E63" s="56">
        <v>0</v>
      </c>
      <c r="F63" s="56">
        <v>0</v>
      </c>
      <c r="G63" s="56">
        <v>0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  <c r="R63" s="56">
        <v>0</v>
      </c>
      <c r="S63" s="56">
        <v>0</v>
      </c>
      <c r="T63" s="56">
        <v>0</v>
      </c>
      <c r="U63" s="56">
        <v>0</v>
      </c>
      <c r="V63" s="56">
        <v>0</v>
      </c>
      <c r="W63" s="56">
        <v>0</v>
      </c>
      <c r="X63" s="56">
        <v>0</v>
      </c>
      <c r="Y63" s="56">
        <v>0</v>
      </c>
      <c r="Z63" s="56">
        <v>0</v>
      </c>
      <c r="AA63" s="56">
        <v>0</v>
      </c>
      <c r="AB63" s="56">
        <v>0</v>
      </c>
      <c r="AC63" s="56">
        <v>0</v>
      </c>
      <c r="AD63" s="56">
        <v>0</v>
      </c>
      <c r="AE63" s="56">
        <v>0</v>
      </c>
      <c r="AF63" s="49">
        <f t="shared" si="12"/>
        <v>0</v>
      </c>
      <c r="AG63" s="49">
        <f t="shared" si="12"/>
        <v>0</v>
      </c>
      <c r="AH63" s="49">
        <f t="shared" si="12"/>
        <v>0</v>
      </c>
      <c r="AI63" s="49">
        <f t="shared" si="12"/>
        <v>0</v>
      </c>
      <c r="AJ63" s="49">
        <f t="shared" si="12"/>
        <v>0</v>
      </c>
      <c r="AK63" s="49">
        <f t="shared" si="12"/>
        <v>0</v>
      </c>
      <c r="AL63" s="49">
        <f t="shared" si="12"/>
        <v>0</v>
      </c>
      <c r="AO63" s="52">
        <f>IF(AG63=[2]В0228_1037000158513_04_0_69_!BD64,0,1)</f>
        <v>0</v>
      </c>
    </row>
    <row r="64" spans="1:45" ht="63" hidden="1" x14ac:dyDescent="0.25">
      <c r="A64" s="53" t="str">
        <f>[1]I1127_1037000158513_02_0_69_!A62</f>
        <v>1.2.3.5</v>
      </c>
      <c r="B64" s="54" t="str">
        <f>[1]I1127_1037000158513_02_0_69_!B62</f>
        <v>"Включение приборов учета в систему сбора и передачи данных, класс напряжения 0,22 (0,4) кВ, всего, в том числе:"</v>
      </c>
      <c r="C64" s="53" t="str">
        <f>[1]I1127_1037000158513_02_0_69_!C62</f>
        <v>Г</v>
      </c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55">
        <v>0</v>
      </c>
      <c r="R64" s="55">
        <v>0</v>
      </c>
      <c r="S64" s="55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49">
        <f t="shared" si="12"/>
        <v>0</v>
      </c>
      <c r="AG64" s="49">
        <f t="shared" si="12"/>
        <v>0</v>
      </c>
      <c r="AH64" s="49">
        <f t="shared" si="12"/>
        <v>0</v>
      </c>
      <c r="AI64" s="49">
        <f t="shared" si="12"/>
        <v>0</v>
      </c>
      <c r="AJ64" s="49">
        <f t="shared" si="12"/>
        <v>0</v>
      </c>
      <c r="AK64" s="49">
        <f t="shared" si="12"/>
        <v>0</v>
      </c>
      <c r="AL64" s="49">
        <f t="shared" si="12"/>
        <v>0</v>
      </c>
      <c r="AO64" s="52">
        <f>IF(AG64=[2]В0228_1037000158513_04_0_69_!BD65,0,1)</f>
        <v>1</v>
      </c>
    </row>
    <row r="65" spans="1:45" ht="63" hidden="1" x14ac:dyDescent="0.25">
      <c r="A65" s="53" t="str">
        <f>[1]I1127_1037000158513_02_0_69_!A63</f>
        <v>1.2.3.6</v>
      </c>
      <c r="B65" s="54" t="str">
        <f>[1]I1127_1037000158513_02_0_69_!B63</f>
        <v>"Включение приборов учета в систему сбора и передачи данных, класс напряжения 6 (10) кВ, всего, в том числе:"</v>
      </c>
      <c r="C65" s="53" t="str">
        <f>[1]I1127_1037000158513_02_0_69_!C63</f>
        <v>Г</v>
      </c>
      <c r="D65" s="55">
        <v>0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6">
        <v>0</v>
      </c>
      <c r="AD65" s="56">
        <v>0</v>
      </c>
      <c r="AE65" s="56">
        <v>0</v>
      </c>
      <c r="AF65" s="49">
        <f t="shared" si="12"/>
        <v>0</v>
      </c>
      <c r="AG65" s="49">
        <f t="shared" si="12"/>
        <v>0</v>
      </c>
      <c r="AH65" s="49">
        <f t="shared" si="12"/>
        <v>0</v>
      </c>
      <c r="AI65" s="49">
        <f t="shared" si="12"/>
        <v>0</v>
      </c>
      <c r="AJ65" s="49">
        <f t="shared" si="12"/>
        <v>0</v>
      </c>
      <c r="AK65" s="49">
        <f t="shared" si="12"/>
        <v>0</v>
      </c>
      <c r="AL65" s="49">
        <f t="shared" si="12"/>
        <v>0</v>
      </c>
      <c r="AO65" s="52">
        <f>IF(AG65=[2]В0228_1037000158513_04_0_69_!BD68,0,1)</f>
        <v>0</v>
      </c>
    </row>
    <row r="66" spans="1:45" ht="63" hidden="1" x14ac:dyDescent="0.25">
      <c r="A66" s="53" t="str">
        <f>[1]I1127_1037000158513_02_0_69_!A64</f>
        <v>1.2.3.7</v>
      </c>
      <c r="B66" s="54" t="str">
        <f>[1]I1127_1037000158513_02_0_69_!B64</f>
        <v>"Включение приборов учета в систему сбора и передачи данных, класс напряжения 35 кВ, всего, в том числе:"</v>
      </c>
      <c r="C66" s="53" t="str">
        <f>[1]I1127_1037000158513_02_0_69_!C64</f>
        <v>Г</v>
      </c>
      <c r="D66" s="55">
        <v>0</v>
      </c>
      <c r="E66" s="56">
        <v>0</v>
      </c>
      <c r="F66" s="56">
        <v>0</v>
      </c>
      <c r="G66" s="56">
        <v>0</v>
      </c>
      <c r="H66" s="56">
        <v>0</v>
      </c>
      <c r="I66" s="56">
        <v>0</v>
      </c>
      <c r="J66" s="56">
        <v>0</v>
      </c>
      <c r="K66" s="56">
        <v>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6">
        <v>0</v>
      </c>
      <c r="AD66" s="56">
        <v>0</v>
      </c>
      <c r="AE66" s="56">
        <v>0</v>
      </c>
      <c r="AF66" s="49">
        <f t="shared" si="12"/>
        <v>0</v>
      </c>
      <c r="AG66" s="49">
        <f t="shared" si="12"/>
        <v>0</v>
      </c>
      <c r="AH66" s="49">
        <f t="shared" si="12"/>
        <v>0</v>
      </c>
      <c r="AI66" s="49">
        <f t="shared" si="12"/>
        <v>0</v>
      </c>
      <c r="AJ66" s="49">
        <f t="shared" si="12"/>
        <v>0</v>
      </c>
      <c r="AK66" s="49">
        <f t="shared" si="12"/>
        <v>0</v>
      </c>
      <c r="AL66" s="49">
        <f t="shared" si="12"/>
        <v>0</v>
      </c>
      <c r="AO66" s="52">
        <f>IF(AG66=[2]В0228_1037000158513_04_0_69_!BD69,0,1)</f>
        <v>0</v>
      </c>
    </row>
    <row r="67" spans="1:45" ht="63" hidden="1" x14ac:dyDescent="0.25">
      <c r="A67" s="53" t="str">
        <f>[1]I1127_1037000158513_02_0_69_!A65</f>
        <v>1.2.3.8</v>
      </c>
      <c r="B67" s="54" t="str">
        <f>[1]I1127_1037000158513_02_0_69_!B65</f>
        <v>"Включение приборов учета в систему сбора и передачи данных, класс напряжения 110 кВ и выше, всего, в том числе:"</v>
      </c>
      <c r="C67" s="53" t="str">
        <f>[1]I1127_1037000158513_02_0_69_!C65</f>
        <v>Г</v>
      </c>
      <c r="D67" s="55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0</v>
      </c>
      <c r="AF67" s="49">
        <f t="shared" si="12"/>
        <v>0</v>
      </c>
      <c r="AG67" s="49">
        <f t="shared" si="12"/>
        <v>0</v>
      </c>
      <c r="AH67" s="49">
        <f t="shared" si="12"/>
        <v>0</v>
      </c>
      <c r="AI67" s="49">
        <f t="shared" si="12"/>
        <v>0</v>
      </c>
      <c r="AJ67" s="49">
        <f t="shared" si="12"/>
        <v>0</v>
      </c>
      <c r="AK67" s="49">
        <f t="shared" si="12"/>
        <v>0</v>
      </c>
      <c r="AL67" s="49">
        <f t="shared" si="12"/>
        <v>0</v>
      </c>
      <c r="AO67" s="52">
        <f>IF(AG67=[2]В0228_1037000158513_04_0_69_!BD70,0,1)</f>
        <v>0</v>
      </c>
    </row>
    <row r="68" spans="1:45" ht="63" hidden="1" x14ac:dyDescent="0.25">
      <c r="A68" s="53" t="str">
        <f>[1]I1127_1037000158513_02_0_69_!A66</f>
        <v>1.2.4</v>
      </c>
      <c r="B68" s="54" t="str">
        <f>[1]I1127_1037000158513_02_0_69_!B66</f>
        <v>Реконструкция, модернизация, техническое перевооружение прочих объектов основных средств, всего, в том числе:</v>
      </c>
      <c r="C68" s="53" t="str">
        <f>[1]I1127_1037000158513_02_0_69_!C66</f>
        <v>Г</v>
      </c>
      <c r="D68" s="55">
        <f t="shared" ref="D68:AE68" si="21">SUM(D69,D70)</f>
        <v>0</v>
      </c>
      <c r="E68" s="56">
        <f t="shared" si="21"/>
        <v>0</v>
      </c>
      <c r="F68" s="56">
        <f t="shared" si="21"/>
        <v>0</v>
      </c>
      <c r="G68" s="56">
        <f t="shared" si="21"/>
        <v>0</v>
      </c>
      <c r="H68" s="56">
        <f t="shared" si="21"/>
        <v>0</v>
      </c>
      <c r="I68" s="56">
        <f t="shared" si="21"/>
        <v>0</v>
      </c>
      <c r="J68" s="56">
        <f t="shared" si="21"/>
        <v>0</v>
      </c>
      <c r="K68" s="56">
        <f t="shared" si="21"/>
        <v>0</v>
      </c>
      <c r="L68" s="56">
        <f t="shared" si="21"/>
        <v>0</v>
      </c>
      <c r="M68" s="56">
        <f t="shared" si="21"/>
        <v>0</v>
      </c>
      <c r="N68" s="56">
        <f t="shared" si="21"/>
        <v>0</v>
      </c>
      <c r="O68" s="56">
        <f t="shared" si="21"/>
        <v>0</v>
      </c>
      <c r="P68" s="56">
        <f t="shared" si="21"/>
        <v>0</v>
      </c>
      <c r="Q68" s="56">
        <f t="shared" si="21"/>
        <v>0</v>
      </c>
      <c r="R68" s="56">
        <f t="shared" si="21"/>
        <v>0</v>
      </c>
      <c r="S68" s="56">
        <f t="shared" si="21"/>
        <v>0</v>
      </c>
      <c r="T68" s="56">
        <f t="shared" si="21"/>
        <v>0</v>
      </c>
      <c r="U68" s="56">
        <f t="shared" si="21"/>
        <v>0</v>
      </c>
      <c r="V68" s="56">
        <f t="shared" si="21"/>
        <v>0</v>
      </c>
      <c r="W68" s="56">
        <f t="shared" si="21"/>
        <v>0</v>
      </c>
      <c r="X68" s="56">
        <f t="shared" si="21"/>
        <v>0</v>
      </c>
      <c r="Y68" s="56">
        <f t="shared" si="21"/>
        <v>0</v>
      </c>
      <c r="Z68" s="56">
        <f t="shared" si="21"/>
        <v>0</v>
      </c>
      <c r="AA68" s="56">
        <f t="shared" si="21"/>
        <v>0</v>
      </c>
      <c r="AB68" s="56">
        <f t="shared" si="21"/>
        <v>0</v>
      </c>
      <c r="AC68" s="56">
        <f t="shared" si="21"/>
        <v>0</v>
      </c>
      <c r="AD68" s="56">
        <f t="shared" si="21"/>
        <v>0</v>
      </c>
      <c r="AE68" s="56">
        <f t="shared" si="21"/>
        <v>0</v>
      </c>
      <c r="AF68" s="49">
        <f t="shared" si="12"/>
        <v>0</v>
      </c>
      <c r="AG68" s="49">
        <f t="shared" si="12"/>
        <v>0</v>
      </c>
      <c r="AH68" s="49">
        <f t="shared" si="12"/>
        <v>0</v>
      </c>
      <c r="AI68" s="49">
        <f t="shared" si="12"/>
        <v>0</v>
      </c>
      <c r="AJ68" s="49">
        <f t="shared" si="12"/>
        <v>0</v>
      </c>
      <c r="AK68" s="49">
        <f t="shared" si="12"/>
        <v>0</v>
      </c>
      <c r="AL68" s="49">
        <f t="shared" si="12"/>
        <v>0</v>
      </c>
      <c r="AO68" s="52">
        <f>IF(AG68=[2]В0228_1037000158513_04_0_69_!BD71,0,1)</f>
        <v>0</v>
      </c>
    </row>
    <row r="69" spans="1:45" ht="47.25" hidden="1" x14ac:dyDescent="0.25">
      <c r="A69" s="53" t="str">
        <f>[1]I1127_1037000158513_02_0_69_!A67</f>
        <v>1.2.4.1</v>
      </c>
      <c r="B69" s="54" t="str">
        <f>[1]I1127_1037000158513_02_0_69_!B67</f>
        <v>Реконструкция прочих объектов основных средств, всего, в том числе:</v>
      </c>
      <c r="C69" s="53" t="str">
        <f>[1]I1127_1037000158513_02_0_69_!C67</f>
        <v>Г</v>
      </c>
      <c r="D69" s="55" t="s">
        <v>60</v>
      </c>
      <c r="E69" s="56" t="s">
        <v>60</v>
      </c>
      <c r="F69" s="56" t="s">
        <v>60</v>
      </c>
      <c r="G69" s="56" t="s">
        <v>60</v>
      </c>
      <c r="H69" s="56" t="s">
        <v>60</v>
      </c>
      <c r="I69" s="56" t="s">
        <v>60</v>
      </c>
      <c r="J69" s="56" t="s">
        <v>60</v>
      </c>
      <c r="K69" s="56" t="s">
        <v>60</v>
      </c>
      <c r="L69" s="56" t="s">
        <v>60</v>
      </c>
      <c r="M69" s="56" t="s">
        <v>60</v>
      </c>
      <c r="N69" s="56" t="s">
        <v>60</v>
      </c>
      <c r="O69" s="56" t="s">
        <v>60</v>
      </c>
      <c r="P69" s="56" t="s">
        <v>60</v>
      </c>
      <c r="Q69" s="56" t="s">
        <v>60</v>
      </c>
      <c r="R69" s="56" t="s">
        <v>60</v>
      </c>
      <c r="S69" s="56" t="s">
        <v>60</v>
      </c>
      <c r="T69" s="56" t="s">
        <v>60</v>
      </c>
      <c r="U69" s="56" t="s">
        <v>60</v>
      </c>
      <c r="V69" s="56" t="s">
        <v>60</v>
      </c>
      <c r="W69" s="56" t="s">
        <v>60</v>
      </c>
      <c r="X69" s="56" t="s">
        <v>60</v>
      </c>
      <c r="Y69" s="56" t="s">
        <v>60</v>
      </c>
      <c r="Z69" s="56" t="s">
        <v>60</v>
      </c>
      <c r="AA69" s="56" t="s">
        <v>60</v>
      </c>
      <c r="AB69" s="56" t="s">
        <v>60</v>
      </c>
      <c r="AC69" s="56" t="s">
        <v>60</v>
      </c>
      <c r="AD69" s="56" t="s">
        <v>60</v>
      </c>
      <c r="AE69" s="56" t="s">
        <v>60</v>
      </c>
      <c r="AF69" s="49">
        <f t="shared" si="12"/>
        <v>0</v>
      </c>
      <c r="AG69" s="49">
        <f t="shared" si="12"/>
        <v>0</v>
      </c>
      <c r="AH69" s="49">
        <f t="shared" si="12"/>
        <v>0</v>
      </c>
      <c r="AI69" s="49">
        <f t="shared" si="12"/>
        <v>0</v>
      </c>
      <c r="AJ69" s="49">
        <f t="shared" si="12"/>
        <v>0</v>
      </c>
      <c r="AK69" s="49">
        <f t="shared" si="12"/>
        <v>0</v>
      </c>
      <c r="AL69" s="49">
        <f t="shared" si="12"/>
        <v>0</v>
      </c>
      <c r="AO69" s="52">
        <f>IF(AG69=[2]В0228_1037000158513_04_0_69_!BD72,0,1)</f>
        <v>0</v>
      </c>
    </row>
    <row r="70" spans="1:45" ht="63" hidden="1" x14ac:dyDescent="0.25">
      <c r="A70" s="53" t="str">
        <f>[1]I1127_1037000158513_02_0_69_!A68</f>
        <v>1.2.4.2</v>
      </c>
      <c r="B70" s="54" t="str">
        <f>[1]I1127_1037000158513_02_0_69_!B68</f>
        <v>Модернизация, техническое перевооружение прочих объектов основных средств, всего, в том числе:</v>
      </c>
      <c r="C70" s="53" t="str">
        <f>[1]I1127_1037000158513_02_0_69_!C68</f>
        <v>Г</v>
      </c>
      <c r="D70" s="55" t="s">
        <v>60</v>
      </c>
      <c r="E70" s="56" t="s">
        <v>60</v>
      </c>
      <c r="F70" s="56" t="s">
        <v>60</v>
      </c>
      <c r="G70" s="56" t="s">
        <v>60</v>
      </c>
      <c r="H70" s="56" t="s">
        <v>60</v>
      </c>
      <c r="I70" s="56" t="s">
        <v>60</v>
      </c>
      <c r="J70" s="56" t="s">
        <v>60</v>
      </c>
      <c r="K70" s="56" t="s">
        <v>60</v>
      </c>
      <c r="L70" s="56" t="s">
        <v>60</v>
      </c>
      <c r="M70" s="56" t="s">
        <v>60</v>
      </c>
      <c r="N70" s="56" t="s">
        <v>60</v>
      </c>
      <c r="O70" s="56" t="s">
        <v>60</v>
      </c>
      <c r="P70" s="56" t="s">
        <v>60</v>
      </c>
      <c r="Q70" s="56" t="s">
        <v>60</v>
      </c>
      <c r="R70" s="56" t="s">
        <v>60</v>
      </c>
      <c r="S70" s="56" t="s">
        <v>60</v>
      </c>
      <c r="T70" s="56" t="s">
        <v>60</v>
      </c>
      <c r="U70" s="56" t="s">
        <v>60</v>
      </c>
      <c r="V70" s="56" t="s">
        <v>60</v>
      </c>
      <c r="W70" s="56" t="s">
        <v>60</v>
      </c>
      <c r="X70" s="56" t="s">
        <v>60</v>
      </c>
      <c r="Y70" s="56" t="s">
        <v>60</v>
      </c>
      <c r="Z70" s="56" t="s">
        <v>60</v>
      </c>
      <c r="AA70" s="56" t="s">
        <v>60</v>
      </c>
      <c r="AB70" s="56" t="s">
        <v>60</v>
      </c>
      <c r="AC70" s="56" t="s">
        <v>60</v>
      </c>
      <c r="AD70" s="56" t="s">
        <v>60</v>
      </c>
      <c r="AE70" s="56" t="s">
        <v>60</v>
      </c>
      <c r="AF70" s="49">
        <f t="shared" si="12"/>
        <v>0</v>
      </c>
      <c r="AG70" s="49">
        <f t="shared" si="12"/>
        <v>0</v>
      </c>
      <c r="AH70" s="49">
        <f t="shared" si="12"/>
        <v>0</v>
      </c>
      <c r="AI70" s="49">
        <f t="shared" si="12"/>
        <v>0</v>
      </c>
      <c r="AJ70" s="49">
        <f t="shared" si="12"/>
        <v>0</v>
      </c>
      <c r="AK70" s="49">
        <f t="shared" si="12"/>
        <v>0</v>
      </c>
      <c r="AL70" s="49">
        <f t="shared" si="12"/>
        <v>0</v>
      </c>
      <c r="AO70" s="52">
        <f>IF(AG70=[2]В0228_1037000158513_04_0_69_!BD74,0,1)</f>
        <v>0</v>
      </c>
    </row>
    <row r="71" spans="1:45" ht="94.5" hidden="1" x14ac:dyDescent="0.25">
      <c r="A71" s="53" t="str">
        <f>[1]I1127_1037000158513_02_0_69_!A69</f>
        <v>1.3</v>
      </c>
      <c r="B71" s="54" t="str">
        <f>[1]I1127_1037000158513_02_0_69_!B69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1" s="53" t="str">
        <f>[1]I1127_1037000158513_02_0_69_!C69</f>
        <v>Г</v>
      </c>
      <c r="D71" s="55">
        <f t="shared" ref="D71:AE71" si="22">SUM(D72,D73)</f>
        <v>0</v>
      </c>
      <c r="E71" s="56">
        <f t="shared" si="22"/>
        <v>0</v>
      </c>
      <c r="F71" s="56">
        <f t="shared" si="22"/>
        <v>0</v>
      </c>
      <c r="G71" s="56">
        <f t="shared" si="22"/>
        <v>0</v>
      </c>
      <c r="H71" s="56">
        <f t="shared" si="22"/>
        <v>0</v>
      </c>
      <c r="I71" s="56">
        <f t="shared" si="22"/>
        <v>0</v>
      </c>
      <c r="J71" s="56">
        <f t="shared" si="22"/>
        <v>0</v>
      </c>
      <c r="K71" s="56">
        <f t="shared" si="22"/>
        <v>0</v>
      </c>
      <c r="L71" s="56">
        <f t="shared" si="22"/>
        <v>0</v>
      </c>
      <c r="M71" s="56">
        <f t="shared" si="22"/>
        <v>0</v>
      </c>
      <c r="N71" s="56">
        <f t="shared" si="22"/>
        <v>0</v>
      </c>
      <c r="O71" s="56">
        <f t="shared" si="22"/>
        <v>0</v>
      </c>
      <c r="P71" s="56">
        <f t="shared" si="22"/>
        <v>0</v>
      </c>
      <c r="Q71" s="56">
        <f t="shared" si="22"/>
        <v>0</v>
      </c>
      <c r="R71" s="56">
        <f t="shared" si="22"/>
        <v>0</v>
      </c>
      <c r="S71" s="56">
        <f t="shared" si="22"/>
        <v>0</v>
      </c>
      <c r="T71" s="56">
        <f t="shared" si="22"/>
        <v>0</v>
      </c>
      <c r="U71" s="56">
        <f t="shared" si="22"/>
        <v>0</v>
      </c>
      <c r="V71" s="56">
        <f t="shared" si="22"/>
        <v>0</v>
      </c>
      <c r="W71" s="56">
        <f t="shared" si="22"/>
        <v>0</v>
      </c>
      <c r="X71" s="56">
        <f t="shared" si="22"/>
        <v>0</v>
      </c>
      <c r="Y71" s="56">
        <f t="shared" si="22"/>
        <v>0</v>
      </c>
      <c r="Z71" s="56">
        <f t="shared" si="22"/>
        <v>0</v>
      </c>
      <c r="AA71" s="56">
        <f t="shared" si="22"/>
        <v>0</v>
      </c>
      <c r="AB71" s="56">
        <f t="shared" si="22"/>
        <v>0</v>
      </c>
      <c r="AC71" s="56">
        <f t="shared" si="22"/>
        <v>0</v>
      </c>
      <c r="AD71" s="56">
        <f t="shared" si="22"/>
        <v>0</v>
      </c>
      <c r="AE71" s="56">
        <f t="shared" si="22"/>
        <v>0</v>
      </c>
      <c r="AF71" s="49">
        <f t="shared" si="12"/>
        <v>0</v>
      </c>
      <c r="AG71" s="49">
        <f t="shared" si="12"/>
        <v>0</v>
      </c>
      <c r="AH71" s="49">
        <f t="shared" si="12"/>
        <v>0</v>
      </c>
      <c r="AI71" s="49">
        <f t="shared" ref="AI71:AL133" si="23">SUM(G71,N71,U71,AB71)</f>
        <v>0</v>
      </c>
      <c r="AJ71" s="49">
        <f t="shared" si="23"/>
        <v>0</v>
      </c>
      <c r="AK71" s="49">
        <f t="shared" si="23"/>
        <v>0</v>
      </c>
      <c r="AL71" s="49">
        <f t="shared" si="23"/>
        <v>0</v>
      </c>
      <c r="AO71" s="52">
        <f>IF(AG71=[2]В0228_1037000158513_04_0_69_!BD75,0,1)</f>
        <v>1</v>
      </c>
    </row>
    <row r="72" spans="1:45" ht="78.75" hidden="1" x14ac:dyDescent="0.25">
      <c r="A72" s="53" t="str">
        <f>[1]I1127_1037000158513_02_0_69_!A70</f>
        <v>1.3.1</v>
      </c>
      <c r="B72" s="54" t="str">
        <f>[1]I1127_1037000158513_02_0_69_!B70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2" s="53" t="str">
        <f>[1]I1127_1037000158513_02_0_69_!C70</f>
        <v>Г</v>
      </c>
      <c r="D72" s="55">
        <v>0</v>
      </c>
      <c r="E72" s="56">
        <v>0</v>
      </c>
      <c r="F72" s="56">
        <v>0</v>
      </c>
      <c r="G72" s="56">
        <v>0</v>
      </c>
      <c r="H72" s="56">
        <v>0</v>
      </c>
      <c r="I72" s="56">
        <v>0</v>
      </c>
      <c r="J72" s="56">
        <v>0</v>
      </c>
      <c r="K72" s="56">
        <v>0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  <c r="R72" s="56">
        <v>0</v>
      </c>
      <c r="S72" s="56">
        <v>0</v>
      </c>
      <c r="T72" s="56">
        <v>0</v>
      </c>
      <c r="U72" s="56">
        <v>0</v>
      </c>
      <c r="V72" s="56">
        <v>0</v>
      </c>
      <c r="W72" s="56">
        <v>0</v>
      </c>
      <c r="X72" s="56">
        <v>0</v>
      </c>
      <c r="Y72" s="56">
        <v>0</v>
      </c>
      <c r="Z72" s="56">
        <v>0</v>
      </c>
      <c r="AA72" s="56">
        <v>0</v>
      </c>
      <c r="AB72" s="56">
        <v>0</v>
      </c>
      <c r="AC72" s="56">
        <v>0</v>
      </c>
      <c r="AD72" s="56">
        <v>0</v>
      </c>
      <c r="AE72" s="56">
        <v>0</v>
      </c>
      <c r="AF72" s="49">
        <f t="shared" ref="AF72:AH134" si="24">SUM(D72,K72,R72,Y72)</f>
        <v>0</v>
      </c>
      <c r="AG72" s="49">
        <f t="shared" si="24"/>
        <v>0</v>
      </c>
      <c r="AH72" s="49">
        <f t="shared" si="24"/>
        <v>0</v>
      </c>
      <c r="AI72" s="49">
        <f t="shared" si="23"/>
        <v>0</v>
      </c>
      <c r="AJ72" s="49">
        <f t="shared" si="23"/>
        <v>0</v>
      </c>
      <c r="AK72" s="49">
        <f t="shared" si="23"/>
        <v>0</v>
      </c>
      <c r="AL72" s="49">
        <f t="shared" si="23"/>
        <v>0</v>
      </c>
      <c r="AO72" s="52">
        <f>IF(AG72=[2]В0228_1037000158513_04_0_69_!BD76,0,1)</f>
        <v>0</v>
      </c>
    </row>
    <row r="73" spans="1:45" ht="78.75" hidden="1" x14ac:dyDescent="0.25">
      <c r="A73" s="53" t="str">
        <f>[1]I1127_1037000158513_02_0_69_!A71</f>
        <v>1.3.2</v>
      </c>
      <c r="B73" s="54" t="str">
        <f>[1]I1127_1037000158513_02_0_69_!B71</f>
        <v>Инвестиционные проекты, предусмотренные схемой и программой развития субъекта Российской Федерации, всего, в том числе:</v>
      </c>
      <c r="C73" s="53" t="str">
        <f>[1]I1127_1037000158513_02_0_69_!C71</f>
        <v>Г</v>
      </c>
      <c r="D73" s="55">
        <v>0</v>
      </c>
      <c r="E73" s="55">
        <v>0</v>
      </c>
      <c r="F73" s="55">
        <v>0</v>
      </c>
      <c r="G73" s="55">
        <v>0</v>
      </c>
      <c r="H73" s="55">
        <v>0</v>
      </c>
      <c r="I73" s="55">
        <v>0</v>
      </c>
      <c r="J73" s="55">
        <v>0</v>
      </c>
      <c r="K73" s="55">
        <v>0</v>
      </c>
      <c r="L73" s="55">
        <v>0</v>
      </c>
      <c r="M73" s="55">
        <v>0</v>
      </c>
      <c r="N73" s="55">
        <v>0</v>
      </c>
      <c r="O73" s="55">
        <v>0</v>
      </c>
      <c r="P73" s="55">
        <v>0</v>
      </c>
      <c r="Q73" s="55">
        <v>0</v>
      </c>
      <c r="R73" s="55">
        <v>0</v>
      </c>
      <c r="S73" s="55">
        <v>0</v>
      </c>
      <c r="T73" s="55">
        <v>0</v>
      </c>
      <c r="U73" s="55">
        <v>0</v>
      </c>
      <c r="V73" s="55">
        <v>0</v>
      </c>
      <c r="W73" s="55">
        <v>0</v>
      </c>
      <c r="X73" s="55">
        <v>0</v>
      </c>
      <c r="Y73" s="55">
        <v>0</v>
      </c>
      <c r="Z73" s="55">
        <v>0</v>
      </c>
      <c r="AA73" s="55">
        <v>0</v>
      </c>
      <c r="AB73" s="55">
        <v>0</v>
      </c>
      <c r="AC73" s="55">
        <v>0</v>
      </c>
      <c r="AD73" s="55">
        <v>0</v>
      </c>
      <c r="AE73" s="55">
        <v>0</v>
      </c>
      <c r="AF73" s="49">
        <f t="shared" si="24"/>
        <v>0</v>
      </c>
      <c r="AG73" s="49">
        <f t="shared" si="24"/>
        <v>0</v>
      </c>
      <c r="AH73" s="49">
        <f t="shared" si="24"/>
        <v>0</v>
      </c>
      <c r="AI73" s="49">
        <f t="shared" si="23"/>
        <v>0</v>
      </c>
      <c r="AJ73" s="49">
        <f t="shared" si="23"/>
        <v>0</v>
      </c>
      <c r="AK73" s="49">
        <f t="shared" si="23"/>
        <v>0</v>
      </c>
      <c r="AL73" s="49">
        <f t="shared" si="23"/>
        <v>0</v>
      </c>
      <c r="AO73" s="52">
        <f>IF(AG73=[2]В0228_1037000158513_04_0_69_!BD77,0,1)</f>
        <v>1</v>
      </c>
    </row>
    <row r="74" spans="1:45" ht="47.25" hidden="1" x14ac:dyDescent="0.25">
      <c r="A74" s="53" t="str">
        <f>[1]I1127_1037000158513_02_0_69_!A72</f>
        <v>1.4</v>
      </c>
      <c r="B74" s="54" t="str">
        <f>[1]I1127_1037000158513_02_0_69_!B72</f>
        <v>Прочее новое строительство объектов электросетевого хозяйства, всего, в том числе:</v>
      </c>
      <c r="C74" s="53" t="str">
        <f>[1]I1127_1037000158513_02_0_69_!C72</f>
        <v>Г</v>
      </c>
      <c r="D74" s="55">
        <f t="shared" ref="D74:AE74" si="25">SUM(D75:D81)</f>
        <v>0</v>
      </c>
      <c r="E74" s="56">
        <f t="shared" si="25"/>
        <v>5.3894316795000003</v>
      </c>
      <c r="F74" s="56">
        <f t="shared" si="25"/>
        <v>0</v>
      </c>
      <c r="G74" s="56">
        <f t="shared" si="25"/>
        <v>0</v>
      </c>
      <c r="H74" s="56">
        <f t="shared" si="25"/>
        <v>2.0339999999999998</v>
      </c>
      <c r="I74" s="56">
        <f t="shared" si="25"/>
        <v>0</v>
      </c>
      <c r="J74" s="56">
        <f t="shared" si="25"/>
        <v>0</v>
      </c>
      <c r="K74" s="56">
        <f t="shared" si="25"/>
        <v>0</v>
      </c>
      <c r="L74" s="56">
        <f t="shared" si="25"/>
        <v>10.820563916858667</v>
      </c>
      <c r="M74" s="56">
        <f t="shared" si="25"/>
        <v>0</v>
      </c>
      <c r="N74" s="56">
        <f t="shared" si="25"/>
        <v>0</v>
      </c>
      <c r="O74" s="56">
        <f t="shared" si="25"/>
        <v>3.7249999999999996</v>
      </c>
      <c r="P74" s="56">
        <f t="shared" si="25"/>
        <v>0</v>
      </c>
      <c r="Q74" s="56">
        <f t="shared" si="25"/>
        <v>4</v>
      </c>
      <c r="R74" s="56">
        <f t="shared" si="25"/>
        <v>0</v>
      </c>
      <c r="S74" s="56">
        <f t="shared" si="25"/>
        <v>21.102582913358667</v>
      </c>
      <c r="T74" s="56">
        <f t="shared" si="25"/>
        <v>0.75</v>
      </c>
      <c r="U74" s="56">
        <f t="shared" si="25"/>
        <v>0</v>
      </c>
      <c r="V74" s="56">
        <f t="shared" si="25"/>
        <v>6.2349999999999994</v>
      </c>
      <c r="W74" s="56">
        <f t="shared" si="25"/>
        <v>0</v>
      </c>
      <c r="X74" s="56">
        <f t="shared" si="25"/>
        <v>4</v>
      </c>
      <c r="Y74" s="56">
        <f t="shared" si="25"/>
        <v>0</v>
      </c>
      <c r="Z74" s="56">
        <f t="shared" si="25"/>
        <v>15.968604320166669</v>
      </c>
      <c r="AA74" s="56">
        <f t="shared" si="25"/>
        <v>0.32</v>
      </c>
      <c r="AB74" s="56">
        <f t="shared" si="25"/>
        <v>0</v>
      </c>
      <c r="AC74" s="56">
        <f t="shared" si="25"/>
        <v>3.4739999999999998</v>
      </c>
      <c r="AD74" s="56">
        <f t="shared" si="25"/>
        <v>0</v>
      </c>
      <c r="AE74" s="56">
        <f t="shared" si="25"/>
        <v>4</v>
      </c>
      <c r="AF74" s="49">
        <f t="shared" si="24"/>
        <v>0</v>
      </c>
      <c r="AG74" s="49">
        <f t="shared" si="24"/>
        <v>53.281182829884003</v>
      </c>
      <c r="AH74" s="49">
        <f t="shared" si="24"/>
        <v>1.07</v>
      </c>
      <c r="AI74" s="49">
        <f t="shared" si="23"/>
        <v>0</v>
      </c>
      <c r="AJ74" s="49">
        <f t="shared" si="23"/>
        <v>15.468</v>
      </c>
      <c r="AK74" s="49">
        <f t="shared" si="23"/>
        <v>0</v>
      </c>
      <c r="AL74" s="49">
        <f t="shared" si="23"/>
        <v>12</v>
      </c>
      <c r="AO74" s="52">
        <f>IF(AG74=[2]В0228_1037000158513_04_0_69_!BD95,0,1)</f>
        <v>1</v>
      </c>
    </row>
    <row r="75" spans="1:45" ht="63" x14ac:dyDescent="0.25">
      <c r="A75" s="53" t="str">
        <f>[1]I1127_1037000158513_02_0_69_!A73</f>
        <v>1.4</v>
      </c>
      <c r="B75" s="54" t="str">
        <f>[1]I1127_1037000158513_02_0_69_!B73</f>
        <v>Организация петлевой схемы электроснабжения на уровне 10/6 кВ для электроприемников 2 и 3 категории</v>
      </c>
      <c r="C75" s="53" t="str">
        <f>[1]I1127_1037000158513_02_0_69_!C73</f>
        <v>О_000450009</v>
      </c>
      <c r="D75" s="56">
        <v>0</v>
      </c>
      <c r="E75" s="56">
        <v>0</v>
      </c>
      <c r="F75" s="56">
        <v>0</v>
      </c>
      <c r="G75" s="56">
        <v>0</v>
      </c>
      <c r="H75" s="56">
        <v>0</v>
      </c>
      <c r="I75" s="56">
        <v>0</v>
      </c>
      <c r="J75" s="56">
        <v>0</v>
      </c>
      <c r="K75" s="56">
        <v>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v>0</v>
      </c>
      <c r="Y75" s="56">
        <v>0</v>
      </c>
      <c r="Z75" s="56">
        <f>[1]I1127_1037000158513_04_0_69_!U75</f>
        <v>0</v>
      </c>
      <c r="AA75" s="56">
        <v>0</v>
      </c>
      <c r="AB75" s="56">
        <v>0</v>
      </c>
      <c r="AC75" s="56">
        <v>0</v>
      </c>
      <c r="AD75" s="56">
        <v>0</v>
      </c>
      <c r="AE75" s="56">
        <f>[1]I1127_1037000158513_04_0_69_!Z75</f>
        <v>0</v>
      </c>
      <c r="AF75" s="49">
        <f t="shared" si="24"/>
        <v>0</v>
      </c>
      <c r="AG75" s="49">
        <f t="shared" si="24"/>
        <v>0</v>
      </c>
      <c r="AH75" s="49">
        <f t="shared" si="24"/>
        <v>0</v>
      </c>
      <c r="AI75" s="49">
        <f t="shared" si="23"/>
        <v>0</v>
      </c>
      <c r="AJ75" s="49">
        <f t="shared" si="23"/>
        <v>0</v>
      </c>
      <c r="AK75" s="49">
        <f t="shared" si="23"/>
        <v>0</v>
      </c>
      <c r="AL75" s="49">
        <f t="shared" si="23"/>
        <v>0</v>
      </c>
      <c r="AM75" s="8">
        <f>[1]I1127_1037000158513_04_0_69_!T75</f>
        <v>0</v>
      </c>
      <c r="AN75" s="8">
        <f>[1]I1127_1037000158513_04_0_69_!U75</f>
        <v>0</v>
      </c>
      <c r="AO75" s="8">
        <f>[1]I1127_1037000158513_04_0_69_!V75</f>
        <v>0</v>
      </c>
      <c r="AP75" s="9">
        <f>[1]I1127_1037000158513_04_0_69_!W75</f>
        <v>0</v>
      </c>
      <c r="AQ75" s="8">
        <f>[1]I1127_1037000158513_04_0_69_!X75</f>
        <v>0</v>
      </c>
      <c r="AR75" s="9">
        <f>[1]I1127_1037000158513_04_0_69_!Y75</f>
        <v>0</v>
      </c>
      <c r="AS75" s="8">
        <f>[1]I1127_1037000158513_04_0_69_!Z75</f>
        <v>0</v>
      </c>
    </row>
    <row r="76" spans="1:45" ht="63" x14ac:dyDescent="0.25">
      <c r="A76" s="53" t="str">
        <f>[1]I1127_1037000158513_02_0_69_!A74</f>
        <v>1.4</v>
      </c>
      <c r="B76" s="54" t="str">
        <f>[1]I1127_1037000158513_02_0_69_!B74</f>
        <v>Обеспечение надежности электроснабжения путем замены неизолированного провода на СИП на сетях 6/10кВ</v>
      </c>
      <c r="C76" s="53" t="str">
        <f>[1]I1127_1037000158513_02_0_69_!C74</f>
        <v>О_0004500010</v>
      </c>
      <c r="D76" s="56">
        <v>0</v>
      </c>
      <c r="E76" s="56">
        <v>0</v>
      </c>
      <c r="F76" s="56">
        <v>0</v>
      </c>
      <c r="G76" s="56">
        <v>0</v>
      </c>
      <c r="H76" s="56">
        <v>0</v>
      </c>
      <c r="I76" s="56">
        <v>0</v>
      </c>
      <c r="J76" s="56">
        <v>0</v>
      </c>
      <c r="K76" s="56">
        <v>0</v>
      </c>
      <c r="L76" s="56">
        <v>2.6321724106920001</v>
      </c>
      <c r="M76" s="56">
        <f>[1]I1127_1037000158513_04_0_69_!V76/2</f>
        <v>0</v>
      </c>
      <c r="N76" s="56">
        <f>[1]I1127_1037000158513_04_0_69_!W76/2</f>
        <v>0</v>
      </c>
      <c r="O76" s="56">
        <v>1.6909999999999998</v>
      </c>
      <c r="P76" s="56">
        <v>0</v>
      </c>
      <c r="Q76" s="56">
        <v>0</v>
      </c>
      <c r="R76" s="56">
        <v>0</v>
      </c>
      <c r="S76" s="56">
        <f>[1]I1127_1037000158513_04_0_69_!U76/2</f>
        <v>2.6321724106920001</v>
      </c>
      <c r="T76" s="56">
        <f>[1]I1127_1037000158513_04_0_69_!V76/2</f>
        <v>0</v>
      </c>
      <c r="U76" s="56">
        <f>[1]I1127_1037000158513_04_0_69_!W76/2</f>
        <v>0</v>
      </c>
      <c r="V76" s="56">
        <f>[1]I1127_1037000158513_04_0_69_!X76/2</f>
        <v>1.6909999999999998</v>
      </c>
      <c r="W76" s="56">
        <v>0</v>
      </c>
      <c r="X76" s="56">
        <v>0</v>
      </c>
      <c r="Y76" s="56">
        <v>0</v>
      </c>
      <c r="Z76" s="56">
        <v>0</v>
      </c>
      <c r="AA76" s="56">
        <v>0</v>
      </c>
      <c r="AB76" s="56">
        <v>0</v>
      </c>
      <c r="AC76" s="56">
        <v>0</v>
      </c>
      <c r="AD76" s="56">
        <v>0</v>
      </c>
      <c r="AE76" s="56">
        <f>[1]I1127_1037000158513_04_0_69_!Z76</f>
        <v>0</v>
      </c>
      <c r="AF76" s="49">
        <f t="shared" si="24"/>
        <v>0</v>
      </c>
      <c r="AG76" s="49">
        <f t="shared" si="24"/>
        <v>5.2643448213840003</v>
      </c>
      <c r="AH76" s="49">
        <f t="shared" si="24"/>
        <v>0</v>
      </c>
      <c r="AI76" s="49">
        <f t="shared" si="23"/>
        <v>0</v>
      </c>
      <c r="AJ76" s="49">
        <f t="shared" si="23"/>
        <v>3.3819999999999997</v>
      </c>
      <c r="AK76" s="49">
        <f t="shared" si="23"/>
        <v>0</v>
      </c>
      <c r="AL76" s="49">
        <f t="shared" si="23"/>
        <v>0</v>
      </c>
      <c r="AN76" s="8"/>
      <c r="AO76" s="8"/>
      <c r="AQ76" s="8"/>
      <c r="AS76" s="8"/>
    </row>
    <row r="77" spans="1:45" ht="47.25" x14ac:dyDescent="0.25">
      <c r="A77" s="53" t="str">
        <f>[1]I1127_1037000158513_02_0_69_!A75</f>
        <v>1.4</v>
      </c>
      <c r="B77" s="54" t="str">
        <f>[1]I1127_1037000158513_02_0_69_!B75</f>
        <v>Обеспечение надежности электроснабжения путем выноса ВЛ 10кВ с частных территорий</v>
      </c>
      <c r="C77" s="53" t="str">
        <f>[1]I1127_1037000158513_02_0_69_!C75</f>
        <v>О_0000500011</v>
      </c>
      <c r="D77" s="56">
        <v>0</v>
      </c>
      <c r="E77" s="56">
        <v>0</v>
      </c>
      <c r="F77" s="56">
        <v>0</v>
      </c>
      <c r="G77" s="56">
        <v>0</v>
      </c>
      <c r="H77" s="56">
        <v>0</v>
      </c>
      <c r="I77" s="56">
        <v>0</v>
      </c>
      <c r="J77" s="56">
        <v>0</v>
      </c>
      <c r="K77" s="56">
        <v>0</v>
      </c>
      <c r="L77" s="56">
        <v>0</v>
      </c>
      <c r="M77" s="56">
        <f>[1]I1127_1037000158513_04_0_69_!V77/2</f>
        <v>0</v>
      </c>
      <c r="N77" s="56">
        <f>[1]I1127_1037000158513_04_0_69_!W77/2</f>
        <v>0</v>
      </c>
      <c r="O77" s="56">
        <v>0</v>
      </c>
      <c r="P77" s="56">
        <v>0</v>
      </c>
      <c r="Q77" s="56">
        <v>0</v>
      </c>
      <c r="R77" s="56">
        <v>0</v>
      </c>
      <c r="S77" s="56">
        <f>[1]I1127_1037000158513_04_0_69_!U77</f>
        <v>1.273898395</v>
      </c>
      <c r="T77" s="56">
        <f>[1]I1127_1037000158513_04_0_69_!V77/2</f>
        <v>0</v>
      </c>
      <c r="U77" s="56">
        <f>[1]I1127_1037000158513_04_0_69_!W77/2</f>
        <v>0</v>
      </c>
      <c r="V77" s="56">
        <f>[1]I1127_1037000158513_04_0_69_!X77</f>
        <v>0.61</v>
      </c>
      <c r="W77" s="56">
        <v>0</v>
      </c>
      <c r="X77" s="56">
        <v>0</v>
      </c>
      <c r="Y77" s="56">
        <v>0</v>
      </c>
      <c r="Z77" s="56">
        <v>0</v>
      </c>
      <c r="AA77" s="56">
        <v>0</v>
      </c>
      <c r="AB77" s="56">
        <v>0</v>
      </c>
      <c r="AC77" s="56">
        <v>0</v>
      </c>
      <c r="AD77" s="56">
        <v>0</v>
      </c>
      <c r="AE77" s="56">
        <f>[1]I1127_1037000158513_04_0_69_!Z77</f>
        <v>0</v>
      </c>
      <c r="AF77" s="49">
        <f t="shared" si="24"/>
        <v>0</v>
      </c>
      <c r="AG77" s="49">
        <f t="shared" si="24"/>
        <v>1.273898395</v>
      </c>
      <c r="AH77" s="49">
        <f t="shared" si="24"/>
        <v>0</v>
      </c>
      <c r="AI77" s="49">
        <f t="shared" si="23"/>
        <v>0</v>
      </c>
      <c r="AJ77" s="49">
        <f t="shared" si="23"/>
        <v>0.61</v>
      </c>
      <c r="AK77" s="49">
        <f t="shared" si="23"/>
        <v>0</v>
      </c>
      <c r="AL77" s="49">
        <f t="shared" si="23"/>
        <v>0</v>
      </c>
      <c r="AN77" s="8"/>
      <c r="AO77" s="8"/>
      <c r="AQ77" s="8"/>
      <c r="AS77" s="8"/>
    </row>
    <row r="78" spans="1:45" ht="31.5" x14ac:dyDescent="0.25">
      <c r="A78" s="53" t="str">
        <f>[1]I1127_1037000158513_02_0_69_!A76</f>
        <v>1.4</v>
      </c>
      <c r="B78" s="54" t="str">
        <f>[1]I1127_1037000158513_02_0_69_!B76</f>
        <v>Реконструкция и модернизация сетей электроснабжения 0,4кВ</v>
      </c>
      <c r="C78" s="53" t="str">
        <f>[1]I1127_1037000158513_02_0_69_!C76</f>
        <v>О_0004500012</v>
      </c>
      <c r="D78" s="56">
        <v>0</v>
      </c>
      <c r="E78" s="56">
        <f>[1]I1127_1037000158513_04_0_69_!U78/4</f>
        <v>5.3894316795000003</v>
      </c>
      <c r="F78" s="56">
        <f>[1]I1127_1037000158513_04_0_69_!V78/4</f>
        <v>0</v>
      </c>
      <c r="G78" s="56">
        <f>[1]I1127_1037000158513_04_0_69_!W78/4</f>
        <v>0</v>
      </c>
      <c r="H78" s="56">
        <f>[1]I1127_1037000158513_04_0_69_!X78/4</f>
        <v>2.0339999999999998</v>
      </c>
      <c r="I78" s="56">
        <f>[1]I1127_1037000158513_04_0_69_!Y78/4</f>
        <v>0</v>
      </c>
      <c r="J78" s="56">
        <v>0</v>
      </c>
      <c r="K78" s="56">
        <v>0</v>
      </c>
      <c r="L78" s="56">
        <f>[1]I1127_1037000158513_04_0_69_!U78/4</f>
        <v>5.3894316795000003</v>
      </c>
      <c r="M78" s="56">
        <f>[1]I1127_1037000158513_04_0_69_!V78/4</f>
        <v>0</v>
      </c>
      <c r="N78" s="56">
        <f>[1]I1127_1037000158513_04_0_69_!W78/4</f>
        <v>0</v>
      </c>
      <c r="O78" s="56">
        <f>[1]I1127_1037000158513_04_0_69_!X78/4</f>
        <v>2.0339999999999998</v>
      </c>
      <c r="P78" s="56">
        <v>0</v>
      </c>
      <c r="Q78" s="56">
        <v>0</v>
      </c>
      <c r="R78" s="56">
        <v>0</v>
      </c>
      <c r="S78" s="56">
        <f>[1]I1127_1037000158513_04_0_69_!U78/4</f>
        <v>5.3894316795000003</v>
      </c>
      <c r="T78" s="56">
        <f>[1]I1127_1037000158513_04_0_69_!V78/4</f>
        <v>0</v>
      </c>
      <c r="U78" s="56">
        <f>[1]I1127_1037000158513_04_0_69_!W78/4</f>
        <v>0</v>
      </c>
      <c r="V78" s="56">
        <f>[1]I1127_1037000158513_04_0_69_!X78/4</f>
        <v>2.0339999999999998</v>
      </c>
      <c r="W78" s="56">
        <f>[1]I1127_1037000158513_04_0_69_!Y78/4</f>
        <v>0</v>
      </c>
      <c r="X78" s="56">
        <v>0</v>
      </c>
      <c r="Y78" s="56">
        <v>0</v>
      </c>
      <c r="Z78" s="56">
        <f>[1]I1127_1037000158513_04_0_69_!U78/4</f>
        <v>5.3894316795000003</v>
      </c>
      <c r="AA78" s="56">
        <f>[1]I1127_1037000158513_04_0_69_!V78/4</f>
        <v>0</v>
      </c>
      <c r="AB78" s="56">
        <f>[1]I1127_1037000158513_04_0_69_!W78/4</f>
        <v>0</v>
      </c>
      <c r="AC78" s="56">
        <f>[1]I1127_1037000158513_04_0_69_!X78/4</f>
        <v>2.0339999999999998</v>
      </c>
      <c r="AD78" s="56">
        <f>[1]I1127_1037000158513_04_0_69_!Y78/4</f>
        <v>0</v>
      </c>
      <c r="AE78" s="56">
        <f>[1]I1127_1037000158513_04_0_69_!Z78</f>
        <v>0</v>
      </c>
      <c r="AF78" s="49">
        <f t="shared" si="24"/>
        <v>0</v>
      </c>
      <c r="AG78" s="49">
        <f t="shared" si="24"/>
        <v>21.557726718000001</v>
      </c>
      <c r="AH78" s="49">
        <f t="shared" si="24"/>
        <v>0</v>
      </c>
      <c r="AI78" s="49">
        <f t="shared" si="23"/>
        <v>0</v>
      </c>
      <c r="AJ78" s="49">
        <f t="shared" si="23"/>
        <v>8.1359999999999992</v>
      </c>
      <c r="AK78" s="49">
        <f t="shared" si="23"/>
        <v>0</v>
      </c>
      <c r="AL78" s="49">
        <f t="shared" si="23"/>
        <v>0</v>
      </c>
      <c r="AN78" s="8"/>
      <c r="AO78" s="8"/>
      <c r="AQ78" s="8"/>
      <c r="AS78" s="8"/>
    </row>
    <row r="79" spans="1:45" ht="94.5" x14ac:dyDescent="0.25">
      <c r="A79" s="53" t="str">
        <f>[1]I1127_1037000158513_02_0_69_!A77</f>
        <v>1.4</v>
      </c>
      <c r="B79" s="54" t="str">
        <f>[1]I1127_1037000158513_02_0_69_!B77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9" s="53" t="str">
        <f>[1]I1127_1037000158513_02_0_69_!C77</f>
        <v>О_1004560013</v>
      </c>
      <c r="D79" s="56">
        <v>0</v>
      </c>
      <c r="E79" s="56">
        <v>0</v>
      </c>
      <c r="F79" s="56">
        <v>0</v>
      </c>
      <c r="G79" s="56">
        <v>0</v>
      </c>
      <c r="H79" s="56">
        <v>0</v>
      </c>
      <c r="I79" s="56">
        <v>0</v>
      </c>
      <c r="J79" s="56">
        <v>0</v>
      </c>
      <c r="K79" s="56">
        <v>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v>0</v>
      </c>
      <c r="S79" s="56">
        <f>4.895581757+4.1125388445</f>
        <v>9.0081206014999999</v>
      </c>
      <c r="T79" s="56">
        <f>0.5+0.25</f>
        <v>0.75</v>
      </c>
      <c r="U79" s="56">
        <v>0</v>
      </c>
      <c r="V79" s="56">
        <f>1.175+0.725</f>
        <v>1.9</v>
      </c>
      <c r="W79" s="56">
        <v>0</v>
      </c>
      <c r="X79" s="56">
        <v>0</v>
      </c>
      <c r="Y79" s="56">
        <v>0</v>
      </c>
      <c r="Z79" s="56">
        <v>7.7802128140000004</v>
      </c>
      <c r="AA79" s="56">
        <v>0.32</v>
      </c>
      <c r="AB79" s="56">
        <v>0</v>
      </c>
      <c r="AC79" s="56">
        <v>1.44</v>
      </c>
      <c r="AD79" s="56">
        <v>0</v>
      </c>
      <c r="AE79" s="56">
        <f>[1]I1127_1037000158513_04_0_69_!Z79</f>
        <v>0</v>
      </c>
      <c r="AF79" s="49">
        <f t="shared" si="24"/>
        <v>0</v>
      </c>
      <c r="AG79" s="49">
        <f t="shared" si="24"/>
        <v>16.788333415499999</v>
      </c>
      <c r="AH79" s="49">
        <f t="shared" si="24"/>
        <v>1.07</v>
      </c>
      <c r="AI79" s="49">
        <f t="shared" si="23"/>
        <v>0</v>
      </c>
      <c r="AJ79" s="49">
        <f t="shared" si="23"/>
        <v>3.34</v>
      </c>
      <c r="AK79" s="49">
        <f t="shared" si="23"/>
        <v>0</v>
      </c>
      <c r="AL79" s="49">
        <f t="shared" si="23"/>
        <v>0</v>
      </c>
      <c r="AM79" s="8">
        <f>[1]I1127_1037000158513_04_0_69_!T79</f>
        <v>0</v>
      </c>
      <c r="AN79" s="8">
        <f>[1]I1127_1037000158513_04_0_69_!U79</f>
        <v>16.788333415500002</v>
      </c>
      <c r="AO79" s="8">
        <f>[1]I1127_1037000158513_04_0_69_!V79</f>
        <v>1.0699999999999998</v>
      </c>
      <c r="AP79" s="9">
        <f>[1]I1127_1037000158513_04_0_69_!W79</f>
        <v>0</v>
      </c>
      <c r="AQ79" s="8">
        <f>[1]I1127_1037000158513_04_0_69_!X79</f>
        <v>3.3400000000000003</v>
      </c>
      <c r="AR79" s="9">
        <f>[1]I1127_1037000158513_04_0_69_!Y79</f>
        <v>0</v>
      </c>
      <c r="AS79" s="8">
        <f>[1]I1127_1037000158513_04_0_69_!Z79</f>
        <v>0</v>
      </c>
    </row>
    <row r="80" spans="1:45" x14ac:dyDescent="0.25">
      <c r="A80" s="53" t="str">
        <f>[1]I1127_1037000158513_02_0_69_!A78</f>
        <v>1.4</v>
      </c>
      <c r="B80" s="54" t="str">
        <f>[1]I1127_1037000158513_02_0_69_!B78</f>
        <v>Установка реклоузеров</v>
      </c>
      <c r="C80" s="53" t="str">
        <f>[1]I1127_1037000158513_02_0_69_!C78</f>
        <v>О_0000000814</v>
      </c>
      <c r="D80" s="56">
        <v>0</v>
      </c>
      <c r="E80" s="56">
        <v>0</v>
      </c>
      <c r="F80" s="56">
        <v>0</v>
      </c>
      <c r="G80" s="56">
        <v>0</v>
      </c>
      <c r="H80" s="56">
        <v>0</v>
      </c>
      <c r="I80" s="56">
        <v>0</v>
      </c>
      <c r="J80" s="56">
        <v>0</v>
      </c>
      <c r="K80" s="56"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v>0</v>
      </c>
      <c r="S80" s="56">
        <v>0</v>
      </c>
      <c r="T80" s="56">
        <v>0</v>
      </c>
      <c r="U80" s="56">
        <v>0</v>
      </c>
      <c r="V80" s="56">
        <v>0</v>
      </c>
      <c r="W80" s="56">
        <v>0</v>
      </c>
      <c r="X80" s="56">
        <v>0</v>
      </c>
      <c r="Y80" s="56">
        <v>0</v>
      </c>
      <c r="Z80" s="56">
        <f>[1]I1127_1037000158513_04_0_69_!U80</f>
        <v>0</v>
      </c>
      <c r="AA80" s="56">
        <v>0</v>
      </c>
      <c r="AB80" s="56">
        <v>0</v>
      </c>
      <c r="AC80" s="56">
        <v>0</v>
      </c>
      <c r="AD80" s="56">
        <v>0</v>
      </c>
      <c r="AE80" s="56">
        <f>[1]I1127_1037000158513_04_0_69_!Z80</f>
        <v>0</v>
      </c>
      <c r="AF80" s="49">
        <f t="shared" si="24"/>
        <v>0</v>
      </c>
      <c r="AG80" s="49">
        <f t="shared" si="24"/>
        <v>0</v>
      </c>
      <c r="AH80" s="49">
        <f t="shared" si="24"/>
        <v>0</v>
      </c>
      <c r="AI80" s="49">
        <f t="shared" si="23"/>
        <v>0</v>
      </c>
      <c r="AJ80" s="49">
        <f t="shared" si="23"/>
        <v>0</v>
      </c>
      <c r="AK80" s="49">
        <f t="shared" si="23"/>
        <v>0</v>
      </c>
      <c r="AL80" s="49">
        <f t="shared" si="23"/>
        <v>0</v>
      </c>
      <c r="AM80" s="8">
        <f>[1]I1127_1037000158513_04_0_69_!T80</f>
        <v>0</v>
      </c>
      <c r="AN80" s="8">
        <f>[1]I1127_1037000158513_04_0_69_!U80</f>
        <v>0</v>
      </c>
      <c r="AO80" s="8">
        <f>[1]I1127_1037000158513_04_0_69_!V80</f>
        <v>0</v>
      </c>
      <c r="AP80" s="9">
        <f>[1]I1127_1037000158513_04_0_69_!W80</f>
        <v>0</v>
      </c>
      <c r="AQ80" s="8">
        <f>[1]I1127_1037000158513_04_0_69_!X80</f>
        <v>0</v>
      </c>
      <c r="AR80" s="9">
        <f>[1]I1127_1037000158513_04_0_69_!Y80</f>
        <v>0</v>
      </c>
      <c r="AS80" s="8">
        <f>[1]I1127_1037000158513_04_0_69_!Z80</f>
        <v>0</v>
      </c>
    </row>
    <row r="81" spans="1:45" x14ac:dyDescent="0.25">
      <c r="A81" s="53" t="str">
        <f>[1]I1127_1037000158513_02_0_69_!A79</f>
        <v>1.4</v>
      </c>
      <c r="B81" s="54" t="str">
        <f>[1]I1127_1037000158513_02_0_69_!B79</f>
        <v>Установка трансформаторов в ТП</v>
      </c>
      <c r="C81" s="53" t="str">
        <f>[1]I1127_1037000158513_02_0_69_!C79</f>
        <v>О_0200000015</v>
      </c>
      <c r="D81" s="56">
        <v>0</v>
      </c>
      <c r="E81" s="56">
        <v>0</v>
      </c>
      <c r="F81" s="56">
        <v>0</v>
      </c>
      <c r="G81" s="56">
        <v>0</v>
      </c>
      <c r="H81" s="56">
        <v>0</v>
      </c>
      <c r="I81" s="56">
        <v>0</v>
      </c>
      <c r="J81" s="56">
        <v>0</v>
      </c>
      <c r="K81" s="56">
        <v>0</v>
      </c>
      <c r="L81" s="56">
        <f>[1]I1127_1037000158513_04_0_69_!U81/3</f>
        <v>2.7989598266666671</v>
      </c>
      <c r="M81" s="56">
        <f>[1]I1127_1037000158513_04_0_69_!V81/3</f>
        <v>0</v>
      </c>
      <c r="N81" s="56">
        <f>[1]I1127_1037000158513_04_0_69_!W81/3</f>
        <v>0</v>
      </c>
      <c r="O81" s="56">
        <f>[1]I1127_1037000158513_04_0_69_!X81/3</f>
        <v>0</v>
      </c>
      <c r="P81" s="56">
        <f>[1]I1127_1037000158513_04_0_69_!Y81/3</f>
        <v>0</v>
      </c>
      <c r="Q81" s="56">
        <f>[1]I1127_1037000158513_04_0_69_!Z81/3</f>
        <v>4</v>
      </c>
      <c r="R81" s="56">
        <v>0</v>
      </c>
      <c r="S81" s="56">
        <f>[1]I1127_1037000158513_04_0_69_!U81/3</f>
        <v>2.7989598266666671</v>
      </c>
      <c r="T81" s="56">
        <f>[1]I1127_1037000158513_04_0_69_!V81/3</f>
        <v>0</v>
      </c>
      <c r="U81" s="56">
        <f>[1]I1127_1037000158513_04_0_69_!W81/3</f>
        <v>0</v>
      </c>
      <c r="V81" s="56">
        <f>[1]I1127_1037000158513_04_0_69_!X81/3</f>
        <v>0</v>
      </c>
      <c r="W81" s="56">
        <f>[1]I1127_1037000158513_04_0_69_!Y81/3</f>
        <v>0</v>
      </c>
      <c r="X81" s="56">
        <f>[1]I1127_1037000158513_04_0_69_!Z81/3</f>
        <v>4</v>
      </c>
      <c r="Y81" s="56">
        <v>0</v>
      </c>
      <c r="Z81" s="56">
        <f>[1]I1127_1037000158513_04_0_69_!U81/3</f>
        <v>2.7989598266666671</v>
      </c>
      <c r="AA81" s="56">
        <f>[1]I1127_1037000158513_04_0_69_!V81/3</f>
        <v>0</v>
      </c>
      <c r="AB81" s="56">
        <f>[1]I1127_1037000158513_04_0_69_!W81/3</f>
        <v>0</v>
      </c>
      <c r="AC81" s="56">
        <f>[1]I1127_1037000158513_04_0_69_!X81/3</f>
        <v>0</v>
      </c>
      <c r="AD81" s="56">
        <f>[1]I1127_1037000158513_04_0_69_!Y81/3</f>
        <v>0</v>
      </c>
      <c r="AE81" s="56">
        <f>[1]I1127_1037000158513_04_0_69_!Z81/3</f>
        <v>4</v>
      </c>
      <c r="AF81" s="49">
        <f t="shared" si="24"/>
        <v>0</v>
      </c>
      <c r="AG81" s="49">
        <f t="shared" si="24"/>
        <v>8.3968794800000008</v>
      </c>
      <c r="AH81" s="49">
        <f t="shared" si="24"/>
        <v>0</v>
      </c>
      <c r="AI81" s="49">
        <f t="shared" si="23"/>
        <v>0</v>
      </c>
      <c r="AJ81" s="49">
        <f t="shared" si="23"/>
        <v>0</v>
      </c>
      <c r="AK81" s="49">
        <f t="shared" si="23"/>
        <v>0</v>
      </c>
      <c r="AL81" s="49">
        <f t="shared" si="23"/>
        <v>12</v>
      </c>
      <c r="AM81" s="8">
        <f>[1]I1127_1037000158513_04_0_69_!T81</f>
        <v>0</v>
      </c>
      <c r="AN81" s="8">
        <f>[1]I1127_1037000158513_04_0_69_!U81</f>
        <v>8.3968794800000008</v>
      </c>
      <c r="AO81" s="8">
        <f>[1]I1127_1037000158513_04_0_69_!V81</f>
        <v>0</v>
      </c>
      <c r="AP81" s="9">
        <f>[1]I1127_1037000158513_04_0_69_!W81</f>
        <v>0</v>
      </c>
      <c r="AQ81" s="8">
        <f>[1]I1127_1037000158513_04_0_69_!X81</f>
        <v>0</v>
      </c>
      <c r="AR81" s="9">
        <f>[1]I1127_1037000158513_04_0_69_!Y81</f>
        <v>0</v>
      </c>
      <c r="AS81" s="8">
        <f>[1]I1127_1037000158513_04_0_69_!Z81</f>
        <v>12</v>
      </c>
    </row>
    <row r="82" spans="1:45" ht="63" hidden="1" x14ac:dyDescent="0.25">
      <c r="A82" s="53" t="str">
        <f>[1]I1127_1037000158513_02_0_69_!A80</f>
        <v>1.5</v>
      </c>
      <c r="B82" s="54" t="str">
        <f>[1]I1127_1037000158513_02_0_69_!B80</f>
        <v>Покупка земельных участков для целей реализации инвестиционных проектов, всего, в том числе:</v>
      </c>
      <c r="C82" s="53" t="str">
        <f>[1]I1127_1037000158513_02_0_69_!C80</f>
        <v>Г</v>
      </c>
      <c r="D82" s="55">
        <v>0</v>
      </c>
      <c r="E82" s="56">
        <v>0</v>
      </c>
      <c r="F82" s="56">
        <v>0</v>
      </c>
      <c r="G82" s="56">
        <v>0</v>
      </c>
      <c r="H82" s="56">
        <v>0</v>
      </c>
      <c r="I82" s="56">
        <v>0</v>
      </c>
      <c r="J82" s="56">
        <v>0</v>
      </c>
      <c r="K82" s="56">
        <v>0</v>
      </c>
      <c r="L82" s="56">
        <v>0</v>
      </c>
      <c r="M82" s="56">
        <v>0</v>
      </c>
      <c r="N82" s="56">
        <v>0</v>
      </c>
      <c r="O82" s="56">
        <v>0</v>
      </c>
      <c r="P82" s="56">
        <v>0</v>
      </c>
      <c r="Q82" s="56">
        <v>0</v>
      </c>
      <c r="R82" s="56">
        <v>0</v>
      </c>
      <c r="S82" s="56">
        <v>0</v>
      </c>
      <c r="T82" s="56">
        <v>0</v>
      </c>
      <c r="U82" s="56">
        <v>0</v>
      </c>
      <c r="V82" s="56">
        <v>0</v>
      </c>
      <c r="W82" s="56">
        <v>0</v>
      </c>
      <c r="X82" s="56">
        <v>0</v>
      </c>
      <c r="Y82" s="56">
        <v>0</v>
      </c>
      <c r="Z82" s="56">
        <v>0</v>
      </c>
      <c r="AA82" s="56">
        <v>0</v>
      </c>
      <c r="AB82" s="56">
        <v>0</v>
      </c>
      <c r="AC82" s="56">
        <v>0</v>
      </c>
      <c r="AD82" s="56">
        <v>0</v>
      </c>
      <c r="AE82" s="56">
        <v>0</v>
      </c>
      <c r="AF82" s="49">
        <f t="shared" si="24"/>
        <v>0</v>
      </c>
      <c r="AG82" s="49">
        <f t="shared" si="24"/>
        <v>0</v>
      </c>
      <c r="AH82" s="49">
        <f t="shared" si="24"/>
        <v>0</v>
      </c>
      <c r="AI82" s="49">
        <f t="shared" si="23"/>
        <v>0</v>
      </c>
      <c r="AJ82" s="49">
        <f t="shared" si="23"/>
        <v>0</v>
      </c>
      <c r="AK82" s="49">
        <f t="shared" si="23"/>
        <v>0</v>
      </c>
      <c r="AL82" s="49">
        <f t="shared" si="23"/>
        <v>0</v>
      </c>
      <c r="AO82" s="52">
        <f>IF(AG82=[2]В0228_1037000158513_04_0_69_!BD102,0,1)</f>
        <v>0</v>
      </c>
    </row>
    <row r="83" spans="1:45" ht="31.5" hidden="1" x14ac:dyDescent="0.25">
      <c r="A83" s="53" t="str">
        <f>[1]I1127_1037000158513_02_0_69_!A81</f>
        <v>1.6</v>
      </c>
      <c r="B83" s="54" t="str">
        <f>[1]I1127_1037000158513_02_0_69_!B81</f>
        <v>Прочие инвестиционные проекты, всего, в том числе:</v>
      </c>
      <c r="C83" s="53" t="str">
        <f>[1]I1127_1037000158513_02_0_69_!C81</f>
        <v>Г</v>
      </c>
      <c r="D83" s="55">
        <f t="shared" ref="D83:AE83" si="26">SUM(D84:D104)</f>
        <v>0</v>
      </c>
      <c r="E83" s="56">
        <f t="shared" si="26"/>
        <v>6.5141463136400004</v>
      </c>
      <c r="F83" s="56">
        <f t="shared" si="26"/>
        <v>0</v>
      </c>
      <c r="G83" s="56">
        <f t="shared" si="26"/>
        <v>0</v>
      </c>
      <c r="H83" s="56">
        <f t="shared" si="26"/>
        <v>0</v>
      </c>
      <c r="I83" s="56">
        <f t="shared" si="26"/>
        <v>0</v>
      </c>
      <c r="J83" s="56">
        <f t="shared" si="26"/>
        <v>2</v>
      </c>
      <c r="K83" s="56">
        <f t="shared" si="26"/>
        <v>0</v>
      </c>
      <c r="L83" s="56">
        <f t="shared" si="26"/>
        <v>3.0547000000000004</v>
      </c>
      <c r="M83" s="56">
        <f t="shared" si="26"/>
        <v>0</v>
      </c>
      <c r="N83" s="56">
        <f t="shared" si="26"/>
        <v>0</v>
      </c>
      <c r="O83" s="56">
        <f t="shared" si="26"/>
        <v>0</v>
      </c>
      <c r="P83" s="56">
        <f t="shared" si="26"/>
        <v>0</v>
      </c>
      <c r="Q83" s="56">
        <f t="shared" si="26"/>
        <v>1</v>
      </c>
      <c r="R83" s="56">
        <f t="shared" si="26"/>
        <v>0</v>
      </c>
      <c r="S83" s="56">
        <f t="shared" si="26"/>
        <v>9.9779683333333402</v>
      </c>
      <c r="T83" s="56">
        <f t="shared" si="26"/>
        <v>0</v>
      </c>
      <c r="U83" s="56">
        <f t="shared" si="26"/>
        <v>0</v>
      </c>
      <c r="V83" s="56">
        <f t="shared" si="26"/>
        <v>0</v>
      </c>
      <c r="W83" s="56">
        <f t="shared" si="26"/>
        <v>0</v>
      </c>
      <c r="X83" s="56">
        <f t="shared" si="26"/>
        <v>15</v>
      </c>
      <c r="Y83" s="56">
        <f t="shared" si="26"/>
        <v>5.23</v>
      </c>
      <c r="Z83" s="56">
        <f t="shared" si="26"/>
        <v>5.9616100000000003</v>
      </c>
      <c r="AA83" s="56">
        <f t="shared" si="26"/>
        <v>0</v>
      </c>
      <c r="AB83" s="56">
        <f t="shared" si="26"/>
        <v>0</v>
      </c>
      <c r="AC83" s="56">
        <f t="shared" si="26"/>
        <v>0</v>
      </c>
      <c r="AD83" s="56">
        <f t="shared" si="26"/>
        <v>0</v>
      </c>
      <c r="AE83" s="56">
        <f t="shared" si="26"/>
        <v>3</v>
      </c>
      <c r="AF83" s="49">
        <f t="shared" si="24"/>
        <v>5.23</v>
      </c>
      <c r="AG83" s="49">
        <f t="shared" si="24"/>
        <v>25.508424646973342</v>
      </c>
      <c r="AH83" s="49">
        <f t="shared" si="24"/>
        <v>0</v>
      </c>
      <c r="AI83" s="49">
        <f t="shared" si="23"/>
        <v>0</v>
      </c>
      <c r="AJ83" s="49">
        <f t="shared" si="23"/>
        <v>0</v>
      </c>
      <c r="AK83" s="49">
        <f t="shared" si="23"/>
        <v>0</v>
      </c>
      <c r="AL83" s="49">
        <f t="shared" si="23"/>
        <v>21</v>
      </c>
      <c r="AO83" s="52">
        <f>IF(AG83=[2]В0228_1037000158513_04_0_69_!BD103,0,1)</f>
        <v>1</v>
      </c>
    </row>
    <row r="84" spans="1:45" ht="31.5" x14ac:dyDescent="0.25">
      <c r="A84" s="53" t="str">
        <f>[1]I1127_1037000158513_02_0_69_!A82</f>
        <v>1.6</v>
      </c>
      <c r="B84" s="54" t="str">
        <f>[1]I1127_1037000158513_02_0_69_!B82</f>
        <v>Приобретение бортового автомобиля</v>
      </c>
      <c r="C84" s="53" t="str">
        <f>[1]I1127_1037000158513_02_0_69_!C82</f>
        <v>О_0000007016</v>
      </c>
      <c r="D84" s="56">
        <v>0</v>
      </c>
      <c r="E84" s="56">
        <v>0</v>
      </c>
      <c r="F84" s="56">
        <v>0</v>
      </c>
      <c r="G84" s="56">
        <v>0</v>
      </c>
      <c r="H84" s="56">
        <v>0</v>
      </c>
      <c r="I84" s="56">
        <v>0</v>
      </c>
      <c r="J84" s="56">
        <v>0</v>
      </c>
      <c r="K84" s="56">
        <v>0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  <c r="R84" s="56">
        <v>0</v>
      </c>
      <c r="S84" s="56">
        <v>0</v>
      </c>
      <c r="T84" s="56">
        <v>0</v>
      </c>
      <c r="U84" s="56">
        <v>0</v>
      </c>
      <c r="V84" s="56">
        <v>0</v>
      </c>
      <c r="W84" s="56">
        <v>0</v>
      </c>
      <c r="X84" s="56">
        <v>0</v>
      </c>
      <c r="Y84" s="56">
        <v>0</v>
      </c>
      <c r="Z84" s="56">
        <f>[1]I1127_1037000158513_04_0_69_!U84</f>
        <v>0</v>
      </c>
      <c r="AA84" s="56">
        <v>0</v>
      </c>
      <c r="AB84" s="56">
        <v>0</v>
      </c>
      <c r="AC84" s="56">
        <v>0</v>
      </c>
      <c r="AD84" s="56">
        <v>0</v>
      </c>
      <c r="AE84" s="56">
        <f>[1]I1127_1037000158513_04_0_69_!Z84</f>
        <v>0</v>
      </c>
      <c r="AF84" s="49">
        <f t="shared" si="24"/>
        <v>0</v>
      </c>
      <c r="AG84" s="49">
        <f t="shared" si="24"/>
        <v>0</v>
      </c>
      <c r="AH84" s="49">
        <f t="shared" si="24"/>
        <v>0</v>
      </c>
      <c r="AI84" s="49">
        <f t="shared" si="23"/>
        <v>0</v>
      </c>
      <c r="AJ84" s="49">
        <f t="shared" si="23"/>
        <v>0</v>
      </c>
      <c r="AK84" s="49">
        <f t="shared" si="23"/>
        <v>0</v>
      </c>
      <c r="AL84" s="49">
        <f t="shared" si="23"/>
        <v>0</v>
      </c>
      <c r="AM84" s="8">
        <f>[1]I1127_1037000158513_04_0_69_!T84</f>
        <v>0</v>
      </c>
      <c r="AN84" s="8">
        <f>[1]I1127_1037000158513_04_0_69_!U84</f>
        <v>0</v>
      </c>
      <c r="AO84" s="8">
        <f>[1]I1127_1037000158513_04_0_69_!V84</f>
        <v>0</v>
      </c>
      <c r="AP84" s="9">
        <f>[1]I1127_1037000158513_04_0_69_!W84</f>
        <v>0</v>
      </c>
      <c r="AQ84" s="8">
        <f>[1]I1127_1037000158513_04_0_69_!X84</f>
        <v>0</v>
      </c>
      <c r="AR84" s="9">
        <f>[1]I1127_1037000158513_04_0_69_!Y84</f>
        <v>0</v>
      </c>
      <c r="AS84" s="8">
        <f>[1]I1127_1037000158513_04_0_69_!Z84</f>
        <v>0</v>
      </c>
    </row>
    <row r="85" spans="1:45" ht="31.5" x14ac:dyDescent="0.25">
      <c r="A85" s="53" t="str">
        <f>[1]I1127_1037000158513_02_0_69_!A83</f>
        <v>1.6</v>
      </c>
      <c r="B85" s="54" t="str">
        <f>[1]I1127_1037000158513_02_0_69_!B83</f>
        <v>Приобретение автомобильного крана</v>
      </c>
      <c r="C85" s="53" t="str">
        <f>[1]I1127_1037000158513_02_0_69_!C83</f>
        <v>О_0000007017</v>
      </c>
      <c r="D85" s="56">
        <v>0</v>
      </c>
      <c r="E85" s="56">
        <v>0</v>
      </c>
      <c r="F85" s="56">
        <v>0</v>
      </c>
      <c r="G85" s="56">
        <v>0</v>
      </c>
      <c r="H85" s="56">
        <v>0</v>
      </c>
      <c r="I85" s="56">
        <v>0</v>
      </c>
      <c r="J85" s="56">
        <v>0</v>
      </c>
      <c r="K85" s="56">
        <v>0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  <c r="R85" s="56">
        <v>0</v>
      </c>
      <c r="S85" s="56">
        <v>0</v>
      </c>
      <c r="T85" s="56">
        <v>0</v>
      </c>
      <c r="U85" s="56">
        <v>0</v>
      </c>
      <c r="V85" s="56">
        <v>0</v>
      </c>
      <c r="W85" s="56">
        <v>0</v>
      </c>
      <c r="X85" s="56">
        <v>0</v>
      </c>
      <c r="Y85" s="56">
        <v>0</v>
      </c>
      <c r="Z85" s="56">
        <f>[1]I1127_1037000158513_04_0_69_!U85</f>
        <v>0</v>
      </c>
      <c r="AA85" s="56">
        <v>0</v>
      </c>
      <c r="AB85" s="56">
        <v>0</v>
      </c>
      <c r="AC85" s="56">
        <v>0</v>
      </c>
      <c r="AD85" s="56">
        <v>0</v>
      </c>
      <c r="AE85" s="56">
        <f>[1]I1127_1037000158513_04_0_69_!Z85</f>
        <v>0</v>
      </c>
      <c r="AF85" s="49">
        <f t="shared" si="24"/>
        <v>0</v>
      </c>
      <c r="AG85" s="49">
        <f t="shared" si="24"/>
        <v>0</v>
      </c>
      <c r="AH85" s="49">
        <f t="shared" si="24"/>
        <v>0</v>
      </c>
      <c r="AI85" s="49">
        <f t="shared" si="23"/>
        <v>0</v>
      </c>
      <c r="AJ85" s="49">
        <f t="shared" si="23"/>
        <v>0</v>
      </c>
      <c r="AK85" s="49">
        <f t="shared" si="23"/>
        <v>0</v>
      </c>
      <c r="AL85" s="49">
        <f t="shared" si="23"/>
        <v>0</v>
      </c>
      <c r="AM85" s="8">
        <f>[1]I1127_1037000158513_04_0_69_!T85</f>
        <v>0</v>
      </c>
      <c r="AN85" s="8">
        <f>[1]I1127_1037000158513_04_0_69_!U85</f>
        <v>0</v>
      </c>
      <c r="AO85" s="8">
        <f>[1]I1127_1037000158513_04_0_69_!V85</f>
        <v>0</v>
      </c>
      <c r="AP85" s="9">
        <f>[1]I1127_1037000158513_04_0_69_!W85</f>
        <v>0</v>
      </c>
      <c r="AQ85" s="8">
        <f>[1]I1127_1037000158513_04_0_69_!X85</f>
        <v>0</v>
      </c>
      <c r="AR85" s="9">
        <f>[1]I1127_1037000158513_04_0_69_!Y85</f>
        <v>0</v>
      </c>
      <c r="AS85" s="8">
        <f>[1]I1127_1037000158513_04_0_69_!Z85</f>
        <v>0</v>
      </c>
    </row>
    <row r="86" spans="1:45" ht="31.5" x14ac:dyDescent="0.25">
      <c r="A86" s="53" t="str">
        <f>[1]I1127_1037000158513_02_0_69_!A84</f>
        <v>1.6</v>
      </c>
      <c r="B86" s="54" t="str">
        <f>[1]I1127_1037000158513_02_0_69_!B84</f>
        <v>Приобретение легкового автомобиля</v>
      </c>
      <c r="C86" s="53" t="str">
        <f>[1]I1127_1037000158513_02_0_69_!C84</f>
        <v>О_0000007018</v>
      </c>
      <c r="D86" s="56">
        <v>0</v>
      </c>
      <c r="E86" s="56">
        <v>0</v>
      </c>
      <c r="F86" s="56">
        <v>0</v>
      </c>
      <c r="G86" s="56">
        <v>0</v>
      </c>
      <c r="H86" s="56">
        <v>0</v>
      </c>
      <c r="I86" s="56">
        <v>0</v>
      </c>
      <c r="J86" s="56">
        <v>0</v>
      </c>
      <c r="K86" s="56">
        <v>0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  <c r="R86" s="56">
        <v>0</v>
      </c>
      <c r="S86" s="56">
        <v>0</v>
      </c>
      <c r="T86" s="56">
        <v>0</v>
      </c>
      <c r="U86" s="56">
        <v>0</v>
      </c>
      <c r="V86" s="56">
        <v>0</v>
      </c>
      <c r="W86" s="56">
        <v>0</v>
      </c>
      <c r="X86" s="56">
        <v>0</v>
      </c>
      <c r="Y86" s="56">
        <v>0</v>
      </c>
      <c r="Z86" s="56">
        <f>[1]I1127_1037000158513_04_0_69_!U86</f>
        <v>1.51088</v>
      </c>
      <c r="AA86" s="56">
        <v>0</v>
      </c>
      <c r="AB86" s="56">
        <v>0</v>
      </c>
      <c r="AC86" s="56">
        <v>0</v>
      </c>
      <c r="AD86" s="56">
        <v>0</v>
      </c>
      <c r="AE86" s="56">
        <f>[1]I1127_1037000158513_04_0_69_!Z86</f>
        <v>1</v>
      </c>
      <c r="AF86" s="49">
        <f t="shared" si="24"/>
        <v>0</v>
      </c>
      <c r="AG86" s="49">
        <f t="shared" si="24"/>
        <v>1.51088</v>
      </c>
      <c r="AH86" s="49">
        <f t="shared" si="24"/>
        <v>0</v>
      </c>
      <c r="AI86" s="49">
        <f t="shared" si="23"/>
        <v>0</v>
      </c>
      <c r="AJ86" s="49">
        <f t="shared" si="23"/>
        <v>0</v>
      </c>
      <c r="AK86" s="49">
        <f t="shared" si="23"/>
        <v>0</v>
      </c>
      <c r="AL86" s="49">
        <f t="shared" si="23"/>
        <v>1</v>
      </c>
      <c r="AM86" s="8">
        <f>[1]I1127_1037000158513_04_0_69_!T86</f>
        <v>0</v>
      </c>
      <c r="AN86" s="8">
        <f>[1]I1127_1037000158513_04_0_69_!U86</f>
        <v>1.51088</v>
      </c>
      <c r="AO86" s="8">
        <f>[1]I1127_1037000158513_04_0_69_!V86</f>
        <v>0</v>
      </c>
      <c r="AP86" s="9">
        <f>[1]I1127_1037000158513_04_0_69_!W86</f>
        <v>0</v>
      </c>
      <c r="AQ86" s="8">
        <f>[1]I1127_1037000158513_04_0_69_!X86</f>
        <v>0</v>
      </c>
      <c r="AR86" s="9">
        <f>[1]I1127_1037000158513_04_0_69_!Y86</f>
        <v>0</v>
      </c>
      <c r="AS86" s="8">
        <f>[1]I1127_1037000158513_04_0_69_!Z86</f>
        <v>1</v>
      </c>
    </row>
    <row r="87" spans="1:45" ht="31.5" x14ac:dyDescent="0.25">
      <c r="A87" s="53" t="str">
        <f>[1]I1127_1037000158513_02_0_69_!A85</f>
        <v>1.6</v>
      </c>
      <c r="B87" s="54" t="str">
        <f>[1]I1127_1037000158513_02_0_69_!B85</f>
        <v>Приобретение тягача с полуприцепом</v>
      </c>
      <c r="C87" s="53" t="str">
        <f>[1]I1127_1037000158513_02_0_69_!C85</f>
        <v>О_0000000819</v>
      </c>
      <c r="D87" s="56">
        <v>0</v>
      </c>
      <c r="E87" s="56">
        <v>0</v>
      </c>
      <c r="F87" s="56">
        <v>0</v>
      </c>
      <c r="G87" s="56">
        <v>0</v>
      </c>
      <c r="H87" s="56">
        <v>0</v>
      </c>
      <c r="I87" s="56">
        <v>0</v>
      </c>
      <c r="J87" s="56">
        <v>0</v>
      </c>
      <c r="K87" s="56">
        <v>0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  <c r="R87" s="56">
        <v>0</v>
      </c>
      <c r="S87" s="56">
        <v>0</v>
      </c>
      <c r="T87" s="56">
        <v>0</v>
      </c>
      <c r="U87" s="56">
        <v>0</v>
      </c>
      <c r="V87" s="56">
        <v>0</v>
      </c>
      <c r="W87" s="56">
        <v>0</v>
      </c>
      <c r="X87" s="56">
        <v>0</v>
      </c>
      <c r="Y87" s="56">
        <v>0</v>
      </c>
      <c r="Z87" s="56">
        <f>[1]I1127_1037000158513_04_0_69_!U87</f>
        <v>0</v>
      </c>
      <c r="AA87" s="56">
        <v>0</v>
      </c>
      <c r="AB87" s="56">
        <v>0</v>
      </c>
      <c r="AC87" s="56">
        <v>0</v>
      </c>
      <c r="AD87" s="56">
        <v>0</v>
      </c>
      <c r="AE87" s="56">
        <f>[1]I1127_1037000158513_04_0_69_!Z87</f>
        <v>0</v>
      </c>
      <c r="AF87" s="49">
        <f t="shared" si="24"/>
        <v>0</v>
      </c>
      <c r="AG87" s="49">
        <f t="shared" si="24"/>
        <v>0</v>
      </c>
      <c r="AH87" s="49">
        <f t="shared" si="24"/>
        <v>0</v>
      </c>
      <c r="AI87" s="49">
        <f t="shared" si="23"/>
        <v>0</v>
      </c>
      <c r="AJ87" s="49">
        <f t="shared" si="23"/>
        <v>0</v>
      </c>
      <c r="AK87" s="49">
        <f t="shared" si="23"/>
        <v>0</v>
      </c>
      <c r="AL87" s="49">
        <f t="shared" si="23"/>
        <v>0</v>
      </c>
      <c r="AM87" s="8">
        <f>[1]I1127_1037000158513_04_0_69_!T87</f>
        <v>0</v>
      </c>
      <c r="AN87" s="8">
        <f>[1]I1127_1037000158513_04_0_69_!U87</f>
        <v>0</v>
      </c>
      <c r="AO87" s="8">
        <f>[1]I1127_1037000158513_04_0_69_!V87</f>
        <v>0</v>
      </c>
      <c r="AP87" s="9">
        <f>[1]I1127_1037000158513_04_0_69_!W87</f>
        <v>0</v>
      </c>
      <c r="AQ87" s="8">
        <f>[1]I1127_1037000158513_04_0_69_!X87</f>
        <v>0</v>
      </c>
      <c r="AR87" s="9">
        <f>[1]I1127_1037000158513_04_0_69_!Y87</f>
        <v>0</v>
      </c>
      <c r="AS87" s="8">
        <f>[1]I1127_1037000158513_04_0_69_!Z87</f>
        <v>0</v>
      </c>
    </row>
    <row r="88" spans="1:45" ht="31.5" x14ac:dyDescent="0.25">
      <c r="A88" s="53" t="str">
        <f>[1]I1127_1037000158513_02_0_69_!A86</f>
        <v>1.6</v>
      </c>
      <c r="B88" s="54" t="str">
        <f>[1]I1127_1037000158513_02_0_69_!B86</f>
        <v>Приобретение автогидроподъемника</v>
      </c>
      <c r="C88" s="53" t="str">
        <f>[1]I1127_1037000158513_02_0_69_!C86</f>
        <v>О_0000007020</v>
      </c>
      <c r="D88" s="56">
        <v>0</v>
      </c>
      <c r="E88" s="56">
        <v>0</v>
      </c>
      <c r="F88" s="56">
        <v>0</v>
      </c>
      <c r="G88" s="56">
        <v>0</v>
      </c>
      <c r="H88" s="56">
        <v>0</v>
      </c>
      <c r="I88" s="56">
        <v>0</v>
      </c>
      <c r="J88" s="56">
        <v>0</v>
      </c>
      <c r="K88" s="56">
        <v>0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  <c r="R88" s="56">
        <v>0</v>
      </c>
      <c r="S88" s="56">
        <v>0</v>
      </c>
      <c r="T88" s="56">
        <v>0</v>
      </c>
      <c r="U88" s="56">
        <v>0</v>
      </c>
      <c r="V88" s="56">
        <v>0</v>
      </c>
      <c r="W88" s="56">
        <v>0</v>
      </c>
      <c r="X88" s="56">
        <v>0</v>
      </c>
      <c r="Y88" s="56">
        <v>0</v>
      </c>
      <c r="Z88" s="56">
        <f>[1]I1127_1037000158513_04_0_69_!U88</f>
        <v>0</v>
      </c>
      <c r="AA88" s="56">
        <v>0</v>
      </c>
      <c r="AB88" s="56">
        <v>0</v>
      </c>
      <c r="AC88" s="56">
        <v>0</v>
      </c>
      <c r="AD88" s="56">
        <v>0</v>
      </c>
      <c r="AE88" s="56">
        <f>[1]I1127_1037000158513_04_0_69_!Z88</f>
        <v>0</v>
      </c>
      <c r="AF88" s="49">
        <f t="shared" si="24"/>
        <v>0</v>
      </c>
      <c r="AG88" s="49">
        <f t="shared" si="24"/>
        <v>0</v>
      </c>
      <c r="AH88" s="49">
        <f t="shared" si="24"/>
        <v>0</v>
      </c>
      <c r="AI88" s="49">
        <f t="shared" si="23"/>
        <v>0</v>
      </c>
      <c r="AJ88" s="49">
        <f t="shared" si="23"/>
        <v>0</v>
      </c>
      <c r="AK88" s="49">
        <f t="shared" si="23"/>
        <v>0</v>
      </c>
      <c r="AL88" s="49">
        <f t="shared" si="23"/>
        <v>0</v>
      </c>
      <c r="AM88" s="8">
        <f>[1]I1127_1037000158513_04_0_69_!T88</f>
        <v>0</v>
      </c>
      <c r="AN88" s="8">
        <f>[1]I1127_1037000158513_04_0_69_!U88</f>
        <v>0</v>
      </c>
      <c r="AO88" s="8">
        <f>[1]I1127_1037000158513_04_0_69_!V88</f>
        <v>0</v>
      </c>
      <c r="AP88" s="9">
        <f>[1]I1127_1037000158513_04_0_69_!W88</f>
        <v>0</v>
      </c>
      <c r="AQ88" s="8">
        <f>[1]I1127_1037000158513_04_0_69_!X88</f>
        <v>0</v>
      </c>
      <c r="AR88" s="9">
        <f>[1]I1127_1037000158513_04_0_69_!Y88</f>
        <v>0</v>
      </c>
      <c r="AS88" s="8">
        <f>[1]I1127_1037000158513_04_0_69_!Z88</f>
        <v>0</v>
      </c>
    </row>
    <row r="89" spans="1:45" ht="31.5" x14ac:dyDescent="0.25">
      <c r="A89" s="53" t="str">
        <f>[1]I1127_1037000158513_02_0_69_!A87</f>
        <v>1.6</v>
      </c>
      <c r="B89" s="54" t="str">
        <f>[1]I1127_1037000158513_02_0_69_!B87</f>
        <v>Приобретение бригадного автомобиля</v>
      </c>
      <c r="C89" s="53" t="str">
        <f>[1]I1127_1037000158513_02_0_69_!C87</f>
        <v>О_0000007021</v>
      </c>
      <c r="D89" s="56">
        <v>0</v>
      </c>
      <c r="E89" s="56">
        <v>0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56">
        <v>0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  <c r="R89" s="56">
        <v>0</v>
      </c>
      <c r="S89" s="56">
        <v>0</v>
      </c>
      <c r="T89" s="56">
        <v>0</v>
      </c>
      <c r="U89" s="56">
        <v>0</v>
      </c>
      <c r="V89" s="56">
        <v>0</v>
      </c>
      <c r="W89" s="56">
        <v>0</v>
      </c>
      <c r="X89" s="56">
        <v>0</v>
      </c>
      <c r="Y89" s="56">
        <v>0</v>
      </c>
      <c r="Z89" s="56">
        <f>[1]I1127_1037000158513_04_0_69_!U89</f>
        <v>0</v>
      </c>
      <c r="AA89" s="56">
        <v>0</v>
      </c>
      <c r="AB89" s="56">
        <v>0</v>
      </c>
      <c r="AC89" s="56">
        <v>0</v>
      </c>
      <c r="AD89" s="56">
        <v>0</v>
      </c>
      <c r="AE89" s="56">
        <f>[1]I1127_1037000158513_04_0_69_!Z89</f>
        <v>0</v>
      </c>
      <c r="AF89" s="49">
        <f t="shared" si="24"/>
        <v>0</v>
      </c>
      <c r="AG89" s="49">
        <f t="shared" si="24"/>
        <v>0</v>
      </c>
      <c r="AH89" s="49">
        <f t="shared" si="24"/>
        <v>0</v>
      </c>
      <c r="AI89" s="49">
        <f t="shared" si="23"/>
        <v>0</v>
      </c>
      <c r="AJ89" s="49">
        <f t="shared" si="23"/>
        <v>0</v>
      </c>
      <c r="AK89" s="49">
        <f t="shared" si="23"/>
        <v>0</v>
      </c>
      <c r="AL89" s="49">
        <f t="shared" si="23"/>
        <v>0</v>
      </c>
      <c r="AM89" s="8">
        <f>[1]I1127_1037000158513_04_0_69_!T89</f>
        <v>0</v>
      </c>
      <c r="AN89" s="8">
        <f>[1]I1127_1037000158513_04_0_69_!U89</f>
        <v>0</v>
      </c>
      <c r="AO89" s="8">
        <f>[1]I1127_1037000158513_04_0_69_!V89</f>
        <v>0</v>
      </c>
      <c r="AP89" s="9">
        <f>[1]I1127_1037000158513_04_0_69_!W89</f>
        <v>0</v>
      </c>
      <c r="AQ89" s="8">
        <f>[1]I1127_1037000158513_04_0_69_!X89</f>
        <v>0</v>
      </c>
      <c r="AR89" s="9">
        <f>[1]I1127_1037000158513_04_0_69_!Y89</f>
        <v>0</v>
      </c>
      <c r="AS89" s="8">
        <f>[1]I1127_1037000158513_04_0_69_!Z89</f>
        <v>0</v>
      </c>
    </row>
    <row r="90" spans="1:45" x14ac:dyDescent="0.25">
      <c r="A90" s="53" t="str">
        <f>[1]I1127_1037000158513_02_0_69_!A88</f>
        <v>1.6</v>
      </c>
      <c r="B90" s="54" t="str">
        <f>[1]I1127_1037000158513_02_0_69_!B88</f>
        <v>Приобретение самосвала</v>
      </c>
      <c r="C90" s="53" t="str">
        <f>[1]I1127_1037000158513_02_0_69_!C88</f>
        <v>О_0000007022</v>
      </c>
      <c r="D90" s="56">
        <v>0</v>
      </c>
      <c r="E90" s="56">
        <v>0</v>
      </c>
      <c r="F90" s="56">
        <v>0</v>
      </c>
      <c r="G90" s="56">
        <v>0</v>
      </c>
      <c r="H90" s="56">
        <v>0</v>
      </c>
      <c r="I90" s="56">
        <v>0</v>
      </c>
      <c r="J90" s="56">
        <v>0</v>
      </c>
      <c r="K90" s="56">
        <v>0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  <c r="R90" s="56">
        <v>0</v>
      </c>
      <c r="S90" s="56">
        <v>0</v>
      </c>
      <c r="T90" s="56">
        <v>0</v>
      </c>
      <c r="U90" s="56">
        <v>0</v>
      </c>
      <c r="V90" s="56">
        <v>0</v>
      </c>
      <c r="W90" s="56">
        <v>0</v>
      </c>
      <c r="X90" s="56">
        <v>0</v>
      </c>
      <c r="Y90" s="56">
        <v>0</v>
      </c>
      <c r="Z90" s="56">
        <f>[1]I1127_1037000158513_04_0_69_!U90</f>
        <v>4.4507300000000001</v>
      </c>
      <c r="AA90" s="56">
        <v>0</v>
      </c>
      <c r="AB90" s="56">
        <v>0</v>
      </c>
      <c r="AC90" s="56">
        <v>0</v>
      </c>
      <c r="AD90" s="56">
        <v>0</v>
      </c>
      <c r="AE90" s="56">
        <f>[1]I1127_1037000158513_04_0_69_!Z90</f>
        <v>1</v>
      </c>
      <c r="AF90" s="49">
        <f t="shared" si="24"/>
        <v>0</v>
      </c>
      <c r="AG90" s="49">
        <f t="shared" si="24"/>
        <v>4.4507300000000001</v>
      </c>
      <c r="AH90" s="49">
        <f t="shared" si="24"/>
        <v>0</v>
      </c>
      <c r="AI90" s="49">
        <f t="shared" si="23"/>
        <v>0</v>
      </c>
      <c r="AJ90" s="49">
        <f t="shared" si="23"/>
        <v>0</v>
      </c>
      <c r="AK90" s="49">
        <f t="shared" si="23"/>
        <v>0</v>
      </c>
      <c r="AL90" s="49">
        <f t="shared" si="23"/>
        <v>1</v>
      </c>
      <c r="AM90" s="8">
        <f>[1]I1127_1037000158513_04_0_69_!T90</f>
        <v>0</v>
      </c>
      <c r="AN90" s="8">
        <f>[1]I1127_1037000158513_04_0_69_!U90</f>
        <v>4.4507300000000001</v>
      </c>
      <c r="AO90" s="8">
        <f>[1]I1127_1037000158513_04_0_69_!V90</f>
        <v>0</v>
      </c>
      <c r="AP90" s="9">
        <f>[1]I1127_1037000158513_04_0_69_!W90</f>
        <v>0</v>
      </c>
      <c r="AQ90" s="8">
        <f>[1]I1127_1037000158513_04_0_69_!X90</f>
        <v>0</v>
      </c>
      <c r="AR90" s="9">
        <f>[1]I1127_1037000158513_04_0_69_!Y90</f>
        <v>0</v>
      </c>
      <c r="AS90" s="8">
        <f>[1]I1127_1037000158513_04_0_69_!Z90</f>
        <v>1</v>
      </c>
    </row>
    <row r="91" spans="1:45" ht="31.5" x14ac:dyDescent="0.25">
      <c r="A91" s="53" t="str">
        <f>[1]I1127_1037000158513_02_0_69_!A89</f>
        <v>1.6</v>
      </c>
      <c r="B91" s="54" t="str">
        <f>[1]I1127_1037000158513_02_0_69_!B89</f>
        <v>Приобретение бурильной установки</v>
      </c>
      <c r="C91" s="53" t="str">
        <f>[1]I1127_1037000158513_02_0_69_!C89</f>
        <v>О_0000007023</v>
      </c>
      <c r="D91" s="56">
        <v>0</v>
      </c>
      <c r="E91" s="56">
        <v>0</v>
      </c>
      <c r="F91" s="56">
        <v>0</v>
      </c>
      <c r="G91" s="56">
        <v>0</v>
      </c>
      <c r="H91" s="56">
        <v>0</v>
      </c>
      <c r="I91" s="56">
        <v>0</v>
      </c>
      <c r="J91" s="56">
        <v>0</v>
      </c>
      <c r="K91" s="56">
        <v>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  <c r="R91" s="56">
        <v>0</v>
      </c>
      <c r="S91" s="56">
        <v>0</v>
      </c>
      <c r="T91" s="56">
        <v>0</v>
      </c>
      <c r="U91" s="56">
        <v>0</v>
      </c>
      <c r="V91" s="56">
        <v>0</v>
      </c>
      <c r="W91" s="56">
        <v>0</v>
      </c>
      <c r="X91" s="56">
        <v>0</v>
      </c>
      <c r="Y91" s="56">
        <v>0</v>
      </c>
      <c r="Z91" s="56">
        <f>[1]I1127_1037000158513_04_0_69_!U91</f>
        <v>0</v>
      </c>
      <c r="AA91" s="56">
        <v>0</v>
      </c>
      <c r="AB91" s="56">
        <v>0</v>
      </c>
      <c r="AC91" s="56">
        <v>0</v>
      </c>
      <c r="AD91" s="56">
        <v>0</v>
      </c>
      <c r="AE91" s="56">
        <f>[1]I1127_1037000158513_04_0_69_!Z91</f>
        <v>0</v>
      </c>
      <c r="AF91" s="49">
        <f t="shared" si="24"/>
        <v>0</v>
      </c>
      <c r="AG91" s="49">
        <f t="shared" si="24"/>
        <v>0</v>
      </c>
      <c r="AH91" s="49">
        <f t="shared" si="24"/>
        <v>0</v>
      </c>
      <c r="AI91" s="49">
        <f t="shared" si="23"/>
        <v>0</v>
      </c>
      <c r="AJ91" s="49">
        <f t="shared" si="23"/>
        <v>0</v>
      </c>
      <c r="AK91" s="49">
        <f t="shared" si="23"/>
        <v>0</v>
      </c>
      <c r="AL91" s="49">
        <f t="shared" si="23"/>
        <v>0</v>
      </c>
      <c r="AM91" s="8">
        <f>[1]I1127_1037000158513_04_0_69_!T91</f>
        <v>0</v>
      </c>
      <c r="AN91" s="8">
        <f>[1]I1127_1037000158513_04_0_69_!U91</f>
        <v>0</v>
      </c>
      <c r="AO91" s="8">
        <f>[1]I1127_1037000158513_04_0_69_!V91</f>
        <v>0</v>
      </c>
      <c r="AP91" s="9">
        <f>[1]I1127_1037000158513_04_0_69_!W91</f>
        <v>0</v>
      </c>
      <c r="AQ91" s="8">
        <f>[1]I1127_1037000158513_04_0_69_!X91</f>
        <v>0</v>
      </c>
      <c r="AR91" s="9">
        <f>[1]I1127_1037000158513_04_0_69_!Y91</f>
        <v>0</v>
      </c>
      <c r="AS91" s="8">
        <f>[1]I1127_1037000158513_04_0_69_!Z91</f>
        <v>0</v>
      </c>
    </row>
    <row r="92" spans="1:45" x14ac:dyDescent="0.25">
      <c r="A92" s="53" t="str">
        <f>[1]I1127_1037000158513_02_0_69_!A90</f>
        <v>1.6</v>
      </c>
      <c r="B92" s="54" t="str">
        <f>[1]I1127_1037000158513_02_0_69_!B90</f>
        <v>Приобретение гидромолота</v>
      </c>
      <c r="C92" s="53" t="str">
        <f>[1]I1127_1037000158513_02_0_69_!C90</f>
        <v>О_0000000824</v>
      </c>
      <c r="D92" s="56">
        <v>0</v>
      </c>
      <c r="E92" s="56">
        <v>0</v>
      </c>
      <c r="F92" s="56">
        <v>0</v>
      </c>
      <c r="G92" s="56">
        <v>0</v>
      </c>
      <c r="H92" s="56">
        <v>0</v>
      </c>
      <c r="I92" s="56">
        <v>0</v>
      </c>
      <c r="J92" s="56">
        <v>0</v>
      </c>
      <c r="K92" s="56">
        <v>0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  <c r="R92" s="56">
        <v>0</v>
      </c>
      <c r="S92" s="56">
        <f>[1]I1127_1037000158513_04_0_69_!U92</f>
        <v>1.11486166666667</v>
      </c>
      <c r="T92" s="56">
        <f>[1]I1127_1037000158513_04_0_69_!V92</f>
        <v>0</v>
      </c>
      <c r="U92" s="56">
        <f>[1]I1127_1037000158513_04_0_69_!W92</f>
        <v>0</v>
      </c>
      <c r="V92" s="56">
        <f>[1]I1127_1037000158513_04_0_69_!X92</f>
        <v>0</v>
      </c>
      <c r="W92" s="56">
        <f>[1]I1127_1037000158513_04_0_69_!Y92</f>
        <v>0</v>
      </c>
      <c r="X92" s="56">
        <f>[1]I1127_1037000158513_04_0_69_!Z92</f>
        <v>1</v>
      </c>
      <c r="Y92" s="56">
        <v>0</v>
      </c>
      <c r="Z92" s="56">
        <v>0</v>
      </c>
      <c r="AA92" s="56">
        <v>0</v>
      </c>
      <c r="AB92" s="56">
        <v>0</v>
      </c>
      <c r="AC92" s="56">
        <v>0</v>
      </c>
      <c r="AD92" s="56">
        <v>0</v>
      </c>
      <c r="AE92" s="56">
        <v>0</v>
      </c>
      <c r="AF92" s="49">
        <f t="shared" si="24"/>
        <v>0</v>
      </c>
      <c r="AG92" s="49">
        <f t="shared" si="24"/>
        <v>1.11486166666667</v>
      </c>
      <c r="AH92" s="49">
        <f t="shared" si="24"/>
        <v>0</v>
      </c>
      <c r="AI92" s="49">
        <f t="shared" si="23"/>
        <v>0</v>
      </c>
      <c r="AJ92" s="49">
        <f t="shared" si="23"/>
        <v>0</v>
      </c>
      <c r="AK92" s="49">
        <f t="shared" si="23"/>
        <v>0</v>
      </c>
      <c r="AL92" s="49">
        <f t="shared" si="23"/>
        <v>1</v>
      </c>
      <c r="AN92" s="8"/>
      <c r="AO92" s="51">
        <f>IF(AG92=[2]В0228_1037000158513_04_0_69_!BD113,0,1)</f>
        <v>1</v>
      </c>
      <c r="AQ92" s="8"/>
      <c r="AS92" s="8"/>
    </row>
    <row r="93" spans="1:45" ht="31.5" x14ac:dyDescent="0.25">
      <c r="A93" s="53" t="str">
        <f>[1]I1127_1037000158513_02_0_69_!A91</f>
        <v>1.6</v>
      </c>
      <c r="B93" s="54" t="str">
        <f>[1]I1127_1037000158513_02_0_69_!B91</f>
        <v>Приобретение передвижной мастерской</v>
      </c>
      <c r="C93" s="53" t="str">
        <f>[1]I1127_1037000158513_02_0_69_!C91</f>
        <v>О_0000007025</v>
      </c>
      <c r="D93" s="56">
        <v>0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56">
        <v>0</v>
      </c>
      <c r="S93" s="56">
        <f>[1]I1127_1037000158513_04_0_69_!U93</f>
        <v>6.1853466666666703</v>
      </c>
      <c r="T93" s="56">
        <f>[1]I1127_1037000158513_04_0_69_!V93</f>
        <v>0</v>
      </c>
      <c r="U93" s="56">
        <f>[1]I1127_1037000158513_04_0_69_!W93</f>
        <v>0</v>
      </c>
      <c r="V93" s="56">
        <f>[1]I1127_1037000158513_04_0_69_!X93</f>
        <v>0</v>
      </c>
      <c r="W93" s="56">
        <f>[1]I1127_1037000158513_04_0_69_!Y93</f>
        <v>0</v>
      </c>
      <c r="X93" s="56">
        <f>[1]I1127_1037000158513_04_0_69_!Z93</f>
        <v>1</v>
      </c>
      <c r="Y93" s="56">
        <v>0</v>
      </c>
      <c r="Z93" s="56">
        <v>0</v>
      </c>
      <c r="AA93" s="56">
        <v>0</v>
      </c>
      <c r="AB93" s="56">
        <v>0</v>
      </c>
      <c r="AC93" s="56">
        <v>0</v>
      </c>
      <c r="AD93" s="56">
        <v>0</v>
      </c>
      <c r="AE93" s="56">
        <v>0</v>
      </c>
      <c r="AF93" s="49">
        <f t="shared" si="24"/>
        <v>0</v>
      </c>
      <c r="AG93" s="49">
        <f t="shared" si="24"/>
        <v>6.1853466666666703</v>
      </c>
      <c r="AH93" s="49">
        <f t="shared" si="24"/>
        <v>0</v>
      </c>
      <c r="AI93" s="49">
        <f t="shared" si="23"/>
        <v>0</v>
      </c>
      <c r="AJ93" s="49">
        <f t="shared" si="23"/>
        <v>0</v>
      </c>
      <c r="AK93" s="49">
        <f t="shared" si="23"/>
        <v>0</v>
      </c>
      <c r="AL93" s="49">
        <f t="shared" si="23"/>
        <v>1</v>
      </c>
      <c r="AM93" s="8">
        <f>[1]I1127_1037000158513_04_0_69_!T93</f>
        <v>0</v>
      </c>
      <c r="AN93" s="8">
        <f>[1]I1127_1037000158513_04_0_69_!U93</f>
        <v>6.1853466666666703</v>
      </c>
      <c r="AO93" s="8">
        <f>[1]I1127_1037000158513_04_0_69_!V93</f>
        <v>0</v>
      </c>
      <c r="AP93" s="9">
        <f>[1]I1127_1037000158513_04_0_69_!W93</f>
        <v>0</v>
      </c>
      <c r="AQ93" s="8">
        <f>[1]I1127_1037000158513_04_0_69_!X93</f>
        <v>0</v>
      </c>
      <c r="AR93" s="9">
        <f>[1]I1127_1037000158513_04_0_69_!Y93</f>
        <v>0</v>
      </c>
      <c r="AS93" s="8">
        <f>[1]I1127_1037000158513_04_0_69_!Z93</f>
        <v>1</v>
      </c>
    </row>
    <row r="94" spans="1:45" x14ac:dyDescent="0.25">
      <c r="A94" s="53" t="str">
        <f>[1]I1127_1037000158513_02_0_69_!A92</f>
        <v>1.6</v>
      </c>
      <c r="B94" s="54" t="str">
        <f>[1]I1127_1037000158513_02_0_69_!B92</f>
        <v>Приобретение трассоискателя</v>
      </c>
      <c r="C94" s="53" t="str">
        <f>[1]I1127_1037000158513_02_0_69_!C92</f>
        <v>О_0000000826</v>
      </c>
      <c r="D94" s="56">
        <v>0</v>
      </c>
      <c r="E94" s="56">
        <f>[1]I1127_1037000158513_04_0_69_!U94</f>
        <v>1.2266163136399999</v>
      </c>
      <c r="F94" s="56">
        <f>[1]I1127_1037000158513_04_0_69_!V94</f>
        <v>0</v>
      </c>
      <c r="G94" s="56">
        <f>[1]I1127_1037000158513_04_0_69_!W94</f>
        <v>0</v>
      </c>
      <c r="H94" s="56">
        <f>[1]I1127_1037000158513_04_0_69_!X94</f>
        <v>0</v>
      </c>
      <c r="I94" s="56">
        <f>[1]I1127_1037000158513_04_0_69_!Y94</f>
        <v>0</v>
      </c>
      <c r="J94" s="56">
        <f>[1]I1127_1037000158513_04_0_69_!Z94</f>
        <v>1</v>
      </c>
      <c r="K94" s="56">
        <v>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  <c r="R94" s="56">
        <v>0</v>
      </c>
      <c r="S94" s="56">
        <v>0</v>
      </c>
      <c r="T94" s="56">
        <v>0</v>
      </c>
      <c r="U94" s="56">
        <v>0</v>
      </c>
      <c r="V94" s="56">
        <v>0</v>
      </c>
      <c r="W94" s="56">
        <v>0</v>
      </c>
      <c r="X94" s="56">
        <v>0</v>
      </c>
      <c r="Y94" s="56">
        <v>0</v>
      </c>
      <c r="Z94" s="56">
        <v>0</v>
      </c>
      <c r="AA94" s="56">
        <v>0</v>
      </c>
      <c r="AB94" s="56">
        <v>0</v>
      </c>
      <c r="AC94" s="56">
        <v>0</v>
      </c>
      <c r="AD94" s="56">
        <v>0</v>
      </c>
      <c r="AE94" s="56">
        <v>0</v>
      </c>
      <c r="AF94" s="49">
        <f t="shared" si="24"/>
        <v>0</v>
      </c>
      <c r="AG94" s="49">
        <f t="shared" si="24"/>
        <v>1.2266163136399999</v>
      </c>
      <c r="AH94" s="49">
        <f t="shared" si="24"/>
        <v>0</v>
      </c>
      <c r="AI94" s="49">
        <f t="shared" si="23"/>
        <v>0</v>
      </c>
      <c r="AJ94" s="49">
        <f t="shared" si="23"/>
        <v>0</v>
      </c>
      <c r="AK94" s="49">
        <f t="shared" si="23"/>
        <v>0</v>
      </c>
      <c r="AL94" s="49">
        <f t="shared" si="23"/>
        <v>1</v>
      </c>
      <c r="AM94" s="8">
        <f>[1]I1127_1037000158513_04_0_69_!T94</f>
        <v>0</v>
      </c>
      <c r="AN94" s="8">
        <f>[1]I1127_1037000158513_04_0_69_!U94</f>
        <v>1.2266163136399999</v>
      </c>
      <c r="AO94" s="8">
        <f>[1]I1127_1037000158513_04_0_69_!V94</f>
        <v>0</v>
      </c>
      <c r="AP94" s="9">
        <f>[1]I1127_1037000158513_04_0_69_!W94</f>
        <v>0</v>
      </c>
      <c r="AQ94" s="8">
        <f>[1]I1127_1037000158513_04_0_69_!X94</f>
        <v>0</v>
      </c>
      <c r="AR94" s="9">
        <f>[1]I1127_1037000158513_04_0_69_!Y94</f>
        <v>0</v>
      </c>
      <c r="AS94" s="8">
        <f>[1]I1127_1037000158513_04_0_69_!Z94</f>
        <v>1</v>
      </c>
    </row>
    <row r="95" spans="1:45" x14ac:dyDescent="0.25">
      <c r="A95" s="53" t="str">
        <f>[1]I1127_1037000158513_02_0_69_!A93</f>
        <v>1.6</v>
      </c>
      <c r="B95" s="54" t="str">
        <f>[1]I1127_1037000158513_02_0_69_!B93</f>
        <v>Приобретение экскаватора</v>
      </c>
      <c r="C95" s="53" t="str">
        <f>[1]I1127_1037000158513_02_0_69_!C93</f>
        <v>О_0000007027</v>
      </c>
      <c r="D95" s="56">
        <v>0</v>
      </c>
      <c r="E95" s="56">
        <f>[1]I1127_1037000158513_04_0_69_!U95</f>
        <v>0</v>
      </c>
      <c r="F95" s="56">
        <f>[1]I1127_1037000158513_04_0_69_!V95</f>
        <v>0</v>
      </c>
      <c r="G95" s="56">
        <f>[1]I1127_1037000158513_04_0_69_!W95</f>
        <v>0</v>
      </c>
      <c r="H95" s="56">
        <f>[1]I1127_1037000158513_04_0_69_!X95</f>
        <v>0</v>
      </c>
      <c r="I95" s="56">
        <f>[1]I1127_1037000158513_04_0_69_!Y95</f>
        <v>0</v>
      </c>
      <c r="J95" s="56">
        <f>[1]I1127_1037000158513_04_0_69_!Z95</f>
        <v>0</v>
      </c>
      <c r="K95" s="56">
        <v>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R95" s="56">
        <v>0</v>
      </c>
      <c r="S95" s="56">
        <v>0</v>
      </c>
      <c r="T95" s="56">
        <v>0</v>
      </c>
      <c r="U95" s="56">
        <v>0</v>
      </c>
      <c r="V95" s="56">
        <v>0</v>
      </c>
      <c r="W95" s="56">
        <v>0</v>
      </c>
      <c r="X95" s="56">
        <v>0</v>
      </c>
      <c r="Y95" s="56">
        <v>0</v>
      </c>
      <c r="Z95" s="56">
        <f>[1]I1127_1037000158513_04_0_69_!U95</f>
        <v>0</v>
      </c>
      <c r="AA95" s="56">
        <v>0</v>
      </c>
      <c r="AB95" s="56">
        <v>0</v>
      </c>
      <c r="AC95" s="56">
        <v>0</v>
      </c>
      <c r="AD95" s="56">
        <v>0</v>
      </c>
      <c r="AE95" s="56">
        <f>[1]I1127_1037000158513_04_0_69_!Z95</f>
        <v>0</v>
      </c>
      <c r="AF95" s="49">
        <f t="shared" si="24"/>
        <v>0</v>
      </c>
      <c r="AG95" s="49">
        <f t="shared" si="24"/>
        <v>0</v>
      </c>
      <c r="AH95" s="49">
        <f t="shared" si="24"/>
        <v>0</v>
      </c>
      <c r="AI95" s="49">
        <f t="shared" si="23"/>
        <v>0</v>
      </c>
      <c r="AJ95" s="49">
        <f t="shared" si="23"/>
        <v>0</v>
      </c>
      <c r="AK95" s="49">
        <f t="shared" si="23"/>
        <v>0</v>
      </c>
      <c r="AL95" s="49">
        <f t="shared" si="23"/>
        <v>0</v>
      </c>
      <c r="AN95" s="8"/>
      <c r="AO95" s="8"/>
      <c r="AQ95" s="8"/>
      <c r="AS95" s="8"/>
    </row>
    <row r="96" spans="1:45" x14ac:dyDescent="0.25">
      <c r="A96" s="53" t="str">
        <f>[1]I1127_1037000158513_02_0_69_!A94</f>
        <v>1.6</v>
      </c>
      <c r="B96" s="54" t="str">
        <f>[1]I1127_1037000158513_02_0_69_!B94</f>
        <v>Приобретение манипулятора</v>
      </c>
      <c r="C96" s="53" t="str">
        <f>[1]I1127_1037000158513_02_0_69_!C94</f>
        <v>О_0000007036</v>
      </c>
      <c r="D96" s="56">
        <v>0</v>
      </c>
      <c r="E96" s="56">
        <f>[1]I1127_1037000158513_04_0_69_!U96</f>
        <v>0</v>
      </c>
      <c r="F96" s="56">
        <f>[1]I1127_1037000158513_04_0_69_!V96</f>
        <v>0</v>
      </c>
      <c r="G96" s="56">
        <f>[1]I1127_1037000158513_04_0_69_!W96</f>
        <v>0</v>
      </c>
      <c r="H96" s="56">
        <f>[1]I1127_1037000158513_04_0_69_!X96</f>
        <v>0</v>
      </c>
      <c r="I96" s="56">
        <f>[1]I1127_1037000158513_04_0_69_!Y96</f>
        <v>0</v>
      </c>
      <c r="J96" s="56">
        <f>[1]I1127_1037000158513_04_0_69_!Z96</f>
        <v>0</v>
      </c>
      <c r="K96" s="56">
        <v>0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  <c r="R96" s="56">
        <v>0</v>
      </c>
      <c r="S96" s="56">
        <v>0</v>
      </c>
      <c r="T96" s="56">
        <v>0</v>
      </c>
      <c r="U96" s="56">
        <v>0</v>
      </c>
      <c r="V96" s="56">
        <v>0</v>
      </c>
      <c r="W96" s="56">
        <v>0</v>
      </c>
      <c r="X96" s="56">
        <v>0</v>
      </c>
      <c r="Y96" s="56">
        <v>0</v>
      </c>
      <c r="Z96" s="56">
        <f>[1]I1127_1037000158513_04_0_69_!U96</f>
        <v>0</v>
      </c>
      <c r="AA96" s="56">
        <v>0</v>
      </c>
      <c r="AB96" s="56">
        <v>0</v>
      </c>
      <c r="AC96" s="56">
        <v>0</v>
      </c>
      <c r="AD96" s="56">
        <v>0</v>
      </c>
      <c r="AE96" s="56">
        <f>[1]I1127_1037000158513_04_0_69_!Z96</f>
        <v>0</v>
      </c>
      <c r="AF96" s="49">
        <f t="shared" si="24"/>
        <v>0</v>
      </c>
      <c r="AG96" s="49">
        <f t="shared" si="24"/>
        <v>0</v>
      </c>
      <c r="AH96" s="49">
        <f t="shared" si="24"/>
        <v>0</v>
      </c>
      <c r="AI96" s="49">
        <f t="shared" si="23"/>
        <v>0</v>
      </c>
      <c r="AJ96" s="49">
        <f t="shared" si="23"/>
        <v>0</v>
      </c>
      <c r="AK96" s="49">
        <f t="shared" si="23"/>
        <v>0</v>
      </c>
      <c r="AL96" s="49">
        <f t="shared" si="23"/>
        <v>0</v>
      </c>
      <c r="AN96" s="8"/>
      <c r="AO96" s="8"/>
      <c r="AQ96" s="8"/>
      <c r="AS96" s="8"/>
    </row>
    <row r="97" spans="1:45" ht="31.5" x14ac:dyDescent="0.25">
      <c r="A97" s="53" t="str">
        <f>[1]I1127_1037000158513_02_0_69_!A95</f>
        <v>1.6</v>
      </c>
      <c r="B97" s="54" t="str">
        <f>[1]I1127_1037000158513_02_0_69_!B95</f>
        <v>Приобретение стационарной лаборатории ЛЭИС-100</v>
      </c>
      <c r="C97" s="53" t="str">
        <f>[1]I1127_1037000158513_02_0_69_!C95</f>
        <v>О_0000000828</v>
      </c>
      <c r="D97" s="56">
        <v>0</v>
      </c>
      <c r="E97" s="56">
        <f>[1]I1127_1037000158513_04_0_69_!U97</f>
        <v>5.2875300000000003</v>
      </c>
      <c r="F97" s="56">
        <f>[1]I1127_1037000158513_04_0_69_!V97</f>
        <v>0</v>
      </c>
      <c r="G97" s="56">
        <f>[1]I1127_1037000158513_04_0_69_!W97</f>
        <v>0</v>
      </c>
      <c r="H97" s="56">
        <f>[1]I1127_1037000158513_04_0_69_!X97</f>
        <v>0</v>
      </c>
      <c r="I97" s="56">
        <f>[1]I1127_1037000158513_04_0_69_!Y97</f>
        <v>0</v>
      </c>
      <c r="J97" s="56">
        <f>[1]I1127_1037000158513_04_0_69_!Z97</f>
        <v>1</v>
      </c>
      <c r="K97" s="56">
        <v>0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  <c r="R97" s="56">
        <v>0</v>
      </c>
      <c r="S97" s="56">
        <v>0</v>
      </c>
      <c r="T97" s="56">
        <v>0</v>
      </c>
      <c r="U97" s="56">
        <v>0</v>
      </c>
      <c r="V97" s="56">
        <v>0</v>
      </c>
      <c r="W97" s="56">
        <v>0</v>
      </c>
      <c r="X97" s="56">
        <v>0</v>
      </c>
      <c r="Y97" s="56">
        <v>0</v>
      </c>
      <c r="Z97" s="56">
        <v>0</v>
      </c>
      <c r="AA97" s="56">
        <v>0</v>
      </c>
      <c r="AB97" s="56">
        <v>0</v>
      </c>
      <c r="AC97" s="56">
        <v>0</v>
      </c>
      <c r="AD97" s="56">
        <v>0</v>
      </c>
      <c r="AE97" s="56">
        <v>0</v>
      </c>
      <c r="AF97" s="49">
        <f t="shared" si="24"/>
        <v>0</v>
      </c>
      <c r="AG97" s="49">
        <f t="shared" si="24"/>
        <v>5.2875300000000003</v>
      </c>
      <c r="AH97" s="49">
        <f t="shared" si="24"/>
        <v>0</v>
      </c>
      <c r="AI97" s="49">
        <f t="shared" si="23"/>
        <v>0</v>
      </c>
      <c r="AJ97" s="49">
        <f t="shared" si="23"/>
        <v>0</v>
      </c>
      <c r="AK97" s="49">
        <f t="shared" si="23"/>
        <v>0</v>
      </c>
      <c r="AL97" s="49">
        <f t="shared" si="23"/>
        <v>1</v>
      </c>
      <c r="AN97" s="8"/>
      <c r="AO97" s="8"/>
      <c r="AQ97" s="8"/>
      <c r="AS97" s="8"/>
    </row>
    <row r="98" spans="1:45" ht="31.5" x14ac:dyDescent="0.25">
      <c r="A98" s="53" t="str">
        <f>[1]I1127_1037000158513_02_0_69_!A96</f>
        <v>1.6</v>
      </c>
      <c r="B98" s="54" t="str">
        <f>[1]I1127_1037000158513_02_0_69_!B96</f>
        <v>Приобретение информационно-вычислительной техники</v>
      </c>
      <c r="C98" s="53" t="str">
        <f>[1]I1127_1037000158513_02_0_69_!C96</f>
        <v>О_0000000829</v>
      </c>
      <c r="D98" s="56">
        <v>0</v>
      </c>
      <c r="E98" s="56">
        <v>0</v>
      </c>
      <c r="F98" s="56">
        <v>0</v>
      </c>
      <c r="G98" s="56">
        <v>0</v>
      </c>
      <c r="H98" s="56">
        <v>0</v>
      </c>
      <c r="I98" s="56">
        <v>0</v>
      </c>
      <c r="J98" s="56">
        <v>0</v>
      </c>
      <c r="K98" s="56">
        <v>0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56">
        <v>0</v>
      </c>
      <c r="R98" s="56">
        <v>0</v>
      </c>
      <c r="S98" s="56">
        <f>[1]I1127_1037000158513_04_0_69_!U98</f>
        <v>2.6777600000000006</v>
      </c>
      <c r="T98" s="56">
        <f>[1]I1127_1037000158513_04_0_69_!V98</f>
        <v>0</v>
      </c>
      <c r="U98" s="56">
        <f>[1]I1127_1037000158513_04_0_69_!W98</f>
        <v>0</v>
      </c>
      <c r="V98" s="56">
        <f>[1]I1127_1037000158513_04_0_69_!X98</f>
        <v>0</v>
      </c>
      <c r="W98" s="56">
        <f>[1]I1127_1037000158513_04_0_69_!Y98</f>
        <v>0</v>
      </c>
      <c r="X98" s="56">
        <f>[1]I1127_1037000158513_04_0_69_!Z98</f>
        <v>13</v>
      </c>
      <c r="Y98" s="56">
        <v>0</v>
      </c>
      <c r="Z98" s="56">
        <v>0</v>
      </c>
      <c r="AA98" s="56">
        <v>0</v>
      </c>
      <c r="AB98" s="56">
        <v>0</v>
      </c>
      <c r="AC98" s="56">
        <v>0</v>
      </c>
      <c r="AD98" s="56">
        <v>0</v>
      </c>
      <c r="AE98" s="56">
        <v>0</v>
      </c>
      <c r="AF98" s="49">
        <f t="shared" si="24"/>
        <v>0</v>
      </c>
      <c r="AG98" s="49">
        <f t="shared" si="24"/>
        <v>2.6777600000000006</v>
      </c>
      <c r="AH98" s="49">
        <f t="shared" si="24"/>
        <v>0</v>
      </c>
      <c r="AI98" s="49">
        <f t="shared" si="23"/>
        <v>0</v>
      </c>
      <c r="AJ98" s="49">
        <f t="shared" si="23"/>
        <v>0</v>
      </c>
      <c r="AK98" s="49">
        <f t="shared" si="23"/>
        <v>0</v>
      </c>
      <c r="AL98" s="49">
        <f t="shared" si="23"/>
        <v>13</v>
      </c>
      <c r="AN98" s="8"/>
      <c r="AO98" s="8"/>
      <c r="AQ98" s="8"/>
      <c r="AS98" s="8"/>
    </row>
    <row r="99" spans="1:45" ht="94.5" x14ac:dyDescent="0.25">
      <c r="A99" s="53" t="str">
        <f>[1]I1127_1037000158513_02_0_69_!A97</f>
        <v>1.6</v>
      </c>
      <c r="B99" s="54" t="str">
        <f>[1]I1127_1037000158513_02_0_69_!B97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9" s="53" t="str">
        <f>[1]I1127_1037000158513_02_0_69_!C97</f>
        <v>О_0000000830</v>
      </c>
      <c r="D99" s="56">
        <v>0</v>
      </c>
      <c r="E99" s="56">
        <v>0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56">
        <v>0</v>
      </c>
      <c r="L99" s="56">
        <f>[1]I1127_1037000158513_04_0_69_!U99</f>
        <v>3.0547000000000004</v>
      </c>
      <c r="M99" s="56">
        <f>[1]I1127_1037000158513_04_0_69_!V99</f>
        <v>0</v>
      </c>
      <c r="N99" s="56">
        <f>[1]I1127_1037000158513_04_0_69_!W99</f>
        <v>0</v>
      </c>
      <c r="O99" s="56">
        <f>[1]I1127_1037000158513_04_0_69_!X99</f>
        <v>0</v>
      </c>
      <c r="P99" s="56">
        <f>[1]I1127_1037000158513_04_0_69_!Y99</f>
        <v>0</v>
      </c>
      <c r="Q99" s="56">
        <f>[1]I1127_1037000158513_04_0_69_!Z99</f>
        <v>1</v>
      </c>
      <c r="R99" s="56">
        <v>0</v>
      </c>
      <c r="S99" s="56">
        <v>0</v>
      </c>
      <c r="T99" s="56">
        <v>0</v>
      </c>
      <c r="U99" s="56">
        <v>0</v>
      </c>
      <c r="V99" s="56">
        <v>0</v>
      </c>
      <c r="W99" s="56">
        <v>0</v>
      </c>
      <c r="X99" s="56">
        <v>0</v>
      </c>
      <c r="Y99" s="56">
        <v>0</v>
      </c>
      <c r="Z99" s="56">
        <v>0</v>
      </c>
      <c r="AA99" s="56">
        <v>0</v>
      </c>
      <c r="AB99" s="56">
        <v>0</v>
      </c>
      <c r="AC99" s="56">
        <v>0</v>
      </c>
      <c r="AD99" s="56">
        <v>0</v>
      </c>
      <c r="AE99" s="56">
        <v>0</v>
      </c>
      <c r="AF99" s="49">
        <f t="shared" si="24"/>
        <v>0</v>
      </c>
      <c r="AG99" s="49">
        <f t="shared" si="24"/>
        <v>3.0547000000000004</v>
      </c>
      <c r="AH99" s="49">
        <f t="shared" si="24"/>
        <v>0</v>
      </c>
      <c r="AI99" s="49">
        <f t="shared" si="23"/>
        <v>0</v>
      </c>
      <c r="AJ99" s="49">
        <f t="shared" si="23"/>
        <v>0</v>
      </c>
      <c r="AK99" s="49">
        <f t="shared" si="23"/>
        <v>0</v>
      </c>
      <c r="AL99" s="49">
        <f t="shared" si="23"/>
        <v>1</v>
      </c>
      <c r="AN99" s="8"/>
      <c r="AO99" s="8"/>
      <c r="AQ99" s="8"/>
      <c r="AS99" s="8"/>
    </row>
    <row r="100" spans="1:45" ht="78.75" customHeight="1" x14ac:dyDescent="0.25">
      <c r="A100" s="53" t="str">
        <f>[1]I1127_1037000158513_02_0_69_!A98</f>
        <v>1.6</v>
      </c>
      <c r="B100" s="54" t="str">
        <f>[1]I1127_1037000158513_02_0_69_!B98</f>
        <v>Разработка программного обеспечения "Геоинформационная система городских электрических сетей" (блок №7)</v>
      </c>
      <c r="C100" s="53" t="str">
        <f>[1]I1127_1037000158513_02_0_69_!C98</f>
        <v>О_0000007031</v>
      </c>
      <c r="D100" s="56">
        <v>0</v>
      </c>
      <c r="E100" s="56">
        <v>0</v>
      </c>
      <c r="F100" s="56">
        <v>0</v>
      </c>
      <c r="G100" s="56">
        <v>0</v>
      </c>
      <c r="H100" s="56">
        <v>0</v>
      </c>
      <c r="I100" s="56">
        <v>0</v>
      </c>
      <c r="J100" s="56">
        <v>0</v>
      </c>
      <c r="K100" s="56">
        <v>0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  <c r="R100" s="56">
        <v>0</v>
      </c>
      <c r="S100" s="56">
        <v>0</v>
      </c>
      <c r="T100" s="56">
        <v>0</v>
      </c>
      <c r="U100" s="56">
        <v>0</v>
      </c>
      <c r="V100" s="56">
        <v>0</v>
      </c>
      <c r="W100" s="56">
        <v>0</v>
      </c>
      <c r="X100" s="56">
        <v>0</v>
      </c>
      <c r="Y100" s="56">
        <f>[1]I1127_1037000158513_04_0_69_!T100</f>
        <v>5.23</v>
      </c>
      <c r="Z100" s="56">
        <v>0</v>
      </c>
      <c r="AA100" s="56">
        <v>0</v>
      </c>
      <c r="AB100" s="56">
        <v>0</v>
      </c>
      <c r="AC100" s="56">
        <v>0</v>
      </c>
      <c r="AD100" s="56">
        <v>0</v>
      </c>
      <c r="AE100" s="56">
        <f>[1]I1127_1037000158513_04_0_69_!Z100</f>
        <v>1</v>
      </c>
      <c r="AF100" s="49">
        <f>SUM(D100,K100,R100,Y100)</f>
        <v>5.23</v>
      </c>
      <c r="AG100" s="49">
        <f>SUM(E100,L100,S100,Z100)</f>
        <v>0</v>
      </c>
      <c r="AH100" s="49">
        <f t="shared" si="24"/>
        <v>0</v>
      </c>
      <c r="AI100" s="49">
        <f t="shared" si="23"/>
        <v>0</v>
      </c>
      <c r="AJ100" s="49">
        <f t="shared" si="23"/>
        <v>0</v>
      </c>
      <c r="AK100" s="49">
        <f t="shared" si="23"/>
        <v>0</v>
      </c>
      <c r="AL100" s="49">
        <f t="shared" si="23"/>
        <v>1</v>
      </c>
      <c r="AM100" s="8">
        <f>[1]I1127_1037000158513_04_0_69_!T100</f>
        <v>5.23</v>
      </c>
      <c r="AN100" s="8">
        <f>[1]I1127_1037000158513_04_0_69_!U100</f>
        <v>0</v>
      </c>
      <c r="AO100" s="8">
        <f>[1]I1127_1037000158513_04_0_69_!V100</f>
        <v>0</v>
      </c>
      <c r="AP100" s="9">
        <f>[1]I1127_1037000158513_04_0_69_!W100</f>
        <v>0</v>
      </c>
      <c r="AQ100" s="8">
        <f>[1]I1127_1037000158513_04_0_69_!X100</f>
        <v>0</v>
      </c>
      <c r="AR100" s="9">
        <f>[1]I1127_1037000158513_04_0_69_!Y100</f>
        <v>0</v>
      </c>
      <c r="AS100" s="8">
        <f>[1]I1127_1037000158513_04_0_69_!Z100</f>
        <v>1</v>
      </c>
    </row>
    <row r="101" spans="1:45" ht="78.75" customHeight="1" x14ac:dyDescent="0.25">
      <c r="A101" s="53" t="str">
        <f>[1]I1127_1037000158513_02_0_69_!A99</f>
        <v>1.6</v>
      </c>
      <c r="B101" s="54" t="str">
        <f>[1]I1127_1037000158513_02_0_69_!B99</f>
        <v>Разработка программного обеспечения "Геоинформационная система городских электрических сетей" (блок №8)</v>
      </c>
      <c r="C101" s="53" t="str">
        <f>[1]I1127_1037000158513_02_0_69_!C99</f>
        <v>О_0000007032</v>
      </c>
      <c r="D101" s="56">
        <v>0</v>
      </c>
      <c r="E101" s="56">
        <v>0</v>
      </c>
      <c r="F101" s="56">
        <v>0</v>
      </c>
      <c r="G101" s="56">
        <v>0</v>
      </c>
      <c r="H101" s="56">
        <v>0</v>
      </c>
      <c r="I101" s="56">
        <v>0</v>
      </c>
      <c r="J101" s="56">
        <v>0</v>
      </c>
      <c r="K101" s="56">
        <v>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  <c r="R101" s="56">
        <v>0</v>
      </c>
      <c r="S101" s="56">
        <v>0</v>
      </c>
      <c r="T101" s="56">
        <v>0</v>
      </c>
      <c r="U101" s="56">
        <v>0</v>
      </c>
      <c r="V101" s="56">
        <v>0</v>
      </c>
      <c r="W101" s="56">
        <v>0</v>
      </c>
      <c r="X101" s="56">
        <v>0</v>
      </c>
      <c r="Y101" s="56">
        <v>0</v>
      </c>
      <c r="Z101" s="56">
        <f>[1]I1127_1037000158513_04_0_69_!U101</f>
        <v>0</v>
      </c>
      <c r="AA101" s="56">
        <v>0</v>
      </c>
      <c r="AB101" s="56">
        <v>0</v>
      </c>
      <c r="AC101" s="56">
        <v>0</v>
      </c>
      <c r="AD101" s="56">
        <v>0</v>
      </c>
      <c r="AE101" s="56">
        <f>[1]I1127_1037000158513_04_0_69_!Z101</f>
        <v>0</v>
      </c>
      <c r="AF101" s="49">
        <f t="shared" si="24"/>
        <v>0</v>
      </c>
      <c r="AG101" s="49">
        <f t="shared" si="24"/>
        <v>0</v>
      </c>
      <c r="AH101" s="49">
        <f t="shared" si="24"/>
        <v>0</v>
      </c>
      <c r="AI101" s="49">
        <f t="shared" si="23"/>
        <v>0</v>
      </c>
      <c r="AJ101" s="49">
        <f t="shared" si="23"/>
        <v>0</v>
      </c>
      <c r="AK101" s="49">
        <f t="shared" si="23"/>
        <v>0</v>
      </c>
      <c r="AL101" s="49">
        <f t="shared" si="23"/>
        <v>0</v>
      </c>
      <c r="AN101" s="8"/>
      <c r="AO101" s="51">
        <f>IF(AG101=[2]В0228_1037000158513_04_0_69_!BD117,0,1)</f>
        <v>0</v>
      </c>
      <c r="AQ101" s="8"/>
      <c r="AS101" s="8"/>
    </row>
    <row r="102" spans="1:45" ht="78.75" customHeight="1" x14ac:dyDescent="0.25">
      <c r="A102" s="53" t="str">
        <f>[1]I1127_1037000158513_02_0_69_!A100</f>
        <v>1.6</v>
      </c>
      <c r="B102" s="54" t="str">
        <f>[1]I1127_1037000158513_02_0_69_!B100</f>
        <v>Разработка программного обеспечения "Геоинформационная система городских электрических сетей" (блок №9)</v>
      </c>
      <c r="C102" s="53" t="str">
        <f>[1]I1127_1037000158513_02_0_69_!C100</f>
        <v>О_0000007033</v>
      </c>
      <c r="D102" s="56">
        <v>0</v>
      </c>
      <c r="E102" s="56">
        <v>0</v>
      </c>
      <c r="F102" s="56">
        <v>0</v>
      </c>
      <c r="G102" s="56">
        <v>0</v>
      </c>
      <c r="H102" s="56">
        <v>0</v>
      </c>
      <c r="I102" s="56">
        <v>0</v>
      </c>
      <c r="J102" s="56">
        <v>0</v>
      </c>
      <c r="K102" s="56">
        <v>0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  <c r="R102" s="56">
        <v>0</v>
      </c>
      <c r="S102" s="56">
        <v>0</v>
      </c>
      <c r="T102" s="56">
        <v>0</v>
      </c>
      <c r="U102" s="56">
        <v>0</v>
      </c>
      <c r="V102" s="56">
        <v>0</v>
      </c>
      <c r="W102" s="56">
        <v>0</v>
      </c>
      <c r="X102" s="56">
        <v>0</v>
      </c>
      <c r="Y102" s="56">
        <v>0</v>
      </c>
      <c r="Z102" s="56">
        <f>[1]I1127_1037000158513_04_0_69_!U102</f>
        <v>0</v>
      </c>
      <c r="AA102" s="56">
        <v>0</v>
      </c>
      <c r="AB102" s="56">
        <v>0</v>
      </c>
      <c r="AC102" s="56">
        <v>0</v>
      </c>
      <c r="AD102" s="56">
        <v>0</v>
      </c>
      <c r="AE102" s="56">
        <f>[1]I1127_1037000158513_04_0_69_!Z102</f>
        <v>0</v>
      </c>
      <c r="AF102" s="49">
        <f t="shared" si="24"/>
        <v>0</v>
      </c>
      <c r="AG102" s="49">
        <f t="shared" si="24"/>
        <v>0</v>
      </c>
      <c r="AH102" s="49">
        <f t="shared" si="24"/>
        <v>0</v>
      </c>
      <c r="AI102" s="49">
        <f t="shared" si="23"/>
        <v>0</v>
      </c>
      <c r="AJ102" s="49">
        <f t="shared" si="23"/>
        <v>0</v>
      </c>
      <c r="AK102" s="49">
        <f t="shared" si="23"/>
        <v>0</v>
      </c>
      <c r="AL102" s="49">
        <f t="shared" si="23"/>
        <v>0</v>
      </c>
      <c r="AN102" s="8"/>
      <c r="AO102" s="51">
        <f>IF(AG102=[2]В0228_1037000158513_04_0_69_!BD118,0,1)</f>
        <v>0</v>
      </c>
      <c r="AQ102" s="8"/>
      <c r="AS102" s="8"/>
    </row>
    <row r="103" spans="1:45" ht="78.75" customHeight="1" x14ac:dyDescent="0.25">
      <c r="A103" s="53" t="str">
        <f>[1]I1127_1037000158513_02_0_69_!A101</f>
        <v>1.6</v>
      </c>
      <c r="B103" s="54" t="str">
        <f>[1]I1127_1037000158513_02_0_69_!B101</f>
        <v>Разработка программного обеспечения "Геоинформационная система городских электрических сетей" (блок №10)</v>
      </c>
      <c r="C103" s="53" t="str">
        <f>[1]I1127_1037000158513_02_0_69_!C101</f>
        <v>О_0000007034</v>
      </c>
      <c r="D103" s="56">
        <v>0</v>
      </c>
      <c r="E103" s="56">
        <v>0</v>
      </c>
      <c r="F103" s="56">
        <v>0</v>
      </c>
      <c r="G103" s="56">
        <v>0</v>
      </c>
      <c r="H103" s="56">
        <v>0</v>
      </c>
      <c r="I103" s="56">
        <v>0</v>
      </c>
      <c r="J103" s="56">
        <v>0</v>
      </c>
      <c r="K103" s="56">
        <v>0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  <c r="R103" s="56">
        <v>0</v>
      </c>
      <c r="S103" s="56">
        <v>0</v>
      </c>
      <c r="T103" s="56">
        <v>0</v>
      </c>
      <c r="U103" s="56">
        <v>0</v>
      </c>
      <c r="V103" s="56">
        <v>0</v>
      </c>
      <c r="W103" s="56">
        <v>0</v>
      </c>
      <c r="X103" s="56">
        <v>0</v>
      </c>
      <c r="Y103" s="56">
        <v>0</v>
      </c>
      <c r="Z103" s="56">
        <f>[1]I1127_1037000158513_04_0_69_!U103</f>
        <v>0</v>
      </c>
      <c r="AA103" s="56">
        <v>0</v>
      </c>
      <c r="AB103" s="56">
        <v>0</v>
      </c>
      <c r="AC103" s="56">
        <v>0</v>
      </c>
      <c r="AD103" s="56">
        <v>0</v>
      </c>
      <c r="AE103" s="56">
        <f>[1]I1127_1037000158513_04_0_69_!Z103</f>
        <v>0</v>
      </c>
      <c r="AF103" s="49">
        <f t="shared" si="24"/>
        <v>0</v>
      </c>
      <c r="AG103" s="49">
        <f t="shared" si="24"/>
        <v>0</v>
      </c>
      <c r="AH103" s="49">
        <f t="shared" si="24"/>
        <v>0</v>
      </c>
      <c r="AI103" s="49">
        <f t="shared" si="23"/>
        <v>0</v>
      </c>
      <c r="AJ103" s="49">
        <f t="shared" si="23"/>
        <v>0</v>
      </c>
      <c r="AK103" s="49">
        <f t="shared" si="23"/>
        <v>0</v>
      </c>
      <c r="AL103" s="49">
        <f t="shared" si="23"/>
        <v>0</v>
      </c>
      <c r="AN103" s="8"/>
      <c r="AO103" s="51">
        <f>IF(AG103=[2]В0228_1037000158513_04_0_69_!BD119,0,1)</f>
        <v>0</v>
      </c>
      <c r="AQ103" s="8"/>
      <c r="AS103" s="8"/>
    </row>
    <row r="104" spans="1:45" ht="78.75" customHeight="1" x14ac:dyDescent="0.25">
      <c r="A104" s="53" t="str">
        <f>[1]I1127_1037000158513_02_0_69_!A102</f>
        <v>1.6</v>
      </c>
      <c r="B104" s="54" t="str">
        <f>[1]I1127_1037000158513_02_0_69_!B102</f>
        <v>Разработка программного обеспечения "Геоинформационная система городских электрических сетей" (блок №11)</v>
      </c>
      <c r="C104" s="53" t="str">
        <f>[1]I1127_1037000158513_02_0_69_!C102</f>
        <v>О_0000007035</v>
      </c>
      <c r="D104" s="56">
        <v>0</v>
      </c>
      <c r="E104" s="56">
        <v>0</v>
      </c>
      <c r="F104" s="56">
        <v>0</v>
      </c>
      <c r="G104" s="56">
        <v>0</v>
      </c>
      <c r="H104" s="56">
        <v>0</v>
      </c>
      <c r="I104" s="56">
        <v>0</v>
      </c>
      <c r="J104" s="56">
        <v>0</v>
      </c>
      <c r="K104" s="56">
        <v>0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  <c r="R104" s="56">
        <v>0</v>
      </c>
      <c r="S104" s="56">
        <v>0</v>
      </c>
      <c r="T104" s="56">
        <v>0</v>
      </c>
      <c r="U104" s="56">
        <v>0</v>
      </c>
      <c r="V104" s="56">
        <v>0</v>
      </c>
      <c r="W104" s="56">
        <v>0</v>
      </c>
      <c r="X104" s="56">
        <v>0</v>
      </c>
      <c r="Y104" s="56">
        <v>0</v>
      </c>
      <c r="Z104" s="56">
        <f>[1]I1127_1037000158513_04_0_69_!U104</f>
        <v>0</v>
      </c>
      <c r="AA104" s="56">
        <v>0</v>
      </c>
      <c r="AB104" s="56">
        <v>0</v>
      </c>
      <c r="AC104" s="56">
        <v>0</v>
      </c>
      <c r="AD104" s="56">
        <v>0</v>
      </c>
      <c r="AE104" s="56">
        <f>[1]I1127_1037000158513_04_0_69_!Z104</f>
        <v>0</v>
      </c>
      <c r="AF104" s="49">
        <f t="shared" si="24"/>
        <v>0</v>
      </c>
      <c r="AG104" s="49">
        <f t="shared" si="24"/>
        <v>0</v>
      </c>
      <c r="AH104" s="49">
        <f t="shared" si="24"/>
        <v>0</v>
      </c>
      <c r="AI104" s="49">
        <f t="shared" si="23"/>
        <v>0</v>
      </c>
      <c r="AJ104" s="49">
        <f t="shared" si="23"/>
        <v>0</v>
      </c>
      <c r="AK104" s="49">
        <f t="shared" si="23"/>
        <v>0</v>
      </c>
      <c r="AL104" s="49">
        <f t="shared" si="23"/>
        <v>0</v>
      </c>
      <c r="AN104" s="8"/>
      <c r="AO104" s="51">
        <f>IF(AG104=[2]В0228_1037000158513_04_0_69_!BD120,0,1)</f>
        <v>0</v>
      </c>
      <c r="AQ104" s="8"/>
      <c r="AS104" s="8"/>
    </row>
  </sheetData>
  <autoFilter ref="A19:BO104">
    <filterColumn colId="2">
      <filters>
        <filter val="О_000000002"/>
        <filter val="О_000000003"/>
        <filter val="О_000000004"/>
        <filter val="О_0000000814"/>
        <filter val="О_0000000819"/>
        <filter val="О_0000000824"/>
        <filter val="О_0000000826"/>
        <filter val="О_0000000828"/>
        <filter val="О_0000000829"/>
        <filter val="О_0000000830"/>
        <filter val="О_0000007016"/>
        <filter val="О_0000007017"/>
        <filter val="О_0000007018"/>
        <filter val="О_0000007020"/>
        <filter val="О_0000007021"/>
        <filter val="О_0000007022"/>
        <filter val="О_0000007023"/>
        <filter val="О_0000007025"/>
        <filter val="О_0000007027"/>
        <filter val="О_0000007031"/>
        <filter val="О_0000007032"/>
        <filter val="О_0000007033"/>
        <filter val="О_0000007034"/>
        <filter val="О_0000007035"/>
        <filter val="О_0000007036"/>
        <filter val="О_000006001"/>
        <filter val="О_0000500011"/>
        <filter val="О_0004500010"/>
        <filter val="О_0004500012"/>
        <filter val="О_000450009"/>
        <filter val="О_003000008"/>
        <filter val="О_0200000015"/>
        <filter val="О_100000005"/>
        <filter val="О_100000006"/>
        <filter val="О_100000007"/>
        <filter val="О_1004560013"/>
      </filters>
    </filterColumn>
  </autoFilter>
  <mergeCells count="24">
    <mergeCell ref="AN16:AS16"/>
    <mergeCell ref="Y15:AE15"/>
    <mergeCell ref="AF15:AL15"/>
    <mergeCell ref="E16:J16"/>
    <mergeCell ref="L16:Q16"/>
    <mergeCell ref="S16:X16"/>
    <mergeCell ref="Z16:AE16"/>
    <mergeCell ref="AG16:AL16"/>
    <mergeCell ref="A8:AL8"/>
    <mergeCell ref="A10:AL10"/>
    <mergeCell ref="A13:AL13"/>
    <mergeCell ref="A14:A17"/>
    <mergeCell ref="B14:B17"/>
    <mergeCell ref="C14:C17"/>
    <mergeCell ref="D14:AL14"/>
    <mergeCell ref="D15:J15"/>
    <mergeCell ref="K15:Q15"/>
    <mergeCell ref="R15:X15"/>
    <mergeCell ref="AG1:AL1"/>
    <mergeCell ref="AG2:AL2"/>
    <mergeCell ref="AG3:AL3"/>
    <mergeCell ref="A4:AL4"/>
    <mergeCell ref="A5:AL5"/>
    <mergeCell ref="A7:AL7"/>
  </mergeCells>
  <pageMargins left="0.59055118110236227" right="0.19685039370078741" top="0.19685039370078741" bottom="0.19685039370078741" header="0.27559055118110237" footer="0.27559055118110237"/>
  <pageSetup paperSize="8" scale="35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I1127_1037000158513_05_0_69_</vt:lpstr>
      <vt:lpstr>I1127_1037000158513_05_0_69_!Заголовки_для_печати</vt:lpstr>
      <vt:lpstr>I1127_1037000158513_05_0_69_!Область_печати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2024-11-27T08:30:14Z</dcterms:created>
  <dcterms:modified xsi:type="dcterms:W3CDTF">2024-11-27T08:31:01Z</dcterms:modified>
</cp:coreProperties>
</file>