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2_0_69_" sheetId="1" r:id="rId1"/>
  </sheets>
  <externalReferences>
    <externalReference r:id="rId2"/>
  </externalReferences>
  <definedNames>
    <definedName name="_xlnm._FilterDatabase" localSheetId="0" hidden="1">I1127_1037000158513_02_0_69_!$A$17:$CW$102</definedName>
    <definedName name="_xlnm.Print_Titles" localSheetId="0">I1127_1037000158513_02_0_69_!$13:$16</definedName>
    <definedName name="_xlnm.Print_Area" localSheetId="0">I1127_1037000158513_02_0_69_!$A$1:$CT$104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102" i="1" l="1"/>
  <c r="CR102" i="1"/>
  <c r="CQ102" i="1"/>
  <c r="CP102" i="1"/>
  <c r="CO102" i="1"/>
  <c r="CN102" i="1"/>
  <c r="CL102" i="1"/>
  <c r="CK102" i="1"/>
  <c r="CC102" i="1"/>
  <c r="BZ102" i="1" s="1"/>
  <c r="BS102" i="1"/>
  <c r="BP102" i="1"/>
  <c r="BI102" i="1"/>
  <c r="BF102" i="1" s="1"/>
  <c r="AY102" i="1"/>
  <c r="AV102" i="1"/>
  <c r="AO102" i="1"/>
  <c r="CM102" i="1" s="1"/>
  <c r="AB102" i="1"/>
  <c r="D102" i="1"/>
  <c r="C102" i="1"/>
  <c r="B102" i="1"/>
  <c r="A102" i="1"/>
  <c r="CS101" i="1"/>
  <c r="CR101" i="1"/>
  <c r="CQ101" i="1"/>
  <c r="CP101" i="1"/>
  <c r="CO101" i="1"/>
  <c r="CN101" i="1"/>
  <c r="CL101" i="1"/>
  <c r="CK101" i="1"/>
  <c r="CC101" i="1"/>
  <c r="BZ101" i="1"/>
  <c r="BS101" i="1"/>
  <c r="BP101" i="1" s="1"/>
  <c r="BI101" i="1"/>
  <c r="BF101" i="1"/>
  <c r="AY101" i="1"/>
  <c r="AV101" i="1" s="1"/>
  <c r="AO101" i="1"/>
  <c r="CM101" i="1" s="1"/>
  <c r="AL101" i="1"/>
  <c r="AB101" i="1"/>
  <c r="Y101" i="1" s="1"/>
  <c r="D101" i="1"/>
  <c r="C101" i="1"/>
  <c r="B101" i="1"/>
  <c r="A101" i="1"/>
  <c r="CS100" i="1"/>
  <c r="CR100" i="1"/>
  <c r="CQ100" i="1"/>
  <c r="CP100" i="1"/>
  <c r="CO100" i="1"/>
  <c r="CN100" i="1"/>
  <c r="CL100" i="1"/>
  <c r="CK100" i="1"/>
  <c r="CC100" i="1"/>
  <c r="BZ100" i="1" s="1"/>
  <c r="BS100" i="1"/>
  <c r="BP100" i="1"/>
  <c r="BI100" i="1"/>
  <c r="BF100" i="1" s="1"/>
  <c r="AY100" i="1"/>
  <c r="AV100" i="1"/>
  <c r="AO100" i="1"/>
  <c r="CM100" i="1" s="1"/>
  <c r="AB100" i="1"/>
  <c r="D100" i="1"/>
  <c r="C100" i="1"/>
  <c r="B100" i="1"/>
  <c r="A100" i="1"/>
  <c r="CS99" i="1"/>
  <c r="CR99" i="1"/>
  <c r="CQ99" i="1"/>
  <c r="CP99" i="1"/>
  <c r="CO99" i="1"/>
  <c r="CN99" i="1"/>
  <c r="CL99" i="1"/>
  <c r="CK99" i="1"/>
  <c r="CC99" i="1"/>
  <c r="BZ99" i="1"/>
  <c r="BS99" i="1"/>
  <c r="BP99" i="1" s="1"/>
  <c r="BI99" i="1"/>
  <c r="BF99" i="1"/>
  <c r="AY99" i="1"/>
  <c r="AV99" i="1" s="1"/>
  <c r="AO99" i="1"/>
  <c r="CM99" i="1" s="1"/>
  <c r="AL99" i="1"/>
  <c r="AB99" i="1"/>
  <c r="D99" i="1"/>
  <c r="C99" i="1"/>
  <c r="B99" i="1"/>
  <c r="A99" i="1"/>
  <c r="CS98" i="1"/>
  <c r="CR98" i="1"/>
  <c r="CQ98" i="1"/>
  <c r="CP98" i="1"/>
  <c r="CO98" i="1"/>
  <c r="CN98" i="1"/>
  <c r="CL98" i="1"/>
  <c r="CK98" i="1"/>
  <c r="CC98" i="1"/>
  <c r="BZ98" i="1" s="1"/>
  <c r="BS98" i="1"/>
  <c r="BP98" i="1"/>
  <c r="BI98" i="1"/>
  <c r="BF98" i="1" s="1"/>
  <c r="AY98" i="1"/>
  <c r="AV98" i="1"/>
  <c r="AO98" i="1"/>
  <c r="CM98" i="1" s="1"/>
  <c r="AB98" i="1"/>
  <c r="D98" i="1"/>
  <c r="C98" i="1"/>
  <c r="B98" i="1"/>
  <c r="A98" i="1"/>
  <c r="CS97" i="1"/>
  <c r="CR97" i="1"/>
  <c r="CQ97" i="1"/>
  <c r="CP97" i="1"/>
  <c r="CO97" i="1"/>
  <c r="CN97" i="1"/>
  <c r="CL97" i="1"/>
  <c r="CK97" i="1"/>
  <c r="CC97" i="1"/>
  <c r="BZ97" i="1" s="1"/>
  <c r="BS97" i="1"/>
  <c r="BP97" i="1"/>
  <c r="BI97" i="1"/>
  <c r="BF97" i="1" s="1"/>
  <c r="AY97" i="1"/>
  <c r="AV97" i="1"/>
  <c r="AO97" i="1"/>
  <c r="CM97" i="1" s="1"/>
  <c r="C97" i="1"/>
  <c r="B97" i="1"/>
  <c r="A97" i="1"/>
  <c r="CS96" i="1"/>
  <c r="CR96" i="1"/>
  <c r="CQ96" i="1"/>
  <c r="CP96" i="1"/>
  <c r="CP81" i="1" s="1"/>
  <c r="CO96" i="1"/>
  <c r="CN96" i="1"/>
  <c r="CL96" i="1"/>
  <c r="CL81" i="1" s="1"/>
  <c r="CK96" i="1"/>
  <c r="CC96" i="1"/>
  <c r="BZ96" i="1"/>
  <c r="BS96" i="1"/>
  <c r="BP96" i="1" s="1"/>
  <c r="BI96" i="1"/>
  <c r="BF96" i="1"/>
  <c r="AY96" i="1"/>
  <c r="AV96" i="1" s="1"/>
  <c r="AO96" i="1"/>
  <c r="CM96" i="1" s="1"/>
  <c r="AL96" i="1"/>
  <c r="C96" i="1"/>
  <c r="B96" i="1"/>
  <c r="A96" i="1"/>
  <c r="CS95" i="1"/>
  <c r="CR95" i="1"/>
  <c r="CQ95" i="1"/>
  <c r="CP95" i="1"/>
  <c r="CO95" i="1"/>
  <c r="CN95" i="1"/>
  <c r="CL95" i="1"/>
  <c r="CK95" i="1"/>
  <c r="CC95" i="1"/>
  <c r="BZ95" i="1" s="1"/>
  <c r="BS95" i="1"/>
  <c r="BP95" i="1"/>
  <c r="BI95" i="1"/>
  <c r="BF95" i="1" s="1"/>
  <c r="AY95" i="1"/>
  <c r="AV95" i="1"/>
  <c r="AO95" i="1"/>
  <c r="CM95" i="1" s="1"/>
  <c r="K95" i="1"/>
  <c r="C95" i="1"/>
  <c r="B95" i="1"/>
  <c r="A95" i="1"/>
  <c r="CS94" i="1"/>
  <c r="CR94" i="1"/>
  <c r="CQ94" i="1"/>
  <c r="CP94" i="1"/>
  <c r="CO94" i="1"/>
  <c r="CN94" i="1"/>
  <c r="CL94" i="1"/>
  <c r="CK94" i="1"/>
  <c r="CC94" i="1"/>
  <c r="BZ94" i="1" s="1"/>
  <c r="BS94" i="1"/>
  <c r="BP94" i="1"/>
  <c r="BI94" i="1"/>
  <c r="BF94" i="1" s="1"/>
  <c r="AY94" i="1"/>
  <c r="AV94" i="1"/>
  <c r="AO94" i="1"/>
  <c r="C94" i="1"/>
  <c r="B94" i="1"/>
  <c r="A94" i="1"/>
  <c r="CS93" i="1"/>
  <c r="CR93" i="1"/>
  <c r="CQ93" i="1"/>
  <c r="CP93" i="1"/>
  <c r="CO93" i="1"/>
  <c r="CN93" i="1"/>
  <c r="CL93" i="1"/>
  <c r="CK93" i="1"/>
  <c r="CC93" i="1"/>
  <c r="BZ93" i="1"/>
  <c r="BS93" i="1"/>
  <c r="BP93" i="1" s="1"/>
  <c r="BI93" i="1"/>
  <c r="BF93" i="1"/>
  <c r="AY93" i="1"/>
  <c r="AV93" i="1" s="1"/>
  <c r="AO93" i="1"/>
  <c r="AL93" i="1"/>
  <c r="C93" i="1"/>
  <c r="B93" i="1"/>
  <c r="A93" i="1"/>
  <c r="CS92" i="1"/>
  <c r="CR92" i="1"/>
  <c r="CQ92" i="1"/>
  <c r="CP92" i="1"/>
  <c r="CO92" i="1"/>
  <c r="CN92" i="1"/>
  <c r="CL92" i="1"/>
  <c r="CK92" i="1"/>
  <c r="CC92" i="1"/>
  <c r="BZ92" i="1"/>
  <c r="BS92" i="1"/>
  <c r="BP92" i="1" s="1"/>
  <c r="BI92" i="1"/>
  <c r="BF92" i="1"/>
  <c r="AY92" i="1"/>
  <c r="AV92" i="1" s="1"/>
  <c r="CJ92" i="1" s="1"/>
  <c r="AO92" i="1"/>
  <c r="CM92" i="1" s="1"/>
  <c r="AL92" i="1"/>
  <c r="CV92" i="1" s="1"/>
  <c r="AB92" i="1"/>
  <c r="Y92" i="1" s="1"/>
  <c r="D92" i="1"/>
  <c r="C92" i="1"/>
  <c r="B92" i="1"/>
  <c r="A92" i="1"/>
  <c r="CS91" i="1"/>
  <c r="CR91" i="1"/>
  <c r="CQ91" i="1"/>
  <c r="CP91" i="1"/>
  <c r="CO91" i="1"/>
  <c r="CN91" i="1"/>
  <c r="CL91" i="1"/>
  <c r="CK91" i="1"/>
  <c r="CC91" i="1"/>
  <c r="BS91" i="1"/>
  <c r="BP91" i="1"/>
  <c r="BI91" i="1"/>
  <c r="BF91" i="1" s="1"/>
  <c r="AY91" i="1"/>
  <c r="AV91" i="1"/>
  <c r="AO91" i="1"/>
  <c r="AL91" i="1" s="1"/>
  <c r="AB91" i="1"/>
  <c r="D91" i="1"/>
  <c r="C91" i="1"/>
  <c r="B91" i="1"/>
  <c r="A91" i="1"/>
  <c r="CS90" i="1"/>
  <c r="CR90" i="1"/>
  <c r="CQ90" i="1"/>
  <c r="CP90" i="1"/>
  <c r="CO90" i="1"/>
  <c r="CN90" i="1"/>
  <c r="CL90" i="1"/>
  <c r="CK90" i="1"/>
  <c r="CC90" i="1"/>
  <c r="BZ90" i="1" s="1"/>
  <c r="BS90" i="1"/>
  <c r="BP90" i="1" s="1"/>
  <c r="BI90" i="1"/>
  <c r="BF90" i="1" s="1"/>
  <c r="AY90" i="1"/>
  <c r="AV90" i="1" s="1"/>
  <c r="AO90" i="1"/>
  <c r="AB90" i="1"/>
  <c r="D90" i="1"/>
  <c r="C90" i="1"/>
  <c r="B90" i="1"/>
  <c r="A90" i="1"/>
  <c r="CS89" i="1"/>
  <c r="CR89" i="1"/>
  <c r="CQ89" i="1"/>
  <c r="CP89" i="1"/>
  <c r="CO89" i="1"/>
  <c r="CN89" i="1"/>
  <c r="CL89" i="1"/>
  <c r="CK89" i="1"/>
  <c r="CC89" i="1"/>
  <c r="BZ89" i="1" s="1"/>
  <c r="BS89" i="1"/>
  <c r="BP89" i="1" s="1"/>
  <c r="BI89" i="1"/>
  <c r="BF89" i="1" s="1"/>
  <c r="AY89" i="1"/>
  <c r="AV89" i="1" s="1"/>
  <c r="AO89" i="1"/>
  <c r="AL89" i="1" s="1"/>
  <c r="CV89" i="1" s="1"/>
  <c r="AB89" i="1"/>
  <c r="D89" i="1"/>
  <c r="C89" i="1"/>
  <c r="B89" i="1"/>
  <c r="A89" i="1"/>
  <c r="CS88" i="1"/>
  <c r="CR88" i="1"/>
  <c r="CQ88" i="1"/>
  <c r="CP88" i="1"/>
  <c r="CO88" i="1"/>
  <c r="CN88" i="1"/>
  <c r="CL88" i="1"/>
  <c r="CK88" i="1"/>
  <c r="CC88" i="1"/>
  <c r="BZ88" i="1" s="1"/>
  <c r="BS88" i="1"/>
  <c r="BP88" i="1" s="1"/>
  <c r="BI88" i="1"/>
  <c r="BF88" i="1" s="1"/>
  <c r="AY88" i="1"/>
  <c r="AV88" i="1" s="1"/>
  <c r="AO88" i="1"/>
  <c r="CM88" i="1" s="1"/>
  <c r="AB88" i="1"/>
  <c r="D88" i="1"/>
  <c r="C88" i="1"/>
  <c r="B88" i="1"/>
  <c r="A88" i="1"/>
  <c r="CS87" i="1"/>
  <c r="CR87" i="1"/>
  <c r="CQ87" i="1"/>
  <c r="CP87" i="1"/>
  <c r="CO87" i="1"/>
  <c r="CN87" i="1"/>
  <c r="CL87" i="1"/>
  <c r="CK87" i="1"/>
  <c r="CC87" i="1"/>
  <c r="BZ87" i="1" s="1"/>
  <c r="BS87" i="1"/>
  <c r="BP87" i="1" s="1"/>
  <c r="BI87" i="1"/>
  <c r="BF87" i="1" s="1"/>
  <c r="AY87" i="1"/>
  <c r="AV87" i="1" s="1"/>
  <c r="AO87" i="1"/>
  <c r="AB87" i="1"/>
  <c r="D87" i="1"/>
  <c r="C87" i="1"/>
  <c r="B87" i="1"/>
  <c r="A87" i="1"/>
  <c r="CS86" i="1"/>
  <c r="CR86" i="1"/>
  <c r="CQ86" i="1"/>
  <c r="CP86" i="1"/>
  <c r="CO86" i="1"/>
  <c r="CN86" i="1"/>
  <c r="CL86" i="1"/>
  <c r="CK86" i="1"/>
  <c r="CC86" i="1"/>
  <c r="BZ86" i="1" s="1"/>
  <c r="BS86" i="1"/>
  <c r="BP86" i="1" s="1"/>
  <c r="BI86" i="1"/>
  <c r="BF86" i="1" s="1"/>
  <c r="AY86" i="1"/>
  <c r="AV86" i="1" s="1"/>
  <c r="AO86" i="1"/>
  <c r="AB86" i="1"/>
  <c r="D86" i="1"/>
  <c r="C86" i="1"/>
  <c r="B86" i="1"/>
  <c r="A86" i="1"/>
  <c r="CS85" i="1"/>
  <c r="CR85" i="1"/>
  <c r="CQ85" i="1"/>
  <c r="CQ81" i="1" s="1"/>
  <c r="CP85" i="1"/>
  <c r="CO85" i="1"/>
  <c r="CN85" i="1"/>
  <c r="CM85" i="1"/>
  <c r="CL85" i="1"/>
  <c r="CK85" i="1"/>
  <c r="CC85" i="1"/>
  <c r="BZ85" i="1" s="1"/>
  <c r="BS85" i="1"/>
  <c r="BP85" i="1" s="1"/>
  <c r="Y85" i="1" s="1"/>
  <c r="BI85" i="1"/>
  <c r="BF85" i="1" s="1"/>
  <c r="CV85" i="1" s="1"/>
  <c r="AY85" i="1"/>
  <c r="AV85" i="1" s="1"/>
  <c r="AO85" i="1"/>
  <c r="AL85" i="1" s="1"/>
  <c r="AB85" i="1"/>
  <c r="D85" i="1"/>
  <c r="C85" i="1"/>
  <c r="B85" i="1"/>
  <c r="A85" i="1"/>
  <c r="CS84" i="1"/>
  <c r="CR84" i="1"/>
  <c r="CQ84" i="1"/>
  <c r="CP84" i="1"/>
  <c r="CO84" i="1"/>
  <c r="CN84" i="1"/>
  <c r="CL84" i="1"/>
  <c r="CK84" i="1"/>
  <c r="CC84" i="1"/>
  <c r="BZ84" i="1" s="1"/>
  <c r="BS84" i="1"/>
  <c r="BP84" i="1" s="1"/>
  <c r="BI84" i="1"/>
  <c r="BF84" i="1" s="1"/>
  <c r="AY84" i="1"/>
  <c r="AV84" i="1" s="1"/>
  <c r="AO84" i="1"/>
  <c r="AB84" i="1"/>
  <c r="D84" i="1"/>
  <c r="C84" i="1"/>
  <c r="B84" i="1"/>
  <c r="A84" i="1"/>
  <c r="CS83" i="1"/>
  <c r="CR83" i="1"/>
  <c r="CQ83" i="1"/>
  <c r="CP83" i="1"/>
  <c r="CO83" i="1"/>
  <c r="CN83" i="1"/>
  <c r="CL83" i="1"/>
  <c r="CK83" i="1"/>
  <c r="CC83" i="1"/>
  <c r="BS83" i="1"/>
  <c r="BP83" i="1" s="1"/>
  <c r="BI83" i="1"/>
  <c r="AY83" i="1"/>
  <c r="AV83" i="1" s="1"/>
  <c r="AO83" i="1"/>
  <c r="AB83" i="1"/>
  <c r="D83" i="1"/>
  <c r="C83" i="1"/>
  <c r="B83" i="1"/>
  <c r="A83" i="1"/>
  <c r="CS82" i="1"/>
  <c r="CR82" i="1"/>
  <c r="CQ82" i="1"/>
  <c r="CP82" i="1"/>
  <c r="CO82" i="1"/>
  <c r="CN82" i="1"/>
  <c r="CL82" i="1"/>
  <c r="CK82" i="1"/>
  <c r="CK81" i="1" s="1"/>
  <c r="CC82" i="1"/>
  <c r="BZ82" i="1" s="1"/>
  <c r="BS82" i="1"/>
  <c r="BP82" i="1" s="1"/>
  <c r="BI82" i="1"/>
  <c r="BF82" i="1" s="1"/>
  <c r="AY82" i="1"/>
  <c r="AO82" i="1"/>
  <c r="AB82" i="1"/>
  <c r="D82" i="1"/>
  <c r="C82" i="1"/>
  <c r="B82" i="1"/>
  <c r="A82" i="1"/>
  <c r="CI81" i="1"/>
  <c r="CH81" i="1"/>
  <c r="CG81" i="1"/>
  <c r="CF81" i="1"/>
  <c r="CE81" i="1"/>
  <c r="CD81" i="1"/>
  <c r="CB81" i="1"/>
  <c r="CA81" i="1"/>
  <c r="BY81" i="1"/>
  <c r="BX81" i="1"/>
  <c r="BW81" i="1"/>
  <c r="BV81" i="1"/>
  <c r="BU81" i="1"/>
  <c r="BT81" i="1"/>
  <c r="BS81" i="1"/>
  <c r="BR81" i="1"/>
  <c r="BQ81" i="1"/>
  <c r="BO81" i="1"/>
  <c r="BN81" i="1"/>
  <c r="BM81" i="1"/>
  <c r="BL81" i="1"/>
  <c r="BK81" i="1"/>
  <c r="BJ81" i="1"/>
  <c r="BH81" i="1"/>
  <c r="BG81" i="1"/>
  <c r="BE81" i="1"/>
  <c r="BD81" i="1"/>
  <c r="BC81" i="1"/>
  <c r="BB81" i="1"/>
  <c r="BA81" i="1"/>
  <c r="AZ81" i="1"/>
  <c r="AX81" i="1"/>
  <c r="AW81" i="1"/>
  <c r="AU81" i="1"/>
  <c r="AT81" i="1"/>
  <c r="AS81" i="1"/>
  <c r="AR81" i="1"/>
  <c r="AQ81" i="1"/>
  <c r="AP81" i="1"/>
  <c r="AN81" i="1"/>
  <c r="AM81" i="1"/>
  <c r="AK81" i="1"/>
  <c r="AJ81" i="1"/>
  <c r="AI81" i="1"/>
  <c r="AH81" i="1"/>
  <c r="AG81" i="1"/>
  <c r="AF81" i="1"/>
  <c r="AE81" i="1"/>
  <c r="AD81" i="1"/>
  <c r="AC81" i="1"/>
  <c r="AA81" i="1"/>
  <c r="X81" i="1"/>
  <c r="V81" i="1"/>
  <c r="U81" i="1"/>
  <c r="T81" i="1"/>
  <c r="S81" i="1"/>
  <c r="R81" i="1"/>
  <c r="Q81" i="1"/>
  <c r="P81" i="1"/>
  <c r="O81" i="1"/>
  <c r="N81" i="1"/>
  <c r="M81" i="1"/>
  <c r="K81" i="1"/>
  <c r="J81" i="1"/>
  <c r="D81" i="1"/>
  <c r="B81" i="1"/>
  <c r="A81" i="1"/>
  <c r="CS80" i="1"/>
  <c r="CR80" i="1"/>
  <c r="CQ80" i="1"/>
  <c r="CP80" i="1"/>
  <c r="CN80" i="1"/>
  <c r="CM80" i="1"/>
  <c r="CL80" i="1"/>
  <c r="CK80" i="1"/>
  <c r="CE80" i="1"/>
  <c r="CV80" i="1" s="1"/>
  <c r="BZ80" i="1"/>
  <c r="BU80" i="1"/>
  <c r="BP80" i="1"/>
  <c r="BK80" i="1"/>
  <c r="BF80" i="1"/>
  <c r="BA80" i="1"/>
  <c r="AV80" i="1"/>
  <c r="AQ80" i="1"/>
  <c r="CO80" i="1" s="1"/>
  <c r="AL80" i="1"/>
  <c r="CU80" i="1" s="1"/>
  <c r="AG80" i="1"/>
  <c r="AB80" i="1"/>
  <c r="AA80" i="1"/>
  <c r="X80" i="1" s="1"/>
  <c r="Z80" i="1"/>
  <c r="D80" i="1"/>
  <c r="B80" i="1"/>
  <c r="A80" i="1"/>
  <c r="CS79" i="1"/>
  <c r="CR79" i="1"/>
  <c r="CQ79" i="1"/>
  <c r="CP79" i="1"/>
  <c r="CO79" i="1"/>
  <c r="CN79" i="1"/>
  <c r="CL79" i="1"/>
  <c r="CL72" i="1" s="1"/>
  <c r="CK79" i="1"/>
  <c r="CC79" i="1"/>
  <c r="BZ79" i="1"/>
  <c r="BS79" i="1"/>
  <c r="BP79" i="1" s="1"/>
  <c r="BP72" i="1" s="1"/>
  <c r="BI79" i="1"/>
  <c r="BF79" i="1"/>
  <c r="AY79" i="1"/>
  <c r="AV79" i="1" s="1"/>
  <c r="AO79" i="1"/>
  <c r="CM79" i="1" s="1"/>
  <c r="AL79" i="1"/>
  <c r="AB79" i="1"/>
  <c r="D79" i="1"/>
  <c r="C79" i="1"/>
  <c r="B79" i="1"/>
  <c r="A79" i="1"/>
  <c r="CS78" i="1"/>
  <c r="CR78" i="1"/>
  <c r="CQ78" i="1"/>
  <c r="CP78" i="1"/>
  <c r="CO78" i="1"/>
  <c r="CN78" i="1"/>
  <c r="CL78" i="1"/>
  <c r="CK78" i="1"/>
  <c r="CC78" i="1"/>
  <c r="BZ78" i="1" s="1"/>
  <c r="BS78" i="1"/>
  <c r="BP78" i="1"/>
  <c r="BI78" i="1"/>
  <c r="BF78" i="1" s="1"/>
  <c r="AY78" i="1"/>
  <c r="AV78" i="1"/>
  <c r="AO78" i="1"/>
  <c r="CM78" i="1" s="1"/>
  <c r="AB78" i="1"/>
  <c r="D78" i="1"/>
  <c r="C78" i="1"/>
  <c r="B78" i="1"/>
  <c r="A78" i="1"/>
  <c r="CS77" i="1"/>
  <c r="CR77" i="1"/>
  <c r="CQ77" i="1"/>
  <c r="CP77" i="1"/>
  <c r="CO77" i="1"/>
  <c r="CN77" i="1"/>
  <c r="CL77" i="1"/>
  <c r="CK77" i="1"/>
  <c r="CC77" i="1"/>
  <c r="BZ77" i="1"/>
  <c r="BS77" i="1"/>
  <c r="BP77" i="1" s="1"/>
  <c r="BI77" i="1"/>
  <c r="BF77" i="1"/>
  <c r="AY77" i="1"/>
  <c r="AV77" i="1" s="1"/>
  <c r="AV72" i="1" s="1"/>
  <c r="AO77" i="1"/>
  <c r="CM77" i="1" s="1"/>
  <c r="AL77" i="1"/>
  <c r="AB77" i="1"/>
  <c r="D77" i="1"/>
  <c r="C77" i="1"/>
  <c r="B77" i="1"/>
  <c r="A77" i="1"/>
  <c r="CS76" i="1"/>
  <c r="CR76" i="1"/>
  <c r="CQ76" i="1"/>
  <c r="CP76" i="1"/>
  <c r="CO76" i="1"/>
  <c r="CN76" i="1"/>
  <c r="CL76" i="1"/>
  <c r="CK76" i="1"/>
  <c r="CC76" i="1"/>
  <c r="BZ76" i="1"/>
  <c r="BS76" i="1"/>
  <c r="BP76" i="1" s="1"/>
  <c r="BI76" i="1"/>
  <c r="BF76" i="1"/>
  <c r="AY76" i="1"/>
  <c r="AV76" i="1" s="1"/>
  <c r="AO76" i="1"/>
  <c r="CM76" i="1" s="1"/>
  <c r="AL76" i="1"/>
  <c r="C76" i="1"/>
  <c r="B76" i="1"/>
  <c r="A76" i="1"/>
  <c r="CS75" i="1"/>
  <c r="CR75" i="1"/>
  <c r="CQ75" i="1"/>
  <c r="CP75" i="1"/>
  <c r="CO75" i="1"/>
  <c r="CN75" i="1"/>
  <c r="CL75" i="1"/>
  <c r="CK75" i="1"/>
  <c r="CC75" i="1"/>
  <c r="BZ75" i="1" s="1"/>
  <c r="BS75" i="1"/>
  <c r="BP75" i="1"/>
  <c r="BI75" i="1"/>
  <c r="BF75" i="1" s="1"/>
  <c r="AY75" i="1"/>
  <c r="AV75" i="1"/>
  <c r="AO75" i="1"/>
  <c r="C75" i="1"/>
  <c r="B75" i="1"/>
  <c r="A75" i="1"/>
  <c r="CS74" i="1"/>
  <c r="CR74" i="1"/>
  <c r="CQ74" i="1"/>
  <c r="CP74" i="1"/>
  <c r="CP72" i="1" s="1"/>
  <c r="CO74" i="1"/>
  <c r="CN74" i="1"/>
  <c r="CL74" i="1"/>
  <c r="CK74" i="1"/>
  <c r="CC74" i="1"/>
  <c r="BZ74" i="1" s="1"/>
  <c r="BS74" i="1"/>
  <c r="BP74" i="1" s="1"/>
  <c r="BI74" i="1"/>
  <c r="BF74" i="1" s="1"/>
  <c r="AY74" i="1"/>
  <c r="AV74" i="1"/>
  <c r="AO74" i="1"/>
  <c r="C74" i="1"/>
  <c r="B74" i="1"/>
  <c r="A74" i="1"/>
  <c r="CS73" i="1"/>
  <c r="CR73" i="1"/>
  <c r="CQ73" i="1"/>
  <c r="CQ72" i="1" s="1"/>
  <c r="CQ21" i="1" s="1"/>
  <c r="CP73" i="1"/>
  <c r="CO73" i="1"/>
  <c r="CN73" i="1"/>
  <c r="CM73" i="1"/>
  <c r="CL73" i="1"/>
  <c r="CK73" i="1"/>
  <c r="CC73" i="1"/>
  <c r="BZ73" i="1" s="1"/>
  <c r="BZ72" i="1" s="1"/>
  <c r="BS73" i="1"/>
  <c r="BP73" i="1"/>
  <c r="BI73" i="1"/>
  <c r="BF73" i="1" s="1"/>
  <c r="BF72" i="1" s="1"/>
  <c r="AY73" i="1"/>
  <c r="AV73" i="1"/>
  <c r="AO73" i="1"/>
  <c r="AL73" i="1" s="1"/>
  <c r="AB73" i="1"/>
  <c r="D73" i="1"/>
  <c r="C73" i="1"/>
  <c r="B73" i="1"/>
  <c r="A73" i="1"/>
  <c r="CS72" i="1"/>
  <c r="CR72" i="1"/>
  <c r="CO72" i="1"/>
  <c r="CN72" i="1"/>
  <c r="CK72" i="1"/>
  <c r="CI72" i="1"/>
  <c r="CH72" i="1"/>
  <c r="CG72" i="1"/>
  <c r="CF72" i="1"/>
  <c r="CE72" i="1"/>
  <c r="CD72" i="1"/>
  <c r="CC72" i="1"/>
  <c r="CB72" i="1"/>
  <c r="CA72" i="1"/>
  <c r="BY72" i="1"/>
  <c r="BX72" i="1"/>
  <c r="BW72" i="1"/>
  <c r="BV72" i="1"/>
  <c r="BU72" i="1"/>
  <c r="BT72" i="1"/>
  <c r="BS72" i="1"/>
  <c r="BR72" i="1"/>
  <c r="BQ72" i="1"/>
  <c r="BO72" i="1"/>
  <c r="BN72" i="1"/>
  <c r="BM72" i="1"/>
  <c r="BL72" i="1"/>
  <c r="BK72" i="1"/>
  <c r="BJ72" i="1"/>
  <c r="BH72" i="1"/>
  <c r="BG72" i="1"/>
  <c r="BE72" i="1"/>
  <c r="BD72" i="1"/>
  <c r="BC72" i="1"/>
  <c r="BB72" i="1"/>
  <c r="BA72" i="1"/>
  <c r="AZ72" i="1"/>
  <c r="AY72" i="1"/>
  <c r="AX72" i="1"/>
  <c r="AW72" i="1"/>
  <c r="AU72" i="1"/>
  <c r="AT72" i="1"/>
  <c r="AS72" i="1"/>
  <c r="AR72" i="1"/>
  <c r="AQ72" i="1"/>
  <c r="AP72" i="1"/>
  <c r="AN72" i="1"/>
  <c r="AM72" i="1"/>
  <c r="AK72" i="1"/>
  <c r="AJ72" i="1"/>
  <c r="AI72" i="1"/>
  <c r="AH72" i="1"/>
  <c r="AG72" i="1"/>
  <c r="AF72" i="1"/>
  <c r="AE72" i="1"/>
  <c r="AD72" i="1"/>
  <c r="AC72" i="1"/>
  <c r="AB72" i="1"/>
  <c r="AA72" i="1"/>
  <c r="X72" i="1"/>
  <c r="V72" i="1"/>
  <c r="U72" i="1"/>
  <c r="U21" i="1" s="1"/>
  <c r="T72" i="1"/>
  <c r="S72" i="1"/>
  <c r="R72" i="1"/>
  <c r="Q72" i="1"/>
  <c r="Q21" i="1" s="1"/>
  <c r="O72" i="1"/>
  <c r="N72" i="1"/>
  <c r="M72" i="1"/>
  <c r="K72" i="1"/>
  <c r="K21" i="1" s="1"/>
  <c r="K17" i="1" s="1"/>
  <c r="J72" i="1"/>
  <c r="D72" i="1"/>
  <c r="B72" i="1"/>
  <c r="A72" i="1"/>
  <c r="CV71" i="1"/>
  <c r="CU71" i="1"/>
  <c r="M71" i="1"/>
  <c r="D71" i="1"/>
  <c r="B71" i="1"/>
  <c r="A71" i="1"/>
  <c r="CU70" i="1"/>
  <c r="CS70" i="1"/>
  <c r="CR70" i="1"/>
  <c r="CQ70" i="1"/>
  <c r="CP70" i="1"/>
  <c r="CP69" i="1" s="1"/>
  <c r="CN70" i="1"/>
  <c r="CM70" i="1"/>
  <c r="CL70" i="1"/>
  <c r="CL69" i="1" s="1"/>
  <c r="CK70" i="1"/>
  <c r="CE70" i="1"/>
  <c r="BZ70" i="1"/>
  <c r="BZ69" i="1" s="1"/>
  <c r="BU70" i="1"/>
  <c r="BP70" i="1"/>
  <c r="BK70" i="1"/>
  <c r="BF70" i="1"/>
  <c r="BF69" i="1" s="1"/>
  <c r="BA70" i="1"/>
  <c r="AV70" i="1"/>
  <c r="AQ70" i="1"/>
  <c r="CO70" i="1" s="1"/>
  <c r="AL70" i="1"/>
  <c r="AG70" i="1"/>
  <c r="AB70" i="1"/>
  <c r="AA70" i="1"/>
  <c r="X70" i="1" s="1"/>
  <c r="X69" i="1" s="1"/>
  <c r="X20" i="1" s="1"/>
  <c r="Z70" i="1"/>
  <c r="Z69" i="1" s="1"/>
  <c r="D70" i="1"/>
  <c r="B70" i="1"/>
  <c r="A70" i="1"/>
  <c r="CS69" i="1"/>
  <c r="CR69" i="1"/>
  <c r="CQ69" i="1"/>
  <c r="CO69" i="1"/>
  <c r="CO20" i="1" s="1"/>
  <c r="CN69" i="1"/>
  <c r="CM69" i="1"/>
  <c r="CK69" i="1"/>
  <c r="CI69" i="1"/>
  <c r="CH69" i="1"/>
  <c r="CG69" i="1"/>
  <c r="CF69" i="1"/>
  <c r="CE69" i="1"/>
  <c r="CD69" i="1"/>
  <c r="CC69" i="1"/>
  <c r="CB69" i="1"/>
  <c r="CA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E69" i="1"/>
  <c r="BE20" i="1" s="1"/>
  <c r="BD69" i="1"/>
  <c r="BC69" i="1"/>
  <c r="BB69" i="1"/>
  <c r="BA69" i="1"/>
  <c r="BA20" i="1" s="1"/>
  <c r="AZ69" i="1"/>
  <c r="AY69" i="1"/>
  <c r="AX69" i="1"/>
  <c r="AW69" i="1"/>
  <c r="AW20" i="1" s="1"/>
  <c r="AV69" i="1"/>
  <c r="AU69" i="1"/>
  <c r="AT69" i="1"/>
  <c r="AS69" i="1"/>
  <c r="AS20" i="1" s="1"/>
  <c r="AR69" i="1"/>
  <c r="AQ69" i="1"/>
  <c r="AP69" i="1"/>
  <c r="AO69" i="1"/>
  <c r="AO20" i="1" s="1"/>
  <c r="AN69" i="1"/>
  <c r="AM69" i="1"/>
  <c r="AK69" i="1"/>
  <c r="AJ69" i="1"/>
  <c r="AI69" i="1"/>
  <c r="AH69" i="1"/>
  <c r="AG69" i="1"/>
  <c r="AF69" i="1"/>
  <c r="AE69" i="1"/>
  <c r="AD69" i="1"/>
  <c r="AC69" i="1"/>
  <c r="AB69" i="1"/>
  <c r="AA69" i="1"/>
  <c r="W69" i="1"/>
  <c r="V69" i="1"/>
  <c r="U69" i="1"/>
  <c r="T69" i="1"/>
  <c r="S69" i="1"/>
  <c r="R69" i="1"/>
  <c r="Q69" i="1"/>
  <c r="P69" i="1"/>
  <c r="O69" i="1"/>
  <c r="N69" i="1"/>
  <c r="M69" i="1"/>
  <c r="K69" i="1"/>
  <c r="J69" i="1"/>
  <c r="D69" i="1"/>
  <c r="B69" i="1"/>
  <c r="A69" i="1"/>
  <c r="CV68" i="1"/>
  <c r="CU68" i="1"/>
  <c r="D68" i="1"/>
  <c r="B68" i="1"/>
  <c r="A68" i="1"/>
  <c r="CV67" i="1"/>
  <c r="CU67" i="1"/>
  <c r="D67" i="1"/>
  <c r="B67" i="1"/>
  <c r="A67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V66" i="1" s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CU66" i="1" s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O66" i="1"/>
  <c r="N66" i="1"/>
  <c r="M66" i="1"/>
  <c r="K66" i="1"/>
  <c r="J66" i="1"/>
  <c r="D66" i="1"/>
  <c r="B66" i="1"/>
  <c r="A66" i="1"/>
  <c r="CS65" i="1"/>
  <c r="CR65" i="1"/>
  <c r="CQ65" i="1"/>
  <c r="CP65" i="1"/>
  <c r="CN65" i="1"/>
  <c r="CM65" i="1"/>
  <c r="CL65" i="1"/>
  <c r="CK65" i="1"/>
  <c r="CE65" i="1"/>
  <c r="BZ65" i="1"/>
  <c r="BU65" i="1"/>
  <c r="AA65" i="1" s="1"/>
  <c r="X65" i="1" s="1"/>
  <c r="BP65" i="1"/>
  <c r="BK65" i="1"/>
  <c r="BF65" i="1"/>
  <c r="BA65" i="1"/>
  <c r="AV65" i="1"/>
  <c r="AQ65" i="1"/>
  <c r="CO65" i="1" s="1"/>
  <c r="AL65" i="1"/>
  <c r="CU65" i="1" s="1"/>
  <c r="AG65" i="1"/>
  <c r="AB65" i="1"/>
  <c r="Z65" i="1"/>
  <c r="D65" i="1"/>
  <c r="B65" i="1"/>
  <c r="A65" i="1"/>
  <c r="CS64" i="1"/>
  <c r="CR64" i="1"/>
  <c r="CQ64" i="1"/>
  <c r="CP64" i="1"/>
  <c r="CO64" i="1"/>
  <c r="CN64" i="1"/>
  <c r="CM64" i="1"/>
  <c r="CL64" i="1"/>
  <c r="CK64" i="1"/>
  <c r="CE64" i="1"/>
  <c r="BZ64" i="1"/>
  <c r="BU64" i="1"/>
  <c r="AA64" i="1" s="1"/>
  <c r="BP64" i="1"/>
  <c r="Z64" i="1" s="1"/>
  <c r="BK64" i="1"/>
  <c r="BF64" i="1"/>
  <c r="BA64" i="1"/>
  <c r="AV64" i="1"/>
  <c r="CJ64" i="1" s="1"/>
  <c r="AQ64" i="1"/>
  <c r="AL64" i="1"/>
  <c r="CV64" i="1" s="1"/>
  <c r="AG64" i="1"/>
  <c r="AB64" i="1"/>
  <c r="Y64" i="1"/>
  <c r="D64" i="1"/>
  <c r="B64" i="1"/>
  <c r="A64" i="1"/>
  <c r="CS63" i="1"/>
  <c r="CR63" i="1"/>
  <c r="CQ63" i="1"/>
  <c r="CP63" i="1"/>
  <c r="CN63" i="1"/>
  <c r="CM63" i="1"/>
  <c r="CL63" i="1"/>
  <c r="CK63" i="1"/>
  <c r="CE63" i="1"/>
  <c r="BZ63" i="1"/>
  <c r="BU63" i="1"/>
  <c r="BP63" i="1"/>
  <c r="Z63" i="1" s="1"/>
  <c r="BK63" i="1"/>
  <c r="BF63" i="1"/>
  <c r="BA63" i="1"/>
  <c r="AV63" i="1"/>
  <c r="CJ63" i="1" s="1"/>
  <c r="AQ63" i="1"/>
  <c r="CO63" i="1" s="1"/>
  <c r="AL63" i="1"/>
  <c r="AG63" i="1"/>
  <c r="AB63" i="1"/>
  <c r="Y63" i="1" s="1"/>
  <c r="AA63" i="1"/>
  <c r="X63" i="1"/>
  <c r="D63" i="1"/>
  <c r="B63" i="1"/>
  <c r="A63" i="1"/>
  <c r="CV62" i="1"/>
  <c r="CU62" i="1"/>
  <c r="M62" i="1"/>
  <c r="D62" i="1"/>
  <c r="B62" i="1"/>
  <c r="A62" i="1"/>
  <c r="CS61" i="1"/>
  <c r="CR61" i="1"/>
  <c r="CQ61" i="1"/>
  <c r="CP61" i="1"/>
  <c r="CN61" i="1"/>
  <c r="CM61" i="1"/>
  <c r="CL61" i="1"/>
  <c r="CK61" i="1"/>
  <c r="CE61" i="1"/>
  <c r="BZ61" i="1"/>
  <c r="BU61" i="1"/>
  <c r="BP61" i="1"/>
  <c r="BK61" i="1"/>
  <c r="BF61" i="1"/>
  <c r="BA61" i="1"/>
  <c r="AV61" i="1"/>
  <c r="AQ61" i="1"/>
  <c r="AL61" i="1"/>
  <c r="CJ61" i="1" s="1"/>
  <c r="AG61" i="1"/>
  <c r="AG56" i="1" s="1"/>
  <c r="AG42" i="1" s="1"/>
  <c r="AB61" i="1"/>
  <c r="Z61" i="1"/>
  <c r="Y61" i="1"/>
  <c r="D61" i="1"/>
  <c r="B61" i="1"/>
  <c r="A61" i="1"/>
  <c r="CS60" i="1"/>
  <c r="CR60" i="1"/>
  <c r="CQ60" i="1"/>
  <c r="CP60" i="1"/>
  <c r="CN60" i="1"/>
  <c r="CM60" i="1"/>
  <c r="CL60" i="1"/>
  <c r="CK60" i="1"/>
  <c r="CE60" i="1"/>
  <c r="BZ60" i="1"/>
  <c r="BU60" i="1"/>
  <c r="BP60" i="1"/>
  <c r="Z60" i="1" s="1"/>
  <c r="BK60" i="1"/>
  <c r="BF60" i="1"/>
  <c r="BA60" i="1"/>
  <c r="AV60" i="1"/>
  <c r="CJ60" i="1" s="1"/>
  <c r="AQ60" i="1"/>
  <c r="CO60" i="1" s="1"/>
  <c r="AL60" i="1"/>
  <c r="AG60" i="1"/>
  <c r="AB60" i="1"/>
  <c r="Y60" i="1" s="1"/>
  <c r="AA60" i="1"/>
  <c r="X60" i="1"/>
  <c r="D60" i="1"/>
  <c r="B60" i="1"/>
  <c r="A60" i="1"/>
  <c r="CV59" i="1"/>
  <c r="CS59" i="1"/>
  <c r="CR59" i="1"/>
  <c r="CQ59" i="1"/>
  <c r="CQ56" i="1" s="1"/>
  <c r="CP59" i="1"/>
  <c r="CN59" i="1"/>
  <c r="CM59" i="1"/>
  <c r="CL59" i="1"/>
  <c r="CK59" i="1"/>
  <c r="CE59" i="1"/>
  <c r="BZ59" i="1"/>
  <c r="BU59" i="1"/>
  <c r="BP59" i="1"/>
  <c r="BK59" i="1"/>
  <c r="BF59" i="1"/>
  <c r="BA59" i="1"/>
  <c r="AV59" i="1"/>
  <c r="AQ59" i="1"/>
  <c r="CO59" i="1" s="1"/>
  <c r="AL59" i="1"/>
  <c r="CU59" i="1" s="1"/>
  <c r="AG59" i="1"/>
  <c r="AB59" i="1"/>
  <c r="Y59" i="1" s="1"/>
  <c r="AA59" i="1"/>
  <c r="X59" i="1" s="1"/>
  <c r="Z59" i="1"/>
  <c r="D59" i="1"/>
  <c r="B59" i="1"/>
  <c r="A59" i="1"/>
  <c r="CS58" i="1"/>
  <c r="CR58" i="1"/>
  <c r="CQ58" i="1"/>
  <c r="CP58" i="1"/>
  <c r="CP57" i="1" s="1"/>
  <c r="CP56" i="1" s="1"/>
  <c r="CO58" i="1"/>
  <c r="CN58" i="1"/>
  <c r="CL58" i="1"/>
  <c r="CL57" i="1" s="1"/>
  <c r="CL56" i="1" s="1"/>
  <c r="CK58" i="1"/>
  <c r="CC58" i="1"/>
  <c r="BZ58" i="1"/>
  <c r="BZ57" i="1" s="1"/>
  <c r="BZ56" i="1" s="1"/>
  <c r="BS58" i="1"/>
  <c r="BP58" i="1" s="1"/>
  <c r="BI58" i="1"/>
  <c r="BF58" i="1"/>
  <c r="BF57" i="1" s="1"/>
  <c r="BF56" i="1" s="1"/>
  <c r="AY58" i="1"/>
  <c r="AV58" i="1" s="1"/>
  <c r="AO58" i="1"/>
  <c r="CM58" i="1" s="1"/>
  <c r="CM57" i="1" s="1"/>
  <c r="AL58" i="1"/>
  <c r="AB58" i="1"/>
  <c r="Y58" i="1" s="1"/>
  <c r="D58" i="1"/>
  <c r="C58" i="1"/>
  <c r="B58" i="1"/>
  <c r="A58" i="1"/>
  <c r="CS57" i="1"/>
  <c r="CR57" i="1"/>
  <c r="CQ57" i="1"/>
  <c r="CO57" i="1"/>
  <c r="CN57" i="1"/>
  <c r="CN56" i="1" s="1"/>
  <c r="CK57" i="1"/>
  <c r="CI57" i="1"/>
  <c r="CH57" i="1"/>
  <c r="CG57" i="1"/>
  <c r="CF57" i="1"/>
  <c r="CF56" i="1" s="1"/>
  <c r="CE57" i="1"/>
  <c r="CD57" i="1"/>
  <c r="CC57" i="1"/>
  <c r="CB57" i="1"/>
  <c r="CB56" i="1" s="1"/>
  <c r="CA57" i="1"/>
  <c r="BY57" i="1"/>
  <c r="BX57" i="1"/>
  <c r="BX56" i="1" s="1"/>
  <c r="BW57" i="1"/>
  <c r="BV57" i="1"/>
  <c r="BU57" i="1"/>
  <c r="BT57" i="1"/>
  <c r="BT56" i="1" s="1"/>
  <c r="BS57" i="1"/>
  <c r="BR57" i="1"/>
  <c r="BQ57" i="1"/>
  <c r="BP57" i="1"/>
  <c r="BP56" i="1" s="1"/>
  <c r="BO57" i="1"/>
  <c r="BN57" i="1"/>
  <c r="BM57" i="1"/>
  <c r="BL57" i="1"/>
  <c r="BL56" i="1" s="1"/>
  <c r="BK57" i="1"/>
  <c r="BJ57" i="1"/>
  <c r="BI57" i="1"/>
  <c r="BH57" i="1"/>
  <c r="BH56" i="1" s="1"/>
  <c r="BG57" i="1"/>
  <c r="BE57" i="1"/>
  <c r="BD57" i="1"/>
  <c r="BD56" i="1" s="1"/>
  <c r="BC57" i="1"/>
  <c r="BB57" i="1"/>
  <c r="BA57" i="1"/>
  <c r="AZ57" i="1"/>
  <c r="AZ56" i="1" s="1"/>
  <c r="AY57" i="1"/>
  <c r="AX57" i="1"/>
  <c r="AW57" i="1"/>
  <c r="AV57" i="1"/>
  <c r="AV56" i="1" s="1"/>
  <c r="AU57" i="1"/>
  <c r="AT57" i="1"/>
  <c r="AS57" i="1"/>
  <c r="AR57" i="1"/>
  <c r="AR56" i="1" s="1"/>
  <c r="AQ57" i="1"/>
  <c r="AP57" i="1"/>
  <c r="AO57" i="1"/>
  <c r="AN57" i="1"/>
  <c r="AN56" i="1" s="1"/>
  <c r="AM57" i="1"/>
  <c r="AK57" i="1"/>
  <c r="AJ57" i="1"/>
  <c r="AJ56" i="1" s="1"/>
  <c r="AI57" i="1"/>
  <c r="AH57" i="1"/>
  <c r="AG57" i="1"/>
  <c r="AF57" i="1"/>
  <c r="AF56" i="1" s="1"/>
  <c r="AE57" i="1"/>
  <c r="AD57" i="1"/>
  <c r="AC57" i="1"/>
  <c r="AB57" i="1"/>
  <c r="AB56" i="1" s="1"/>
  <c r="AA57" i="1"/>
  <c r="X57" i="1"/>
  <c r="V57" i="1"/>
  <c r="U57" i="1"/>
  <c r="T57" i="1"/>
  <c r="T56" i="1" s="1"/>
  <c r="S57" i="1"/>
  <c r="R57" i="1"/>
  <c r="Q57" i="1"/>
  <c r="O57" i="1"/>
  <c r="O56" i="1" s="1"/>
  <c r="N57" i="1"/>
  <c r="M57" i="1"/>
  <c r="K57" i="1"/>
  <c r="J57" i="1"/>
  <c r="J56" i="1" s="1"/>
  <c r="D57" i="1"/>
  <c r="B57" i="1"/>
  <c r="A57" i="1"/>
  <c r="CM56" i="1"/>
  <c r="CI56" i="1"/>
  <c r="CH56" i="1"/>
  <c r="CG56" i="1"/>
  <c r="CE56" i="1"/>
  <c r="CD56" i="1"/>
  <c r="CC56" i="1"/>
  <c r="CA56" i="1"/>
  <c r="BY56" i="1"/>
  <c r="BW56" i="1"/>
  <c r="BV56" i="1"/>
  <c r="BS56" i="1"/>
  <c r="BR56" i="1"/>
  <c r="BQ56" i="1"/>
  <c r="BO56" i="1"/>
  <c r="BN56" i="1"/>
  <c r="BM56" i="1"/>
  <c r="BK56" i="1"/>
  <c r="BJ56" i="1"/>
  <c r="BI56" i="1"/>
  <c r="BG56" i="1"/>
  <c r="BE56" i="1"/>
  <c r="BC56" i="1"/>
  <c r="BB56" i="1"/>
  <c r="AY56" i="1"/>
  <c r="AX56" i="1"/>
  <c r="AW56" i="1"/>
  <c r="AU56" i="1"/>
  <c r="AT56" i="1"/>
  <c r="AS56" i="1"/>
  <c r="AQ56" i="1"/>
  <c r="AP56" i="1"/>
  <c r="AO56" i="1"/>
  <c r="AM56" i="1"/>
  <c r="AK56" i="1"/>
  <c r="AI56" i="1"/>
  <c r="AH56" i="1"/>
  <c r="AE56" i="1"/>
  <c r="AD56" i="1"/>
  <c r="AC56" i="1"/>
  <c r="V56" i="1"/>
  <c r="U56" i="1"/>
  <c r="S56" i="1"/>
  <c r="R56" i="1"/>
  <c r="Q56" i="1"/>
  <c r="N56" i="1"/>
  <c r="M56" i="1"/>
  <c r="K56" i="1"/>
  <c r="D56" i="1"/>
  <c r="B56" i="1"/>
  <c r="A56" i="1"/>
  <c r="CS55" i="1"/>
  <c r="CR55" i="1"/>
  <c r="CQ55" i="1"/>
  <c r="CP55" i="1"/>
  <c r="CP53" i="1" s="1"/>
  <c r="CN55" i="1"/>
  <c r="CM55" i="1"/>
  <c r="CL55" i="1"/>
  <c r="CL53" i="1" s="1"/>
  <c r="CK55" i="1"/>
  <c r="CE55" i="1"/>
  <c r="BZ55" i="1"/>
  <c r="BZ53" i="1" s="1"/>
  <c r="BU55" i="1"/>
  <c r="AA55" i="1" s="1"/>
  <c r="X55" i="1" s="1"/>
  <c r="BP55" i="1"/>
  <c r="BK55" i="1"/>
  <c r="BF55" i="1"/>
  <c r="BF53" i="1" s="1"/>
  <c r="BA55" i="1"/>
  <c r="CO55" i="1" s="1"/>
  <c r="AV55" i="1"/>
  <c r="AQ55" i="1"/>
  <c r="AL55" i="1"/>
  <c r="AG55" i="1"/>
  <c r="AB55" i="1"/>
  <c r="Z55" i="1"/>
  <c r="D55" i="1"/>
  <c r="B55" i="1"/>
  <c r="A55" i="1"/>
  <c r="CS54" i="1"/>
  <c r="CS53" i="1" s="1"/>
  <c r="CR54" i="1"/>
  <c r="CQ54" i="1"/>
  <c r="CP54" i="1"/>
  <c r="CO54" i="1"/>
  <c r="CN54" i="1"/>
  <c r="CM54" i="1"/>
  <c r="CL54" i="1"/>
  <c r="CK54" i="1"/>
  <c r="CK53" i="1" s="1"/>
  <c r="CE54" i="1"/>
  <c r="BZ54" i="1"/>
  <c r="BU54" i="1"/>
  <c r="BP54" i="1"/>
  <c r="Z54" i="1" s="1"/>
  <c r="BK54" i="1"/>
  <c r="BF54" i="1"/>
  <c r="BA54" i="1"/>
  <c r="BA53" i="1" s="1"/>
  <c r="AV54" i="1"/>
  <c r="CJ54" i="1" s="1"/>
  <c r="AQ54" i="1"/>
  <c r="AL54" i="1"/>
  <c r="CU54" i="1" s="1"/>
  <c r="AG54" i="1"/>
  <c r="AG53" i="1" s="1"/>
  <c r="AB54" i="1"/>
  <c r="Y54" i="1"/>
  <c r="D54" i="1"/>
  <c r="B54" i="1"/>
  <c r="A54" i="1"/>
  <c r="CR53" i="1"/>
  <c r="CQ53" i="1"/>
  <c r="CN53" i="1"/>
  <c r="CM53" i="1"/>
  <c r="CI53" i="1"/>
  <c r="CH53" i="1"/>
  <c r="CG53" i="1"/>
  <c r="CF53" i="1"/>
  <c r="CE53" i="1"/>
  <c r="CD53" i="1"/>
  <c r="CC53" i="1"/>
  <c r="CB53" i="1"/>
  <c r="CA53" i="1"/>
  <c r="BY53" i="1"/>
  <c r="BX53" i="1"/>
  <c r="BW53" i="1"/>
  <c r="BV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E53" i="1"/>
  <c r="BD53" i="1"/>
  <c r="BC53" i="1"/>
  <c r="BB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F53" i="1"/>
  <c r="AE53" i="1"/>
  <c r="AD53" i="1"/>
  <c r="AD42" i="1" s="1"/>
  <c r="AC53" i="1"/>
  <c r="AB53" i="1"/>
  <c r="Z53" i="1"/>
  <c r="W53" i="1"/>
  <c r="V53" i="1"/>
  <c r="U53" i="1"/>
  <c r="T53" i="1"/>
  <c r="S53" i="1"/>
  <c r="R53" i="1"/>
  <c r="Q53" i="1"/>
  <c r="P53" i="1"/>
  <c r="O53" i="1"/>
  <c r="N53" i="1"/>
  <c r="M53" i="1"/>
  <c r="K53" i="1"/>
  <c r="J53" i="1"/>
  <c r="D53" i="1"/>
  <c r="B53" i="1"/>
  <c r="A53" i="1"/>
  <c r="CS52" i="1"/>
  <c r="CR52" i="1"/>
  <c r="CQ52" i="1"/>
  <c r="CP52" i="1"/>
  <c r="CO52" i="1"/>
  <c r="CN52" i="1"/>
  <c r="CL52" i="1"/>
  <c r="CK52" i="1"/>
  <c r="CC52" i="1"/>
  <c r="BZ52" i="1"/>
  <c r="BS52" i="1"/>
  <c r="BP52" i="1"/>
  <c r="BI52" i="1"/>
  <c r="BF52" i="1"/>
  <c r="AY52" i="1"/>
  <c r="AV52" i="1"/>
  <c r="AO52" i="1"/>
  <c r="CM52" i="1" s="1"/>
  <c r="AL52" i="1"/>
  <c r="CJ52" i="1" s="1"/>
  <c r="AB52" i="1"/>
  <c r="C52" i="1"/>
  <c r="B52" i="1"/>
  <c r="A52" i="1"/>
  <c r="CS51" i="1"/>
  <c r="CR51" i="1"/>
  <c r="CQ51" i="1"/>
  <c r="CP51" i="1"/>
  <c r="CO51" i="1"/>
  <c r="CN51" i="1"/>
  <c r="CL51" i="1"/>
  <c r="CK51" i="1"/>
  <c r="CC51" i="1"/>
  <c r="BZ51" i="1"/>
  <c r="BS51" i="1"/>
  <c r="BP51" i="1"/>
  <c r="BI51" i="1"/>
  <c r="BF51" i="1"/>
  <c r="AY51" i="1"/>
  <c r="AV51" i="1"/>
  <c r="CJ51" i="1" s="1"/>
  <c r="AO51" i="1"/>
  <c r="CM51" i="1" s="1"/>
  <c r="AL51" i="1"/>
  <c r="AB51" i="1"/>
  <c r="Y51" i="1" s="1"/>
  <c r="W51" i="1" s="1"/>
  <c r="C51" i="1"/>
  <c r="B51" i="1"/>
  <c r="A51" i="1"/>
  <c r="CS50" i="1"/>
  <c r="CR50" i="1"/>
  <c r="CQ50" i="1"/>
  <c r="CP50" i="1"/>
  <c r="CO50" i="1"/>
  <c r="CN50" i="1"/>
  <c r="CL50" i="1"/>
  <c r="CK50" i="1"/>
  <c r="CC50" i="1"/>
  <c r="BS50" i="1"/>
  <c r="BP50" i="1"/>
  <c r="BI50" i="1"/>
  <c r="AY50" i="1"/>
  <c r="AV50" i="1"/>
  <c r="AO50" i="1"/>
  <c r="AB50" i="1"/>
  <c r="C50" i="1"/>
  <c r="B50" i="1"/>
  <c r="A50" i="1"/>
  <c r="CS49" i="1"/>
  <c r="CR49" i="1"/>
  <c r="CQ49" i="1"/>
  <c r="CP49" i="1"/>
  <c r="CO49" i="1"/>
  <c r="CN49" i="1"/>
  <c r="CL49" i="1"/>
  <c r="CK49" i="1"/>
  <c r="CC49" i="1"/>
  <c r="BZ49" i="1"/>
  <c r="BS49" i="1"/>
  <c r="BP49" i="1"/>
  <c r="BI49" i="1"/>
  <c r="BF49" i="1"/>
  <c r="AY49" i="1"/>
  <c r="AV49" i="1"/>
  <c r="CJ49" i="1" s="1"/>
  <c r="AO49" i="1"/>
  <c r="CM49" i="1" s="1"/>
  <c r="AL49" i="1"/>
  <c r="CV49" i="1" s="1"/>
  <c r="AB49" i="1"/>
  <c r="D49" i="1"/>
  <c r="C49" i="1"/>
  <c r="B49" i="1"/>
  <c r="A49" i="1"/>
  <c r="CS48" i="1"/>
  <c r="CR48" i="1"/>
  <c r="CQ48" i="1"/>
  <c r="CP48" i="1"/>
  <c r="CO48" i="1"/>
  <c r="CN48" i="1"/>
  <c r="CL48" i="1"/>
  <c r="CK48" i="1"/>
  <c r="CC48" i="1"/>
  <c r="BZ48" i="1"/>
  <c r="BS48" i="1"/>
  <c r="BP48" i="1"/>
  <c r="BI48" i="1"/>
  <c r="BF48" i="1"/>
  <c r="AY48" i="1"/>
  <c r="AV48" i="1"/>
  <c r="AO48" i="1"/>
  <c r="CM48" i="1" s="1"/>
  <c r="AL48" i="1"/>
  <c r="CU48" i="1" s="1"/>
  <c r="AB48" i="1"/>
  <c r="D48" i="1"/>
  <c r="C48" i="1"/>
  <c r="B48" i="1"/>
  <c r="A48" i="1"/>
  <c r="CS47" i="1"/>
  <c r="CR47" i="1"/>
  <c r="CQ47" i="1"/>
  <c r="CP47" i="1"/>
  <c r="CP45" i="1" s="1"/>
  <c r="CP43" i="1" s="1"/>
  <c r="CP42" i="1" s="1"/>
  <c r="CO47" i="1"/>
  <c r="CN47" i="1"/>
  <c r="CL47" i="1"/>
  <c r="CL45" i="1" s="1"/>
  <c r="CL43" i="1" s="1"/>
  <c r="CK47" i="1"/>
  <c r="CC47" i="1"/>
  <c r="BZ47" i="1"/>
  <c r="BP47" i="1"/>
  <c r="BI47" i="1"/>
  <c r="BF47" i="1"/>
  <c r="AY47" i="1"/>
  <c r="AV47" i="1" s="1"/>
  <c r="AO47" i="1"/>
  <c r="CM47" i="1" s="1"/>
  <c r="AL47" i="1"/>
  <c r="Y47" i="1" s="1"/>
  <c r="W47" i="1" s="1"/>
  <c r="Z47" i="1"/>
  <c r="C47" i="1"/>
  <c r="B47" i="1"/>
  <c r="A47" i="1"/>
  <c r="CS46" i="1"/>
  <c r="CS45" i="1" s="1"/>
  <c r="CS43" i="1" s="1"/>
  <c r="CR46" i="1"/>
  <c r="CQ46" i="1"/>
  <c r="CP46" i="1"/>
  <c r="CO46" i="1"/>
  <c r="CO45" i="1" s="1"/>
  <c r="CO43" i="1" s="1"/>
  <c r="CN46" i="1"/>
  <c r="CL46" i="1"/>
  <c r="CK46" i="1"/>
  <c r="CK45" i="1" s="1"/>
  <c r="CK43" i="1" s="1"/>
  <c r="CC46" i="1"/>
  <c r="BZ46" i="1"/>
  <c r="BS46" i="1"/>
  <c r="BP46" i="1" s="1"/>
  <c r="BP45" i="1" s="1"/>
  <c r="BP43" i="1" s="1"/>
  <c r="BP42" i="1" s="1"/>
  <c r="BP19" i="1" s="1"/>
  <c r="BI46" i="1"/>
  <c r="BF46" i="1"/>
  <c r="AY46" i="1"/>
  <c r="AV46" i="1" s="1"/>
  <c r="AO46" i="1"/>
  <c r="CM46" i="1" s="1"/>
  <c r="AL46" i="1"/>
  <c r="AB46" i="1"/>
  <c r="D46" i="1"/>
  <c r="C46" i="1"/>
  <c r="B46" i="1"/>
  <c r="A46" i="1"/>
  <c r="CQ45" i="1"/>
  <c r="CQ43" i="1" s="1"/>
  <c r="CQ42" i="1" s="1"/>
  <c r="CQ19" i="1" s="1"/>
  <c r="CI45" i="1"/>
  <c r="CI43" i="1" s="1"/>
  <c r="CI42" i="1" s="1"/>
  <c r="CI19" i="1" s="1"/>
  <c r="CH45" i="1"/>
  <c r="CG45" i="1"/>
  <c r="CF45" i="1"/>
  <c r="CE45" i="1"/>
  <c r="CE43" i="1" s="1"/>
  <c r="CD45" i="1"/>
  <c r="CB45" i="1"/>
  <c r="CA45" i="1"/>
  <c r="CA43" i="1" s="1"/>
  <c r="BY45" i="1"/>
  <c r="BX45" i="1"/>
  <c r="BW45" i="1"/>
  <c r="BW43" i="1" s="1"/>
  <c r="BV45" i="1"/>
  <c r="BU45" i="1"/>
  <c r="BT45" i="1"/>
  <c r="BS45" i="1"/>
  <c r="BS43" i="1" s="1"/>
  <c r="BR45" i="1"/>
  <c r="BQ45" i="1"/>
  <c r="BO45" i="1"/>
  <c r="BO43" i="1" s="1"/>
  <c r="BN45" i="1"/>
  <c r="BM45" i="1"/>
  <c r="BL45" i="1"/>
  <c r="BK45" i="1"/>
  <c r="BK43" i="1" s="1"/>
  <c r="BJ45" i="1"/>
  <c r="BH45" i="1"/>
  <c r="BG45" i="1"/>
  <c r="BG43" i="1" s="1"/>
  <c r="BG42" i="1" s="1"/>
  <c r="BG19" i="1" s="1"/>
  <c r="BE45" i="1"/>
  <c r="BD45" i="1"/>
  <c r="BC45" i="1"/>
  <c r="BC43" i="1" s="1"/>
  <c r="BB45" i="1"/>
  <c r="BA45" i="1"/>
  <c r="AZ45" i="1"/>
  <c r="AY45" i="1"/>
  <c r="AY43" i="1" s="1"/>
  <c r="AX45" i="1"/>
  <c r="AW45" i="1"/>
  <c r="AU45" i="1"/>
  <c r="AU43" i="1" s="1"/>
  <c r="AU42" i="1" s="1"/>
  <c r="AU19" i="1" s="1"/>
  <c r="AT45" i="1"/>
  <c r="AS45" i="1"/>
  <c r="AR45" i="1"/>
  <c r="AQ45" i="1"/>
  <c r="AQ43" i="1" s="1"/>
  <c r="AP45" i="1"/>
  <c r="AN45" i="1"/>
  <c r="AM45" i="1"/>
  <c r="AM43" i="1" s="1"/>
  <c r="AK45" i="1"/>
  <c r="AJ45" i="1"/>
  <c r="AI45" i="1"/>
  <c r="AI43" i="1" s="1"/>
  <c r="AH45" i="1"/>
  <c r="AG45" i="1"/>
  <c r="AF45" i="1"/>
  <c r="AE45" i="1"/>
  <c r="AE43" i="1" s="1"/>
  <c r="AE42" i="1" s="1"/>
  <c r="AE19" i="1" s="1"/>
  <c r="AD45" i="1"/>
  <c r="AC45" i="1"/>
  <c r="AA45" i="1"/>
  <c r="AA43" i="1" s="1"/>
  <c r="X45" i="1"/>
  <c r="V45" i="1"/>
  <c r="U45" i="1"/>
  <c r="T45" i="1"/>
  <c r="S45" i="1"/>
  <c r="S43" i="1" s="1"/>
  <c r="R45" i="1"/>
  <c r="Q45" i="1"/>
  <c r="P45" i="1"/>
  <c r="O45" i="1"/>
  <c r="N45" i="1"/>
  <c r="M45" i="1"/>
  <c r="K45" i="1"/>
  <c r="J45" i="1"/>
  <c r="D45" i="1"/>
  <c r="B45" i="1"/>
  <c r="A45" i="1"/>
  <c r="CV44" i="1"/>
  <c r="CU44" i="1"/>
  <c r="D44" i="1"/>
  <c r="B44" i="1"/>
  <c r="A44" i="1"/>
  <c r="CH43" i="1"/>
  <c r="CG43" i="1"/>
  <c r="CF43" i="1"/>
  <c r="CD43" i="1"/>
  <c r="CB43" i="1"/>
  <c r="BY43" i="1"/>
  <c r="BX43" i="1"/>
  <c r="BX42" i="1" s="1"/>
  <c r="BV43" i="1"/>
  <c r="BU43" i="1"/>
  <c r="BT43" i="1"/>
  <c r="BT42" i="1" s="1"/>
  <c r="BR43" i="1"/>
  <c r="BQ43" i="1"/>
  <c r="BN43" i="1"/>
  <c r="BM43" i="1"/>
  <c r="BL43" i="1"/>
  <c r="BL42" i="1" s="1"/>
  <c r="BL19" i="1" s="1"/>
  <c r="BL17" i="1" s="1"/>
  <c r="BJ43" i="1"/>
  <c r="BH43" i="1"/>
  <c r="BH42" i="1" s="1"/>
  <c r="BE43" i="1"/>
  <c r="BD43" i="1"/>
  <c r="BD42" i="1" s="1"/>
  <c r="BD19" i="1" s="1"/>
  <c r="BB43" i="1"/>
  <c r="BA43" i="1"/>
  <c r="AZ43" i="1"/>
  <c r="AZ42" i="1" s="1"/>
  <c r="AX43" i="1"/>
  <c r="AW43" i="1"/>
  <c r="AT43" i="1"/>
  <c r="AS43" i="1"/>
  <c r="AR43" i="1"/>
  <c r="AR42" i="1" s="1"/>
  <c r="AP43" i="1"/>
  <c r="AN43" i="1"/>
  <c r="AN42" i="1" s="1"/>
  <c r="AK43" i="1"/>
  <c r="AJ43" i="1"/>
  <c r="AJ42" i="1" s="1"/>
  <c r="AH43" i="1"/>
  <c r="AG43" i="1"/>
  <c r="AF43" i="1"/>
  <c r="AF42" i="1" s="1"/>
  <c r="AF19" i="1" s="1"/>
  <c r="AF17" i="1" s="1"/>
  <c r="AD43" i="1"/>
  <c r="AC43" i="1"/>
  <c r="X43" i="1"/>
  <c r="V43" i="1"/>
  <c r="U43" i="1"/>
  <c r="T43" i="1"/>
  <c r="T42" i="1" s="1"/>
  <c r="R43" i="1"/>
  <c r="Q43" i="1"/>
  <c r="O43" i="1"/>
  <c r="O42" i="1" s="1"/>
  <c r="N43" i="1"/>
  <c r="M43" i="1"/>
  <c r="K43" i="1"/>
  <c r="J43" i="1"/>
  <c r="J42" i="1" s="1"/>
  <c r="D43" i="1"/>
  <c r="B43" i="1"/>
  <c r="A43" i="1"/>
  <c r="CH42" i="1"/>
  <c r="CG42" i="1"/>
  <c r="CE42" i="1"/>
  <c r="CE19" i="1" s="1"/>
  <c r="CD42" i="1"/>
  <c r="CA42" i="1"/>
  <c r="BY42" i="1"/>
  <c r="BW42" i="1"/>
  <c r="BW19" i="1" s="1"/>
  <c r="BV42" i="1"/>
  <c r="BS42" i="1"/>
  <c r="BR42" i="1"/>
  <c r="BQ42" i="1"/>
  <c r="BO42" i="1"/>
  <c r="BN42" i="1"/>
  <c r="BM42" i="1"/>
  <c r="BK42" i="1"/>
  <c r="BK19" i="1" s="1"/>
  <c r="BJ42" i="1"/>
  <c r="BE42" i="1"/>
  <c r="BC42" i="1"/>
  <c r="BC19" i="1" s="1"/>
  <c r="BB42" i="1"/>
  <c r="AY42" i="1"/>
  <c r="AX42" i="1"/>
  <c r="AW42" i="1"/>
  <c r="AT42" i="1"/>
  <c r="AS42" i="1"/>
  <c r="AQ42" i="1"/>
  <c r="AQ19" i="1" s="1"/>
  <c r="AP42" i="1"/>
  <c r="AM42" i="1"/>
  <c r="AM36" i="1" s="1"/>
  <c r="CK36" i="1" s="1"/>
  <c r="AK42" i="1"/>
  <c r="AI42" i="1"/>
  <c r="AI19" i="1" s="1"/>
  <c r="AH42" i="1"/>
  <c r="AC42" i="1"/>
  <c r="V42" i="1"/>
  <c r="U42" i="1"/>
  <c r="S42" i="1"/>
  <c r="S19" i="1" s="1"/>
  <c r="R42" i="1"/>
  <c r="Q42" i="1"/>
  <c r="N42" i="1"/>
  <c r="M42" i="1"/>
  <c r="K42" i="1"/>
  <c r="D42" i="1"/>
  <c r="B42" i="1"/>
  <c r="A42" i="1"/>
  <c r="CS41" i="1"/>
  <c r="CR41" i="1"/>
  <c r="CQ41" i="1"/>
  <c r="CP41" i="1"/>
  <c r="CP39" i="1" s="1"/>
  <c r="CN41" i="1"/>
  <c r="CM41" i="1"/>
  <c r="CL41" i="1"/>
  <c r="CL39" i="1" s="1"/>
  <c r="CK41" i="1"/>
  <c r="CE41" i="1"/>
  <c r="BZ41" i="1"/>
  <c r="BZ39" i="1" s="1"/>
  <c r="BU41" i="1"/>
  <c r="AA41" i="1" s="1"/>
  <c r="X41" i="1" s="1"/>
  <c r="BP41" i="1"/>
  <c r="BK41" i="1"/>
  <c r="BF41" i="1"/>
  <c r="BF39" i="1" s="1"/>
  <c r="BA41" i="1"/>
  <c r="AV41" i="1"/>
  <c r="AQ41" i="1"/>
  <c r="CO41" i="1" s="1"/>
  <c r="AL41" i="1"/>
  <c r="AG41" i="1"/>
  <c r="AB41" i="1"/>
  <c r="Z41" i="1"/>
  <c r="D41" i="1"/>
  <c r="B41" i="1"/>
  <c r="A41" i="1"/>
  <c r="CS40" i="1"/>
  <c r="CS39" i="1" s="1"/>
  <c r="CR40" i="1"/>
  <c r="CQ40" i="1"/>
  <c r="CP40" i="1"/>
  <c r="CO40" i="1"/>
  <c r="CO39" i="1" s="1"/>
  <c r="CN40" i="1"/>
  <c r="CM40" i="1"/>
  <c r="CL40" i="1"/>
  <c r="CK40" i="1"/>
  <c r="CK39" i="1" s="1"/>
  <c r="CE40" i="1"/>
  <c r="BZ40" i="1"/>
  <c r="BU40" i="1"/>
  <c r="BP40" i="1"/>
  <c r="Z40" i="1" s="1"/>
  <c r="Z39" i="1" s="1"/>
  <c r="BK40" i="1"/>
  <c r="BF40" i="1"/>
  <c r="BA40" i="1"/>
  <c r="BA39" i="1" s="1"/>
  <c r="AV40" i="1"/>
  <c r="CJ40" i="1" s="1"/>
  <c r="AQ40" i="1"/>
  <c r="AL40" i="1"/>
  <c r="CU40" i="1" s="1"/>
  <c r="AG40" i="1"/>
  <c r="AG39" i="1" s="1"/>
  <c r="AB40" i="1"/>
  <c r="Y40" i="1"/>
  <c r="D40" i="1"/>
  <c r="B40" i="1"/>
  <c r="A40" i="1"/>
  <c r="CR39" i="1"/>
  <c r="CQ39" i="1"/>
  <c r="CN39" i="1"/>
  <c r="CM39" i="1"/>
  <c r="CI39" i="1"/>
  <c r="CH39" i="1"/>
  <c r="CG39" i="1"/>
  <c r="CF39" i="1"/>
  <c r="CE39" i="1"/>
  <c r="CD39" i="1"/>
  <c r="CC39" i="1"/>
  <c r="CB39" i="1"/>
  <c r="CA39" i="1"/>
  <c r="BY39" i="1"/>
  <c r="BX39" i="1"/>
  <c r="BW39" i="1"/>
  <c r="BV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E39" i="1"/>
  <c r="BD39" i="1"/>
  <c r="BD24" i="1" s="1"/>
  <c r="BD18" i="1" s="1"/>
  <c r="BD17" i="1" s="1"/>
  <c r="BC39" i="1"/>
  <c r="BB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N36" i="1" s="1"/>
  <c r="AM39" i="1"/>
  <c r="AK39" i="1"/>
  <c r="AJ39" i="1"/>
  <c r="AI39" i="1"/>
  <c r="AH39" i="1"/>
  <c r="AF39" i="1"/>
  <c r="AE39" i="1"/>
  <c r="AD39" i="1"/>
  <c r="AC39" i="1"/>
  <c r="AB39" i="1"/>
  <c r="W39" i="1"/>
  <c r="V39" i="1"/>
  <c r="U39" i="1"/>
  <c r="T39" i="1"/>
  <c r="S39" i="1"/>
  <c r="R39" i="1"/>
  <c r="Q39" i="1"/>
  <c r="P39" i="1"/>
  <c r="O39" i="1"/>
  <c r="N39" i="1"/>
  <c r="M39" i="1"/>
  <c r="K39" i="1"/>
  <c r="J39" i="1"/>
  <c r="D39" i="1"/>
  <c r="B39" i="1"/>
  <c r="A39" i="1"/>
  <c r="CS38" i="1"/>
  <c r="CR38" i="1"/>
  <c r="CQ38" i="1"/>
  <c r="CP38" i="1"/>
  <c r="CN38" i="1"/>
  <c r="CM38" i="1"/>
  <c r="CL38" i="1"/>
  <c r="CK38" i="1"/>
  <c r="CE38" i="1"/>
  <c r="BZ38" i="1"/>
  <c r="BU38" i="1"/>
  <c r="BP38" i="1"/>
  <c r="Z38" i="1" s="1"/>
  <c r="BK38" i="1"/>
  <c r="BF38" i="1"/>
  <c r="BA38" i="1"/>
  <c r="AV38" i="1"/>
  <c r="CJ38" i="1" s="1"/>
  <c r="AQ38" i="1"/>
  <c r="CO38" i="1" s="1"/>
  <c r="AL38" i="1"/>
  <c r="AG38" i="1"/>
  <c r="AB38" i="1"/>
  <c r="Y38" i="1" s="1"/>
  <c r="AA38" i="1"/>
  <c r="X38" i="1"/>
  <c r="D38" i="1"/>
  <c r="B38" i="1"/>
  <c r="A38" i="1"/>
  <c r="CS37" i="1"/>
  <c r="CR37" i="1"/>
  <c r="CQ37" i="1"/>
  <c r="CP37" i="1"/>
  <c r="CN37" i="1"/>
  <c r="CM37" i="1"/>
  <c r="CL37" i="1"/>
  <c r="CK37" i="1"/>
  <c r="CE37" i="1"/>
  <c r="CV37" i="1" s="1"/>
  <c r="BZ37" i="1"/>
  <c r="BU37" i="1"/>
  <c r="BP37" i="1"/>
  <c r="BK37" i="1"/>
  <c r="BF37" i="1"/>
  <c r="BA37" i="1"/>
  <c r="AV37" i="1"/>
  <c r="AQ37" i="1"/>
  <c r="CO37" i="1" s="1"/>
  <c r="AL37" i="1"/>
  <c r="CU37" i="1" s="1"/>
  <c r="AG37" i="1"/>
  <c r="AB37" i="1"/>
  <c r="AA37" i="1"/>
  <c r="X37" i="1" s="1"/>
  <c r="Z37" i="1"/>
  <c r="Y37" i="1"/>
  <c r="D37" i="1"/>
  <c r="B37" i="1"/>
  <c r="A37" i="1"/>
  <c r="CS36" i="1"/>
  <c r="CR36" i="1"/>
  <c r="CQ36" i="1"/>
  <c r="CP36" i="1"/>
  <c r="CL36" i="1"/>
  <c r="CE36" i="1"/>
  <c r="BZ36" i="1"/>
  <c r="BU36" i="1"/>
  <c r="BP36" i="1"/>
  <c r="BK36" i="1"/>
  <c r="BF36" i="1"/>
  <c r="Z36" i="1" s="1"/>
  <c r="BA36" i="1"/>
  <c r="AV36" i="1"/>
  <c r="AQ36" i="1"/>
  <c r="CO36" i="1" s="1"/>
  <c r="AP36" i="1"/>
  <c r="CN36" i="1" s="1"/>
  <c r="AO36" i="1"/>
  <c r="CM36" i="1" s="1"/>
  <c r="AG36" i="1"/>
  <c r="AB36" i="1"/>
  <c r="AA36" i="1"/>
  <c r="X36" i="1"/>
  <c r="D36" i="1"/>
  <c r="B36" i="1"/>
  <c r="A36" i="1"/>
  <c r="CS35" i="1"/>
  <c r="CR35" i="1"/>
  <c r="CQ35" i="1"/>
  <c r="CP35" i="1"/>
  <c r="CO35" i="1"/>
  <c r="CN35" i="1"/>
  <c r="CM35" i="1"/>
  <c r="CL35" i="1"/>
  <c r="CK35" i="1"/>
  <c r="CE35" i="1"/>
  <c r="BZ35" i="1"/>
  <c r="BU35" i="1"/>
  <c r="BP35" i="1"/>
  <c r="BK35" i="1"/>
  <c r="BF35" i="1"/>
  <c r="BA35" i="1"/>
  <c r="AV35" i="1"/>
  <c r="AQ35" i="1"/>
  <c r="AL35" i="1"/>
  <c r="AG35" i="1"/>
  <c r="AB35" i="1"/>
  <c r="Y35" i="1" s="1"/>
  <c r="AA35" i="1"/>
  <c r="Z35" i="1"/>
  <c r="X35" i="1"/>
  <c r="D35" i="1"/>
  <c r="B35" i="1"/>
  <c r="A35" i="1"/>
  <c r="CS34" i="1"/>
  <c r="CS32" i="1" s="1"/>
  <c r="CR34" i="1"/>
  <c r="CQ34" i="1"/>
  <c r="CP34" i="1"/>
  <c r="CN34" i="1"/>
  <c r="CM34" i="1"/>
  <c r="CL34" i="1"/>
  <c r="CK34" i="1"/>
  <c r="CK32" i="1" s="1"/>
  <c r="CE34" i="1"/>
  <c r="BZ34" i="1"/>
  <c r="BU34" i="1"/>
  <c r="CV34" i="1" s="1"/>
  <c r="BP34" i="1"/>
  <c r="BK34" i="1"/>
  <c r="BF34" i="1"/>
  <c r="BA34" i="1"/>
  <c r="BA32" i="1" s="1"/>
  <c r="AV34" i="1"/>
  <c r="AQ34" i="1"/>
  <c r="AL34" i="1"/>
  <c r="CJ34" i="1" s="1"/>
  <c r="AG34" i="1"/>
  <c r="AG32" i="1" s="1"/>
  <c r="AB34" i="1"/>
  <c r="Z34" i="1"/>
  <c r="Y34" i="1"/>
  <c r="D34" i="1"/>
  <c r="B34" i="1"/>
  <c r="A34" i="1"/>
  <c r="CS33" i="1"/>
  <c r="CR33" i="1"/>
  <c r="CR32" i="1" s="1"/>
  <c r="CQ33" i="1"/>
  <c r="CP33" i="1"/>
  <c r="CP32" i="1" s="1"/>
  <c r="CN33" i="1"/>
  <c r="CN32" i="1" s="1"/>
  <c r="CM33" i="1"/>
  <c r="CL33" i="1"/>
  <c r="CL32" i="1" s="1"/>
  <c r="CK33" i="1"/>
  <c r="CE33" i="1"/>
  <c r="BZ33" i="1"/>
  <c r="BZ32" i="1" s="1"/>
  <c r="BU33" i="1"/>
  <c r="AA33" i="1" s="1"/>
  <c r="BP33" i="1"/>
  <c r="Z33" i="1" s="1"/>
  <c r="Z32" i="1" s="1"/>
  <c r="BK33" i="1"/>
  <c r="BF33" i="1"/>
  <c r="BF32" i="1" s="1"/>
  <c r="BA33" i="1"/>
  <c r="CO33" i="1" s="1"/>
  <c r="AV33" i="1"/>
  <c r="CJ33" i="1" s="1"/>
  <c r="AQ33" i="1"/>
  <c r="AL33" i="1"/>
  <c r="CV33" i="1" s="1"/>
  <c r="AG33" i="1"/>
  <c r="AB33" i="1"/>
  <c r="Y33" i="1" s="1"/>
  <c r="D33" i="1"/>
  <c r="B33" i="1"/>
  <c r="A33" i="1"/>
  <c r="CQ32" i="1"/>
  <c r="CM32" i="1"/>
  <c r="CI32" i="1"/>
  <c r="CI24" i="1" s="1"/>
  <c r="CI18" i="1" s="1"/>
  <c r="CI17" i="1" s="1"/>
  <c r="CH32" i="1"/>
  <c r="CG32" i="1"/>
  <c r="CF32" i="1"/>
  <c r="CE32" i="1"/>
  <c r="CD32" i="1"/>
  <c r="CC32" i="1"/>
  <c r="CB32" i="1"/>
  <c r="CA32" i="1"/>
  <c r="CA24" i="1" s="1"/>
  <c r="CA18" i="1" s="1"/>
  <c r="CA17" i="1" s="1"/>
  <c r="BY32" i="1"/>
  <c r="BX32" i="1"/>
  <c r="BW32" i="1"/>
  <c r="BW24" i="1" s="1"/>
  <c r="BW18" i="1" s="1"/>
  <c r="BW17" i="1" s="1"/>
  <c r="BV32" i="1"/>
  <c r="BT32" i="1"/>
  <c r="BS32" i="1"/>
  <c r="BS24" i="1" s="1"/>
  <c r="BS18" i="1" s="1"/>
  <c r="BS17" i="1" s="1"/>
  <c r="BR32" i="1"/>
  <c r="BQ32" i="1"/>
  <c r="BO32" i="1"/>
  <c r="BO24" i="1" s="1"/>
  <c r="BO18" i="1" s="1"/>
  <c r="BO17" i="1" s="1"/>
  <c r="BN32" i="1"/>
  <c r="BM32" i="1"/>
  <c r="BL32" i="1"/>
  <c r="BK32" i="1"/>
  <c r="BJ32" i="1"/>
  <c r="BI32" i="1"/>
  <c r="BH32" i="1"/>
  <c r="BG32" i="1"/>
  <c r="BG24" i="1" s="1"/>
  <c r="BG18" i="1" s="1"/>
  <c r="BG17" i="1" s="1"/>
  <c r="BE32" i="1"/>
  <c r="BD32" i="1"/>
  <c r="BC32" i="1"/>
  <c r="BC24" i="1" s="1"/>
  <c r="BC18" i="1" s="1"/>
  <c r="BC17" i="1" s="1"/>
  <c r="BB32" i="1"/>
  <c r="AZ32" i="1"/>
  <c r="AY32" i="1"/>
  <c r="AY24" i="1" s="1"/>
  <c r="AY18" i="1" s="1"/>
  <c r="AX32" i="1"/>
  <c r="AW32" i="1"/>
  <c r="AU32" i="1"/>
  <c r="AU24" i="1" s="1"/>
  <c r="AU18" i="1" s="1"/>
  <c r="AT32" i="1"/>
  <c r="AS32" i="1"/>
  <c r="AR32" i="1"/>
  <c r="AQ32" i="1"/>
  <c r="AP32" i="1"/>
  <c r="AO32" i="1"/>
  <c r="AN32" i="1"/>
  <c r="AM32" i="1"/>
  <c r="AM24" i="1" s="1"/>
  <c r="AM18" i="1" s="1"/>
  <c r="AM17" i="1" s="1"/>
  <c r="AK32" i="1"/>
  <c r="AJ32" i="1"/>
  <c r="AI32" i="1"/>
  <c r="AI24" i="1" s="1"/>
  <c r="AI18" i="1" s="1"/>
  <c r="AI17" i="1" s="1"/>
  <c r="AI11" i="1" s="1"/>
  <c r="AH32" i="1"/>
  <c r="AF32" i="1"/>
  <c r="AE32" i="1"/>
  <c r="AE24" i="1" s="1"/>
  <c r="AE18" i="1" s="1"/>
  <c r="AE17" i="1" s="1"/>
  <c r="AE11" i="1" s="1"/>
  <c r="AD32" i="1"/>
  <c r="AC32" i="1"/>
  <c r="W32" i="1"/>
  <c r="W24" i="1" s="1"/>
  <c r="W18" i="1" s="1"/>
  <c r="V32" i="1"/>
  <c r="U32" i="1"/>
  <c r="T32" i="1"/>
  <c r="S32" i="1"/>
  <c r="S24" i="1" s="1"/>
  <c r="S18" i="1" s="1"/>
  <c r="S17" i="1" s="1"/>
  <c r="R32" i="1"/>
  <c r="Q32" i="1"/>
  <c r="P32" i="1"/>
  <c r="O32" i="1"/>
  <c r="O24" i="1" s="1"/>
  <c r="O18" i="1" s="1"/>
  <c r="O17" i="1" s="1"/>
  <c r="N32" i="1"/>
  <c r="M32" i="1"/>
  <c r="K32" i="1"/>
  <c r="J32" i="1"/>
  <c r="J24" i="1" s="1"/>
  <c r="J18" i="1" s="1"/>
  <c r="J17" i="1" s="1"/>
  <c r="D32" i="1"/>
  <c r="B32" i="1"/>
  <c r="A32" i="1"/>
  <c r="CS31" i="1"/>
  <c r="CR31" i="1"/>
  <c r="CQ31" i="1"/>
  <c r="CQ29" i="1" s="1"/>
  <c r="CP31" i="1"/>
  <c r="CN31" i="1"/>
  <c r="CM31" i="1"/>
  <c r="CM29" i="1" s="1"/>
  <c r="CL31" i="1"/>
  <c r="CK31" i="1"/>
  <c r="CE31" i="1"/>
  <c r="CE29" i="1" s="1"/>
  <c r="BZ31" i="1"/>
  <c r="BU31" i="1"/>
  <c r="BP31" i="1"/>
  <c r="Z31" i="1" s="1"/>
  <c r="BK31" i="1"/>
  <c r="BK29" i="1" s="1"/>
  <c r="BF31" i="1"/>
  <c r="BA31" i="1"/>
  <c r="AV31" i="1"/>
  <c r="CJ31" i="1" s="1"/>
  <c r="AQ31" i="1"/>
  <c r="CO31" i="1" s="1"/>
  <c r="AL31" i="1"/>
  <c r="CU31" i="1" s="1"/>
  <c r="AG31" i="1"/>
  <c r="AB31" i="1"/>
  <c r="AA31" i="1"/>
  <c r="AA29" i="1" s="1"/>
  <c r="Y31" i="1"/>
  <c r="D31" i="1"/>
  <c r="B31" i="1"/>
  <c r="A31" i="1"/>
  <c r="CS30" i="1"/>
  <c r="CR30" i="1"/>
  <c r="CR29" i="1" s="1"/>
  <c r="CQ30" i="1"/>
  <c r="CP30" i="1"/>
  <c r="CP29" i="1" s="1"/>
  <c r="CP24" i="1" s="1"/>
  <c r="CN30" i="1"/>
  <c r="CN29" i="1" s="1"/>
  <c r="CM30" i="1"/>
  <c r="CL30" i="1"/>
  <c r="CL29" i="1" s="1"/>
  <c r="CL24" i="1" s="1"/>
  <c r="CK30" i="1"/>
  <c r="CE30" i="1"/>
  <c r="BZ30" i="1"/>
  <c r="BZ29" i="1" s="1"/>
  <c r="BZ24" i="1" s="1"/>
  <c r="BU30" i="1"/>
  <c r="BP30" i="1"/>
  <c r="BP29" i="1" s="1"/>
  <c r="BK30" i="1"/>
  <c r="BF30" i="1"/>
  <c r="BF29" i="1" s="1"/>
  <c r="BF24" i="1" s="1"/>
  <c r="BA30" i="1"/>
  <c r="AV30" i="1"/>
  <c r="AV29" i="1" s="1"/>
  <c r="AQ30" i="1"/>
  <c r="CO30" i="1" s="1"/>
  <c r="AL30" i="1"/>
  <c r="CJ30" i="1" s="1"/>
  <c r="CJ29" i="1" s="1"/>
  <c r="AG30" i="1"/>
  <c r="AB30" i="1"/>
  <c r="Y30" i="1" s="1"/>
  <c r="Y29" i="1" s="1"/>
  <c r="AA30" i="1"/>
  <c r="Z30" i="1"/>
  <c r="Z29" i="1" s="1"/>
  <c r="X30" i="1"/>
  <c r="D30" i="1"/>
  <c r="B30" i="1"/>
  <c r="A30" i="1"/>
  <c r="CS29" i="1"/>
  <c r="CK29" i="1"/>
  <c r="CI29" i="1"/>
  <c r="CH29" i="1"/>
  <c r="CG29" i="1"/>
  <c r="CG24" i="1" s="1"/>
  <c r="CG18" i="1" s="1"/>
  <c r="CG17" i="1" s="1"/>
  <c r="CF29" i="1"/>
  <c r="CD29" i="1"/>
  <c r="CC29" i="1"/>
  <c r="CC24" i="1" s="1"/>
  <c r="CC18" i="1" s="1"/>
  <c r="CB29" i="1"/>
  <c r="CA29" i="1"/>
  <c r="BY29" i="1"/>
  <c r="BY24" i="1" s="1"/>
  <c r="BY18" i="1" s="1"/>
  <c r="BY17" i="1" s="1"/>
  <c r="BX29" i="1"/>
  <c r="BW29" i="1"/>
  <c r="BV29" i="1"/>
  <c r="BU29" i="1"/>
  <c r="BT29" i="1"/>
  <c r="BS29" i="1"/>
  <c r="BR29" i="1"/>
  <c r="BQ29" i="1"/>
  <c r="BQ24" i="1" s="1"/>
  <c r="BQ18" i="1" s="1"/>
  <c r="BQ17" i="1" s="1"/>
  <c r="BO29" i="1"/>
  <c r="BN29" i="1"/>
  <c r="BM29" i="1"/>
  <c r="BM24" i="1" s="1"/>
  <c r="BM18" i="1" s="1"/>
  <c r="BM17" i="1" s="1"/>
  <c r="BL29" i="1"/>
  <c r="BJ29" i="1"/>
  <c r="BI29" i="1"/>
  <c r="BI24" i="1" s="1"/>
  <c r="BI18" i="1" s="1"/>
  <c r="BH29" i="1"/>
  <c r="BG29" i="1"/>
  <c r="BE29" i="1"/>
  <c r="BE24" i="1" s="1"/>
  <c r="BE18" i="1" s="1"/>
  <c r="BE17" i="1" s="1"/>
  <c r="BD29" i="1"/>
  <c r="BC29" i="1"/>
  <c r="BB29" i="1"/>
  <c r="BA29" i="1"/>
  <c r="AZ29" i="1"/>
  <c r="AY29" i="1"/>
  <c r="AX29" i="1"/>
  <c r="AW29" i="1"/>
  <c r="AW24" i="1" s="1"/>
  <c r="AW18" i="1" s="1"/>
  <c r="AW17" i="1" s="1"/>
  <c r="AU29" i="1"/>
  <c r="AT29" i="1"/>
  <c r="AS29" i="1"/>
  <c r="AS24" i="1" s="1"/>
  <c r="AS18" i="1" s="1"/>
  <c r="AS17" i="1" s="1"/>
  <c r="AR29" i="1"/>
  <c r="AP29" i="1"/>
  <c r="AO29" i="1"/>
  <c r="AO24" i="1" s="1"/>
  <c r="AO18" i="1" s="1"/>
  <c r="AN29" i="1"/>
  <c r="AM29" i="1"/>
  <c r="AK29" i="1"/>
  <c r="AK24" i="1" s="1"/>
  <c r="AK18" i="1" s="1"/>
  <c r="AK17" i="1" s="1"/>
  <c r="AJ29" i="1"/>
  <c r="AI29" i="1"/>
  <c r="AH29" i="1"/>
  <c r="AG29" i="1"/>
  <c r="AF29" i="1"/>
  <c r="AE29" i="1"/>
  <c r="AD29" i="1"/>
  <c r="AC29" i="1"/>
  <c r="AC24" i="1" s="1"/>
  <c r="AC18" i="1" s="1"/>
  <c r="AC17" i="1" s="1"/>
  <c r="W29" i="1"/>
  <c r="V29" i="1"/>
  <c r="U29" i="1"/>
  <c r="U24" i="1" s="1"/>
  <c r="U18" i="1" s="1"/>
  <c r="U17" i="1" s="1"/>
  <c r="T29" i="1"/>
  <c r="S29" i="1"/>
  <c r="R29" i="1"/>
  <c r="Q29" i="1"/>
  <c r="Q24" i="1" s="1"/>
  <c r="Q18" i="1" s="1"/>
  <c r="Q17" i="1" s="1"/>
  <c r="P29" i="1"/>
  <c r="O29" i="1"/>
  <c r="N29" i="1"/>
  <c r="M29" i="1"/>
  <c r="M24" i="1" s="1"/>
  <c r="M18" i="1" s="1"/>
  <c r="M17" i="1" s="1"/>
  <c r="M11" i="1" s="1"/>
  <c r="K29" i="1"/>
  <c r="J29" i="1"/>
  <c r="D29" i="1"/>
  <c r="B29" i="1"/>
  <c r="A29" i="1"/>
  <c r="CS28" i="1"/>
  <c r="CR28" i="1"/>
  <c r="CQ28" i="1"/>
  <c r="CP28" i="1"/>
  <c r="CN28" i="1"/>
  <c r="CM28" i="1"/>
  <c r="CL28" i="1"/>
  <c r="CK28" i="1"/>
  <c r="CE28" i="1"/>
  <c r="BZ28" i="1"/>
  <c r="BU28" i="1"/>
  <c r="CV28" i="1" s="1"/>
  <c r="BP28" i="1"/>
  <c r="BK28" i="1"/>
  <c r="BF28" i="1"/>
  <c r="BA28" i="1"/>
  <c r="CO28" i="1" s="1"/>
  <c r="AV28" i="1"/>
  <c r="AQ28" i="1"/>
  <c r="AL28" i="1"/>
  <c r="CJ28" i="1" s="1"/>
  <c r="AG28" i="1"/>
  <c r="AB28" i="1"/>
  <c r="Z28" i="1"/>
  <c r="Y28" i="1"/>
  <c r="D28" i="1"/>
  <c r="B28" i="1"/>
  <c r="A28" i="1"/>
  <c r="CS27" i="1"/>
  <c r="CR27" i="1"/>
  <c r="CR25" i="1" s="1"/>
  <c r="CR24" i="1" s="1"/>
  <c r="CR18" i="1" s="1"/>
  <c r="CQ27" i="1"/>
  <c r="CP27" i="1"/>
  <c r="CN27" i="1"/>
  <c r="CN25" i="1" s="1"/>
  <c r="CM27" i="1"/>
  <c r="CL27" i="1"/>
  <c r="CK27" i="1"/>
  <c r="CE27" i="1"/>
  <c r="BZ27" i="1"/>
  <c r="BU27" i="1"/>
  <c r="BP27" i="1"/>
  <c r="Z27" i="1" s="1"/>
  <c r="Z25" i="1" s="1"/>
  <c r="Z24" i="1" s="1"/>
  <c r="BK27" i="1"/>
  <c r="BF27" i="1"/>
  <c r="BA27" i="1"/>
  <c r="AV27" i="1"/>
  <c r="AV25" i="1" s="1"/>
  <c r="AQ27" i="1"/>
  <c r="CO27" i="1" s="1"/>
  <c r="AL27" i="1"/>
  <c r="CV27" i="1" s="1"/>
  <c r="AG27" i="1"/>
  <c r="AB27" i="1"/>
  <c r="AB25" i="1" s="1"/>
  <c r="AA27" i="1"/>
  <c r="X27" i="1"/>
  <c r="D27" i="1"/>
  <c r="B27" i="1"/>
  <c r="A27" i="1"/>
  <c r="CS26" i="1"/>
  <c r="CS25" i="1" s="1"/>
  <c r="CS24" i="1" s="1"/>
  <c r="CS18" i="1" s="1"/>
  <c r="CR26" i="1"/>
  <c r="CQ26" i="1"/>
  <c r="CQ25" i="1" s="1"/>
  <c r="CQ24" i="1" s="1"/>
  <c r="CQ18" i="1" s="1"/>
  <c r="CQ17" i="1" s="1"/>
  <c r="CP26" i="1"/>
  <c r="CN26" i="1"/>
  <c r="CM26" i="1"/>
  <c r="CM25" i="1" s="1"/>
  <c r="CM24" i="1" s="1"/>
  <c r="CM18" i="1" s="1"/>
  <c r="CL26" i="1"/>
  <c r="CK26" i="1"/>
  <c r="CK25" i="1" s="1"/>
  <c r="CK24" i="1" s="1"/>
  <c r="CK18" i="1" s="1"/>
  <c r="CE26" i="1"/>
  <c r="CE25" i="1" s="1"/>
  <c r="BZ26" i="1"/>
  <c r="BU26" i="1"/>
  <c r="BU25" i="1" s="1"/>
  <c r="BP26" i="1"/>
  <c r="BK26" i="1"/>
  <c r="BK25" i="1" s="1"/>
  <c r="BF26" i="1"/>
  <c r="BA26" i="1"/>
  <c r="BA25" i="1" s="1"/>
  <c r="BA24" i="1" s="1"/>
  <c r="BA18" i="1" s="1"/>
  <c r="AV26" i="1"/>
  <c r="AQ26" i="1"/>
  <c r="CO26" i="1" s="1"/>
  <c r="CO25" i="1" s="1"/>
  <c r="AL26" i="1"/>
  <c r="CU26" i="1" s="1"/>
  <c r="AG26" i="1"/>
  <c r="AG25" i="1" s="1"/>
  <c r="AG24" i="1" s="1"/>
  <c r="AG18" i="1" s="1"/>
  <c r="AG17" i="1" s="1"/>
  <c r="AG11" i="1" s="1"/>
  <c r="AB26" i="1"/>
  <c r="AA26" i="1"/>
  <c r="X26" i="1" s="1"/>
  <c r="Z26" i="1"/>
  <c r="Y26" i="1"/>
  <c r="D26" i="1"/>
  <c r="B26" i="1"/>
  <c r="A26" i="1"/>
  <c r="CP25" i="1"/>
  <c r="CL25" i="1"/>
  <c r="CI25" i="1"/>
  <c r="CH25" i="1"/>
  <c r="CG25" i="1"/>
  <c r="CF25" i="1"/>
  <c r="CD25" i="1"/>
  <c r="CC25" i="1"/>
  <c r="CB25" i="1"/>
  <c r="CA25" i="1"/>
  <c r="BZ25" i="1"/>
  <c r="BY25" i="1"/>
  <c r="BX25" i="1"/>
  <c r="BW25" i="1"/>
  <c r="BV25" i="1"/>
  <c r="BT25" i="1"/>
  <c r="BS25" i="1"/>
  <c r="BR25" i="1"/>
  <c r="BQ25" i="1"/>
  <c r="BO25" i="1"/>
  <c r="BN25" i="1"/>
  <c r="BM25" i="1"/>
  <c r="BL25" i="1"/>
  <c r="BJ25" i="1"/>
  <c r="BI25" i="1"/>
  <c r="BH25" i="1"/>
  <c r="BG25" i="1"/>
  <c r="BF25" i="1"/>
  <c r="BE25" i="1"/>
  <c r="BD25" i="1"/>
  <c r="BC25" i="1"/>
  <c r="BB25" i="1"/>
  <c r="AZ25" i="1"/>
  <c r="AY25" i="1"/>
  <c r="AX25" i="1"/>
  <c r="AW25" i="1"/>
  <c r="AU25" i="1"/>
  <c r="AT25" i="1"/>
  <c r="AS25" i="1"/>
  <c r="AR25" i="1"/>
  <c r="AP25" i="1"/>
  <c r="AO25" i="1"/>
  <c r="AN25" i="1"/>
  <c r="AM25" i="1"/>
  <c r="AL25" i="1"/>
  <c r="CV25" i="1" s="1"/>
  <c r="AK25" i="1"/>
  <c r="AJ25" i="1"/>
  <c r="AI25" i="1"/>
  <c r="AH25" i="1"/>
  <c r="AF25" i="1"/>
  <c r="AE25" i="1"/>
  <c r="AD25" i="1"/>
  <c r="AC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D25" i="1"/>
  <c r="B25" i="1"/>
  <c r="A25" i="1"/>
  <c r="CH24" i="1"/>
  <c r="CF24" i="1"/>
  <c r="CD24" i="1"/>
  <c r="CB24" i="1"/>
  <c r="BX24" i="1"/>
  <c r="BV24" i="1"/>
  <c r="BT24" i="1"/>
  <c r="BR24" i="1"/>
  <c r="BN24" i="1"/>
  <c r="BL24" i="1"/>
  <c r="BJ24" i="1"/>
  <c r="BH24" i="1"/>
  <c r="BB24" i="1"/>
  <c r="AZ24" i="1"/>
  <c r="AX24" i="1"/>
  <c r="AT24" i="1"/>
  <c r="AR24" i="1"/>
  <c r="AP24" i="1"/>
  <c r="AN24" i="1"/>
  <c r="AJ24" i="1"/>
  <c r="AH24" i="1"/>
  <c r="AF24" i="1"/>
  <c r="AD24" i="1"/>
  <c r="V24" i="1"/>
  <c r="T24" i="1"/>
  <c r="R24" i="1"/>
  <c r="P24" i="1"/>
  <c r="N24" i="1"/>
  <c r="K24" i="1"/>
  <c r="D24" i="1"/>
  <c r="B24" i="1"/>
  <c r="A24" i="1"/>
  <c r="CQ23" i="1"/>
  <c r="CP23" i="1"/>
  <c r="CL23" i="1"/>
  <c r="CK23" i="1"/>
  <c r="CI23" i="1"/>
  <c r="CH23" i="1"/>
  <c r="CG23" i="1"/>
  <c r="CF23" i="1"/>
  <c r="CE23" i="1"/>
  <c r="CD23" i="1"/>
  <c r="CB23" i="1"/>
  <c r="CA23" i="1"/>
  <c r="BY23" i="1"/>
  <c r="BX23" i="1"/>
  <c r="BW23" i="1"/>
  <c r="BV23" i="1"/>
  <c r="BU23" i="1"/>
  <c r="BT23" i="1"/>
  <c r="BS23" i="1"/>
  <c r="BR23" i="1"/>
  <c r="BQ23" i="1"/>
  <c r="BO23" i="1"/>
  <c r="BN23" i="1"/>
  <c r="BM23" i="1"/>
  <c r="BL23" i="1"/>
  <c r="BK23" i="1"/>
  <c r="BJ23" i="1"/>
  <c r="BH23" i="1"/>
  <c r="BG23" i="1"/>
  <c r="BE23" i="1"/>
  <c r="BD23" i="1"/>
  <c r="BC23" i="1"/>
  <c r="BB23" i="1"/>
  <c r="BA23" i="1"/>
  <c r="AZ23" i="1"/>
  <c r="AX23" i="1"/>
  <c r="AW23" i="1"/>
  <c r="AU23" i="1"/>
  <c r="AT23" i="1"/>
  <c r="AS23" i="1"/>
  <c r="AR23" i="1"/>
  <c r="AQ23" i="1"/>
  <c r="AP23" i="1"/>
  <c r="AN23" i="1"/>
  <c r="AM23" i="1"/>
  <c r="AK23" i="1"/>
  <c r="AJ23" i="1"/>
  <c r="AI23" i="1"/>
  <c r="AH23" i="1"/>
  <c r="AG23" i="1"/>
  <c r="AF23" i="1"/>
  <c r="AE23" i="1"/>
  <c r="AD23" i="1"/>
  <c r="AC23" i="1"/>
  <c r="AA23" i="1"/>
  <c r="X23" i="1"/>
  <c r="V23" i="1"/>
  <c r="U23" i="1"/>
  <c r="T23" i="1"/>
  <c r="S23" i="1"/>
  <c r="R23" i="1"/>
  <c r="Q23" i="1"/>
  <c r="P23" i="1"/>
  <c r="O23" i="1"/>
  <c r="N23" i="1"/>
  <c r="M23" i="1"/>
  <c r="K23" i="1"/>
  <c r="J23" i="1"/>
  <c r="D23" i="1"/>
  <c r="B23" i="1"/>
  <c r="A23" i="1"/>
  <c r="CS22" i="1"/>
  <c r="CR22" i="1"/>
  <c r="CQ22" i="1"/>
  <c r="CP22" i="1"/>
  <c r="CO22" i="1"/>
  <c r="CN22" i="1"/>
  <c r="CM22" i="1"/>
  <c r="CL22" i="1"/>
  <c r="CK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CV22" i="1" s="1"/>
  <c r="AK22" i="1"/>
  <c r="AJ22" i="1"/>
  <c r="AI22" i="1"/>
  <c r="AH22" i="1"/>
  <c r="AG22" i="1"/>
  <c r="AF22" i="1"/>
  <c r="AE22" i="1"/>
  <c r="AD22" i="1"/>
  <c r="AC22" i="1"/>
  <c r="AB22" i="1"/>
  <c r="AA22" i="1"/>
  <c r="Z22" i="1"/>
  <c r="X22" i="1"/>
  <c r="W22" i="1"/>
  <c r="V22" i="1"/>
  <c r="U22" i="1"/>
  <c r="T22" i="1"/>
  <c r="S22" i="1"/>
  <c r="R22" i="1"/>
  <c r="Q22" i="1"/>
  <c r="P22" i="1"/>
  <c r="O22" i="1"/>
  <c r="N22" i="1"/>
  <c r="M22" i="1"/>
  <c r="K22" i="1"/>
  <c r="J22" i="1"/>
  <c r="D22" i="1"/>
  <c r="B22" i="1"/>
  <c r="A22" i="1"/>
  <c r="CS21" i="1"/>
  <c r="CR21" i="1"/>
  <c r="CP21" i="1"/>
  <c r="CO21" i="1"/>
  <c r="CN21" i="1"/>
  <c r="CL21" i="1"/>
  <c r="CK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N21" i="1"/>
  <c r="AM21" i="1"/>
  <c r="AK21" i="1"/>
  <c r="AJ21" i="1"/>
  <c r="AI21" i="1"/>
  <c r="AH21" i="1"/>
  <c r="AG21" i="1"/>
  <c r="AF21" i="1"/>
  <c r="AE21" i="1"/>
  <c r="AD21" i="1"/>
  <c r="AC21" i="1"/>
  <c r="AB21" i="1"/>
  <c r="AA21" i="1"/>
  <c r="X21" i="1"/>
  <c r="V21" i="1"/>
  <c r="T21" i="1"/>
  <c r="S21" i="1"/>
  <c r="R21" i="1"/>
  <c r="P21" i="1"/>
  <c r="O21" i="1"/>
  <c r="N21" i="1"/>
  <c r="M21" i="1"/>
  <c r="J21" i="1"/>
  <c r="D21" i="1"/>
  <c r="B21" i="1"/>
  <c r="A21" i="1"/>
  <c r="CS20" i="1"/>
  <c r="CR20" i="1"/>
  <c r="CQ20" i="1"/>
  <c r="CP20" i="1"/>
  <c r="CN20" i="1"/>
  <c r="CM20" i="1"/>
  <c r="CL20" i="1"/>
  <c r="CK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D20" i="1"/>
  <c r="BC20" i="1"/>
  <c r="BB20" i="1"/>
  <c r="AZ20" i="1"/>
  <c r="AY20" i="1"/>
  <c r="AX20" i="1"/>
  <c r="AV20" i="1"/>
  <c r="AU20" i="1"/>
  <c r="AT20" i="1"/>
  <c r="AR20" i="1"/>
  <c r="AQ20" i="1"/>
  <c r="AP20" i="1"/>
  <c r="AN20" i="1"/>
  <c r="AM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W20" i="1"/>
  <c r="V20" i="1"/>
  <c r="U20" i="1"/>
  <c r="T20" i="1"/>
  <c r="S20" i="1"/>
  <c r="R20" i="1"/>
  <c r="Q20" i="1"/>
  <c r="P20" i="1"/>
  <c r="O20" i="1"/>
  <c r="N20" i="1"/>
  <c r="M20" i="1"/>
  <c r="K20" i="1"/>
  <c r="J20" i="1"/>
  <c r="D20" i="1"/>
  <c r="B20" i="1"/>
  <c r="A20" i="1"/>
  <c r="CP19" i="1"/>
  <c r="CH19" i="1"/>
  <c r="CG19" i="1"/>
  <c r="CD19" i="1"/>
  <c r="CA19" i="1"/>
  <c r="BY19" i="1"/>
  <c r="BX19" i="1"/>
  <c r="BV19" i="1"/>
  <c r="BT19" i="1"/>
  <c r="BS19" i="1"/>
  <c r="BR19" i="1"/>
  <c r="BQ19" i="1"/>
  <c r="BO19" i="1"/>
  <c r="BN19" i="1"/>
  <c r="BM19" i="1"/>
  <c r="BJ19" i="1"/>
  <c r="BH19" i="1"/>
  <c r="BE19" i="1"/>
  <c r="BB19" i="1"/>
  <c r="AZ19" i="1"/>
  <c r="AY19" i="1"/>
  <c r="AX19" i="1"/>
  <c r="AW19" i="1"/>
  <c r="AT19" i="1"/>
  <c r="AS19" i="1"/>
  <c r="AR19" i="1"/>
  <c r="AP19" i="1"/>
  <c r="AN19" i="1"/>
  <c r="AM19" i="1"/>
  <c r="AK19" i="1"/>
  <c r="AJ19" i="1"/>
  <c r="AH19" i="1"/>
  <c r="AG19" i="1"/>
  <c r="AD19" i="1"/>
  <c r="AC19" i="1"/>
  <c r="V19" i="1"/>
  <c r="U19" i="1"/>
  <c r="T19" i="1"/>
  <c r="R19" i="1"/>
  <c r="Q19" i="1"/>
  <c r="P19" i="1"/>
  <c r="O19" i="1"/>
  <c r="N19" i="1"/>
  <c r="M19" i="1"/>
  <c r="K19" i="1"/>
  <c r="J19" i="1"/>
  <c r="D19" i="1"/>
  <c r="B19" i="1"/>
  <c r="A19" i="1"/>
  <c r="CP18" i="1"/>
  <c r="CP17" i="1" s="1"/>
  <c r="CL18" i="1"/>
  <c r="CH18" i="1"/>
  <c r="CH17" i="1" s="1"/>
  <c r="CF18" i="1"/>
  <c r="CD18" i="1"/>
  <c r="CD17" i="1" s="1"/>
  <c r="CB18" i="1"/>
  <c r="BZ18" i="1"/>
  <c r="BX18" i="1"/>
  <c r="BV18" i="1"/>
  <c r="BV17" i="1" s="1"/>
  <c r="BT18" i="1"/>
  <c r="BR18" i="1"/>
  <c r="BR17" i="1" s="1"/>
  <c r="BN18" i="1"/>
  <c r="BL18" i="1"/>
  <c r="BJ18" i="1"/>
  <c r="BH18" i="1"/>
  <c r="BF18" i="1"/>
  <c r="BB18" i="1"/>
  <c r="AZ18" i="1"/>
  <c r="AX18" i="1"/>
  <c r="AT18" i="1"/>
  <c r="AR18" i="1"/>
  <c r="AP18" i="1"/>
  <c r="AN18" i="1"/>
  <c r="AJ18" i="1"/>
  <c r="AH18" i="1"/>
  <c r="AF18" i="1"/>
  <c r="AD18" i="1"/>
  <c r="Z18" i="1"/>
  <c r="V18" i="1"/>
  <c r="T18" i="1"/>
  <c r="R18" i="1"/>
  <c r="P18" i="1"/>
  <c r="N18" i="1"/>
  <c r="K18" i="1"/>
  <c r="D18" i="1"/>
  <c r="B18" i="1"/>
  <c r="A18" i="1"/>
  <c r="BX17" i="1"/>
  <c r="BT17" i="1"/>
  <c r="BN17" i="1"/>
  <c r="BJ17" i="1"/>
  <c r="BH17" i="1"/>
  <c r="BB17" i="1"/>
  <c r="AZ17" i="1"/>
  <c r="AX17" i="1"/>
  <c r="AT17" i="1"/>
  <c r="AR17" i="1"/>
  <c r="AP17" i="1"/>
  <c r="AN17" i="1"/>
  <c r="AJ17" i="1"/>
  <c r="AH17" i="1"/>
  <c r="AD17" i="1"/>
  <c r="V17" i="1"/>
  <c r="T17" i="1"/>
  <c r="R17" i="1"/>
  <c r="P17" i="1"/>
  <c r="N17" i="1"/>
  <c r="D17" i="1"/>
  <c r="AK12" i="1"/>
  <c r="AJ12" i="1"/>
  <c r="AJ11" i="1" s="1"/>
  <c r="AI12" i="1"/>
  <c r="AH12" i="1"/>
  <c r="AH11" i="1" s="1"/>
  <c r="AG12" i="1"/>
  <c r="AF12" i="1"/>
  <c r="AE12" i="1"/>
  <c r="AD12" i="1"/>
  <c r="AD11" i="1" s="1"/>
  <c r="AC12" i="1"/>
  <c r="M12" i="1"/>
  <c r="AK11" i="1"/>
  <c r="AC11" i="1"/>
  <c r="AF11" i="1" l="1"/>
  <c r="AU17" i="1"/>
  <c r="BA17" i="1"/>
  <c r="BK24" i="1"/>
  <c r="BK18" i="1" s="1"/>
  <c r="BK17" i="1" s="1"/>
  <c r="CE24" i="1"/>
  <c r="CE18" i="1" s="1"/>
  <c r="CE17" i="1" s="1"/>
  <c r="CO32" i="1"/>
  <c r="X33" i="1"/>
  <c r="AV24" i="1"/>
  <c r="AV18" i="1" s="1"/>
  <c r="CN24" i="1"/>
  <c r="CN18" i="1" s="1"/>
  <c r="CO29" i="1"/>
  <c r="CO24" i="1" s="1"/>
  <c r="CO18" i="1" s="1"/>
  <c r="CU22" i="1"/>
  <c r="CV26" i="1"/>
  <c r="CJ27" i="1"/>
  <c r="CV31" i="1"/>
  <c r="CO34" i="1"/>
  <c r="Y46" i="1"/>
  <c r="AB45" i="1"/>
  <c r="AB43" i="1" s="1"/>
  <c r="AB42" i="1" s="1"/>
  <c r="AB19" i="1" s="1"/>
  <c r="AL50" i="1"/>
  <c r="AO45" i="1"/>
  <c r="AO43" i="1" s="1"/>
  <c r="AO42" i="1" s="1"/>
  <c r="AO19" i="1" s="1"/>
  <c r="AO17" i="1" s="1"/>
  <c r="AL87" i="1"/>
  <c r="CM87" i="1"/>
  <c r="AQ25" i="1"/>
  <c r="CJ26" i="1"/>
  <c r="CJ25" i="1" s="1"/>
  <c r="Y27" i="1"/>
  <c r="Y25" i="1" s="1"/>
  <c r="CU28" i="1"/>
  <c r="AL29" i="1"/>
  <c r="CV30" i="1"/>
  <c r="X31" i="1"/>
  <c r="X29" i="1" s="1"/>
  <c r="AB32" i="1"/>
  <c r="AV32" i="1"/>
  <c r="BP32" i="1"/>
  <c r="CU34" i="1"/>
  <c r="CJ41" i="1"/>
  <c r="CJ39" i="1" s="1"/>
  <c r="AL39" i="1"/>
  <c r="CV41" i="1"/>
  <c r="CF42" i="1"/>
  <c r="CF19" i="1" s="1"/>
  <c r="CF17" i="1" s="1"/>
  <c r="CJ46" i="1"/>
  <c r="CK42" i="1"/>
  <c r="CK19" i="1" s="1"/>
  <c r="CK17" i="1" s="1"/>
  <c r="CN45" i="1"/>
  <c r="CN43" i="1" s="1"/>
  <c r="CN42" i="1" s="1"/>
  <c r="CN19" i="1" s="1"/>
  <c r="CR45" i="1"/>
  <c r="CR43" i="1" s="1"/>
  <c r="CM50" i="1"/>
  <c r="CM45" i="1" s="1"/>
  <c r="CM43" i="1" s="1"/>
  <c r="CM42" i="1" s="1"/>
  <c r="CM19" i="1" s="1"/>
  <c r="BA56" i="1"/>
  <c r="BA42" i="1" s="1"/>
  <c r="BA19" i="1" s="1"/>
  <c r="CO61" i="1"/>
  <c r="AA61" i="1"/>
  <c r="BU56" i="1"/>
  <c r="AV82" i="1"/>
  <c r="AV81" i="1" s="1"/>
  <c r="AV23" i="1" s="1"/>
  <c r="AY81" i="1"/>
  <c r="AY23" i="1" s="1"/>
  <c r="AY17" i="1" s="1"/>
  <c r="BF83" i="1"/>
  <c r="BI81" i="1"/>
  <c r="BI23" i="1" s="1"/>
  <c r="CU30" i="1"/>
  <c r="BP25" i="1"/>
  <c r="CU27" i="1"/>
  <c r="AA28" i="1"/>
  <c r="X28" i="1" s="1"/>
  <c r="X25" i="1" s="1"/>
  <c r="AQ29" i="1"/>
  <c r="BU32" i="1"/>
  <c r="BU24" i="1" s="1"/>
  <c r="BU18" i="1" s="1"/>
  <c r="BU17" i="1" s="1"/>
  <c r="CU33" i="1"/>
  <c r="AA34" i="1"/>
  <c r="X34" i="1" s="1"/>
  <c r="CL42" i="1"/>
  <c r="CL19" i="1" s="1"/>
  <c r="CL17" i="1" s="1"/>
  <c r="BZ50" i="1"/>
  <c r="CC45" i="1"/>
  <c r="CC43" i="1" s="1"/>
  <c r="CC42" i="1" s="1"/>
  <c r="CC19" i="1" s="1"/>
  <c r="CC17" i="1" s="1"/>
  <c r="CM74" i="1"/>
  <c r="AL74" i="1"/>
  <c r="AO72" i="1"/>
  <c r="AO21" i="1" s="1"/>
  <c r="CJ35" i="1"/>
  <c r="CV35" i="1"/>
  <c r="CU35" i="1"/>
  <c r="AB29" i="1"/>
  <c r="AB24" i="1" s="1"/>
  <c r="AB18" i="1" s="1"/>
  <c r="AB17" i="1" s="1"/>
  <c r="AL36" i="1"/>
  <c r="AL32" i="1" s="1"/>
  <c r="CV38" i="1"/>
  <c r="AA40" i="1"/>
  <c r="BU39" i="1"/>
  <c r="Y41" i="1"/>
  <c r="Y39" i="1" s="1"/>
  <c r="CU41" i="1"/>
  <c r="CB42" i="1"/>
  <c r="CB19" i="1" s="1"/>
  <c r="CB17" i="1" s="1"/>
  <c r="AV45" i="1"/>
  <c r="AV43" i="1" s="1"/>
  <c r="AV42" i="1" s="1"/>
  <c r="AV19" i="1" s="1"/>
  <c r="BZ45" i="1"/>
  <c r="BZ43" i="1" s="1"/>
  <c r="BZ42" i="1" s="1"/>
  <c r="BZ19" i="1" s="1"/>
  <c r="BZ17" i="1" s="1"/>
  <c r="AL45" i="1"/>
  <c r="CJ48" i="1"/>
  <c r="CV48" i="1"/>
  <c r="Y48" i="1"/>
  <c r="Y49" i="1"/>
  <c r="BF50" i="1"/>
  <c r="BF45" i="1" s="1"/>
  <c r="BF43" i="1" s="1"/>
  <c r="BF42" i="1" s="1"/>
  <c r="BF19" i="1" s="1"/>
  <c r="BF17" i="1" s="1"/>
  <c r="BI45" i="1"/>
  <c r="BI43" i="1" s="1"/>
  <c r="BI42" i="1" s="1"/>
  <c r="BI19" i="1" s="1"/>
  <c r="BI17" i="1" s="1"/>
  <c r="Z51" i="1"/>
  <c r="Z58" i="1"/>
  <c r="Z57" i="1" s="1"/>
  <c r="Z56" i="1" s="1"/>
  <c r="Y57" i="1"/>
  <c r="W58" i="1"/>
  <c r="W57" i="1" s="1"/>
  <c r="W56" i="1" s="1"/>
  <c r="CJ37" i="1"/>
  <c r="CU46" i="1"/>
  <c r="Y53" i="1"/>
  <c r="CJ55" i="1"/>
  <c r="CJ53" i="1" s="1"/>
  <c r="CV55" i="1"/>
  <c r="CR56" i="1"/>
  <c r="CJ58" i="1"/>
  <c r="CJ57" i="1" s="1"/>
  <c r="AL57" i="1"/>
  <c r="CV58" i="1"/>
  <c r="CU58" i="1"/>
  <c r="CV63" i="1"/>
  <c r="X64" i="1"/>
  <c r="Y73" i="1"/>
  <c r="CJ76" i="1"/>
  <c r="Y76" i="1"/>
  <c r="CU38" i="1"/>
  <c r="CV40" i="1"/>
  <c r="CV46" i="1"/>
  <c r="CJ47" i="1"/>
  <c r="CU49" i="1"/>
  <c r="CO53" i="1"/>
  <c r="CO42" i="1" s="1"/>
  <c r="CO19" i="1" s="1"/>
  <c r="CO56" i="1"/>
  <c r="CM83" i="1"/>
  <c r="W85" i="1"/>
  <c r="Z85" i="1"/>
  <c r="CJ96" i="1"/>
  <c r="Y96" i="1"/>
  <c r="CJ99" i="1"/>
  <c r="CV99" i="1"/>
  <c r="CU99" i="1"/>
  <c r="Y52" i="1"/>
  <c r="CU53" i="1"/>
  <c r="AA54" i="1"/>
  <c r="BU53" i="1"/>
  <c r="BU42" i="1" s="1"/>
  <c r="BU19" i="1" s="1"/>
  <c r="Y55" i="1"/>
  <c r="CU55" i="1"/>
  <c r="CV60" i="1"/>
  <c r="CK56" i="1"/>
  <c r="CS56" i="1"/>
  <c r="CS42" i="1" s="1"/>
  <c r="CS19" i="1" s="1"/>
  <c r="CS17" i="1" s="1"/>
  <c r="Y65" i="1"/>
  <c r="CJ65" i="1"/>
  <c r="CV65" i="1"/>
  <c r="Y70" i="1"/>
  <c r="Y69" i="1" s="1"/>
  <c r="Y20" i="1" s="1"/>
  <c r="CJ70" i="1"/>
  <c r="CJ69" i="1" s="1"/>
  <c r="CJ20" i="1" s="1"/>
  <c r="CV70" i="1"/>
  <c r="AL69" i="1"/>
  <c r="BI72" i="1"/>
  <c r="BI21" i="1" s="1"/>
  <c r="CU73" i="1"/>
  <c r="CJ73" i="1"/>
  <c r="CV73" i="1"/>
  <c r="BZ91" i="1"/>
  <c r="Y91" i="1" s="1"/>
  <c r="CM91" i="1"/>
  <c r="AL94" i="1"/>
  <c r="CM94" i="1"/>
  <c r="Z101" i="1"/>
  <c r="W101" i="1"/>
  <c r="CJ59" i="1"/>
  <c r="CU61" i="1"/>
  <c r="CU64" i="1"/>
  <c r="CM75" i="1"/>
  <c r="CM72" i="1" s="1"/>
  <c r="CM21" i="1" s="1"/>
  <c r="AL75" i="1"/>
  <c r="Y77" i="1"/>
  <c r="BF81" i="1"/>
  <c r="BF23" i="1" s="1"/>
  <c r="Y84" i="1"/>
  <c r="CU85" i="1"/>
  <c r="CJ85" i="1"/>
  <c r="CM86" i="1"/>
  <c r="Y89" i="1"/>
  <c r="CM93" i="1"/>
  <c r="CJ101" i="1"/>
  <c r="CV101" i="1"/>
  <c r="CU101" i="1"/>
  <c r="CV54" i="1"/>
  <c r="CU60" i="1"/>
  <c r="CV61" i="1"/>
  <c r="CU63" i="1"/>
  <c r="CJ77" i="1"/>
  <c r="CV77" i="1"/>
  <c r="CU77" i="1"/>
  <c r="Y79" i="1"/>
  <c r="AB81" i="1"/>
  <c r="AB23" i="1" s="1"/>
  <c r="BP81" i="1"/>
  <c r="BP23" i="1" s="1"/>
  <c r="AL83" i="1"/>
  <c r="AO81" i="1"/>
  <c r="AO23" i="1" s="1"/>
  <c r="BZ83" i="1"/>
  <c r="CC81" i="1"/>
  <c r="CC23" i="1" s="1"/>
  <c r="CM84" i="1"/>
  <c r="CM89" i="1"/>
  <c r="CU91" i="1"/>
  <c r="CJ91" i="1"/>
  <c r="CV91" i="1"/>
  <c r="CJ93" i="1"/>
  <c r="Y93" i="1"/>
  <c r="CJ79" i="1"/>
  <c r="CV79" i="1"/>
  <c r="CU79" i="1"/>
  <c r="CM82" i="1"/>
  <c r="BZ81" i="1"/>
  <c r="BZ23" i="1" s="1"/>
  <c r="CO81" i="1"/>
  <c r="CO23" i="1" s="1"/>
  <c r="CS81" i="1"/>
  <c r="CS23" i="1" s="1"/>
  <c r="CU89" i="1"/>
  <c r="CJ89" i="1"/>
  <c r="CM90" i="1"/>
  <c r="Z92" i="1"/>
  <c r="W92" i="1"/>
  <c r="CN81" i="1"/>
  <c r="CN23" i="1" s="1"/>
  <c r="CR81" i="1"/>
  <c r="CR23" i="1" s="1"/>
  <c r="Y99" i="1"/>
  <c r="CJ80" i="1"/>
  <c r="CJ22" i="1" s="1"/>
  <c r="AL82" i="1"/>
  <c r="AL84" i="1"/>
  <c r="AL86" i="1"/>
  <c r="AL88" i="1"/>
  <c r="AL90" i="1"/>
  <c r="Y90" i="1" s="1"/>
  <c r="CU92" i="1"/>
  <c r="AL78" i="1"/>
  <c r="Y80" i="1"/>
  <c r="Y22" i="1" s="1"/>
  <c r="AL95" i="1"/>
  <c r="AL97" i="1"/>
  <c r="AL98" i="1"/>
  <c r="AL100" i="1"/>
  <c r="AL102" i="1"/>
  <c r="CU32" i="1" l="1"/>
  <c r="CV32" i="1"/>
  <c r="CO17" i="1"/>
  <c r="Z90" i="1"/>
  <c r="W90" i="1"/>
  <c r="CV100" i="1"/>
  <c r="Y100" i="1"/>
  <c r="CU100" i="1"/>
  <c r="CJ100" i="1"/>
  <c r="CJ88" i="1"/>
  <c r="CV88" i="1"/>
  <c r="CU88" i="1"/>
  <c r="CU83" i="1"/>
  <c r="CJ83" i="1"/>
  <c r="CV83" i="1"/>
  <c r="Y83" i="1"/>
  <c r="CV78" i="1"/>
  <c r="Y78" i="1"/>
  <c r="CU78" i="1"/>
  <c r="CJ78" i="1"/>
  <c r="Y88" i="1"/>
  <c r="W93" i="1"/>
  <c r="Z93" i="1"/>
  <c r="W91" i="1"/>
  <c r="Z91" i="1"/>
  <c r="Y56" i="1"/>
  <c r="CV29" i="1"/>
  <c r="AL24" i="1"/>
  <c r="CU29" i="1"/>
  <c r="AQ24" i="1"/>
  <c r="AQ18" i="1" s="1"/>
  <c r="AQ17" i="1" s="1"/>
  <c r="CN17" i="1"/>
  <c r="Z84" i="1"/>
  <c r="W84" i="1"/>
  <c r="CJ56" i="1"/>
  <c r="Z46" i="1"/>
  <c r="W46" i="1"/>
  <c r="AV17" i="1"/>
  <c r="Z99" i="1"/>
  <c r="W99" i="1"/>
  <c r="CM81" i="1"/>
  <c r="CM23" i="1" s="1"/>
  <c r="CM17" i="1" s="1"/>
  <c r="CJ97" i="1"/>
  <c r="Y97" i="1"/>
  <c r="CJ84" i="1"/>
  <c r="CV84" i="1"/>
  <c r="CU84" i="1"/>
  <c r="Z77" i="1"/>
  <c r="W77" i="1"/>
  <c r="CV53" i="1"/>
  <c r="W73" i="1"/>
  <c r="Z73" i="1"/>
  <c r="W49" i="1"/>
  <c r="Z49" i="1"/>
  <c r="X40" i="1"/>
  <c r="X39" i="1" s="1"/>
  <c r="AA39" i="1"/>
  <c r="CJ74" i="1"/>
  <c r="CJ72" i="1" s="1"/>
  <c r="CJ21" i="1" s="1"/>
  <c r="Y74" i="1"/>
  <c r="Y72" i="1" s="1"/>
  <c r="Y21" i="1" s="1"/>
  <c r="BP24" i="1"/>
  <c r="BP18" i="1" s="1"/>
  <c r="BP17" i="1" s="1"/>
  <c r="X61" i="1"/>
  <c r="X56" i="1" s="1"/>
  <c r="AA56" i="1"/>
  <c r="CR42" i="1"/>
  <c r="CR19" i="1" s="1"/>
  <c r="CR17" i="1" s="1"/>
  <c r="AA25" i="1"/>
  <c r="CJ50" i="1"/>
  <c r="CJ45" i="1" s="1"/>
  <c r="CJ43" i="1" s="1"/>
  <c r="CJ42" i="1" s="1"/>
  <c r="CJ19" i="1" s="1"/>
  <c r="Y50" i="1"/>
  <c r="CU25" i="1"/>
  <c r="Z79" i="1"/>
  <c r="W79" i="1"/>
  <c r="W89" i="1"/>
  <c r="Z89" i="1"/>
  <c r="X54" i="1"/>
  <c r="X53" i="1" s="1"/>
  <c r="X42" i="1" s="1"/>
  <c r="X19" i="1" s="1"/>
  <c r="AA53" i="1"/>
  <c r="Z76" i="1"/>
  <c r="W76" i="1"/>
  <c r="Z48" i="1"/>
  <c r="W48" i="1"/>
  <c r="Y36" i="1"/>
  <c r="Y32" i="1" s="1"/>
  <c r="Y24" i="1" s="1"/>
  <c r="Y18" i="1" s="1"/>
  <c r="CJ36" i="1"/>
  <c r="CJ32" i="1" s="1"/>
  <c r="CJ24" i="1" s="1"/>
  <c r="CJ18" i="1" s="1"/>
  <c r="CV36" i="1"/>
  <c r="CU36" i="1"/>
  <c r="CV39" i="1"/>
  <c r="CU39" i="1"/>
  <c r="CU87" i="1"/>
  <c r="CJ87" i="1"/>
  <c r="CV87" i="1"/>
  <c r="Y87" i="1"/>
  <c r="X32" i="1"/>
  <c r="X24" i="1" s="1"/>
  <c r="X18" i="1" s="1"/>
  <c r="X17" i="1" s="1"/>
  <c r="CV98" i="1"/>
  <c r="Y98" i="1"/>
  <c r="CU98" i="1"/>
  <c r="CJ98" i="1"/>
  <c r="CJ86" i="1"/>
  <c r="CV86" i="1"/>
  <c r="CU86" i="1"/>
  <c r="CV102" i="1"/>
  <c r="Y102" i="1"/>
  <c r="CU102" i="1"/>
  <c r="CJ102" i="1"/>
  <c r="CJ95" i="1"/>
  <c r="Y95" i="1"/>
  <c r="CJ90" i="1"/>
  <c r="CV90" i="1"/>
  <c r="CU90" i="1"/>
  <c r="CJ82" i="1"/>
  <c r="AL81" i="1"/>
  <c r="CV82" i="1"/>
  <c r="CU82" i="1"/>
  <c r="Y82" i="1"/>
  <c r="CJ75" i="1"/>
  <c r="Y75" i="1"/>
  <c r="CJ94" i="1"/>
  <c r="Y94" i="1"/>
  <c r="AL72" i="1"/>
  <c r="CV69" i="1"/>
  <c r="CU69" i="1"/>
  <c r="AL20" i="1"/>
  <c r="Z52" i="1"/>
  <c r="W52" i="1"/>
  <c r="Z96" i="1"/>
  <c r="W96" i="1"/>
  <c r="Y86" i="1"/>
  <c r="CV57" i="1"/>
  <c r="AL56" i="1"/>
  <c r="CU57" i="1"/>
  <c r="CU45" i="1"/>
  <c r="AL43" i="1"/>
  <c r="CV45" i="1"/>
  <c r="AB12" i="1"/>
  <c r="AB11" i="1" s="1"/>
  <c r="AA32" i="1"/>
  <c r="Z86" i="1" l="1"/>
  <c r="W86" i="1"/>
  <c r="CU81" i="1"/>
  <c r="CV81" i="1"/>
  <c r="AL23" i="1"/>
  <c r="W98" i="1"/>
  <c r="Z98" i="1"/>
  <c r="W50" i="1"/>
  <c r="W45" i="1" s="1"/>
  <c r="W43" i="1" s="1"/>
  <c r="W42" i="1" s="1"/>
  <c r="W19" i="1" s="1"/>
  <c r="Z50" i="1"/>
  <c r="W83" i="1"/>
  <c r="Z83" i="1"/>
  <c r="CU20" i="1"/>
  <c r="CV20" i="1"/>
  <c r="Z94" i="1"/>
  <c r="W94" i="1"/>
  <c r="Z82" i="1"/>
  <c r="Y81" i="1"/>
  <c r="Y23" i="1" s="1"/>
  <c r="W82" i="1"/>
  <c r="CJ81" i="1"/>
  <c r="CJ23" i="1" s="1"/>
  <c r="CJ17" i="1" s="1"/>
  <c r="W95" i="1"/>
  <c r="Z95" i="1"/>
  <c r="W102" i="1"/>
  <c r="Z102" i="1"/>
  <c r="AA42" i="1"/>
  <c r="AA19" i="1" s="1"/>
  <c r="Y45" i="1"/>
  <c r="Y43" i="1" s="1"/>
  <c r="Y42" i="1" s="1"/>
  <c r="Y19" i="1" s="1"/>
  <c r="Y17" i="1" s="1"/>
  <c r="W78" i="1"/>
  <c r="Z78" i="1"/>
  <c r="W100" i="1"/>
  <c r="Z100" i="1"/>
  <c r="CV72" i="1"/>
  <c r="CU72" i="1"/>
  <c r="AL21" i="1"/>
  <c r="CU56" i="1"/>
  <c r="CV56" i="1"/>
  <c r="AA24" i="1"/>
  <c r="AA18" i="1" s="1"/>
  <c r="AA17" i="1" s="1"/>
  <c r="W97" i="1"/>
  <c r="Z97" i="1"/>
  <c r="Z45" i="1"/>
  <c r="Z43" i="1" s="1"/>
  <c r="Z42" i="1" s="1"/>
  <c r="Z19" i="1" s="1"/>
  <c r="CU24" i="1"/>
  <c r="CV24" i="1"/>
  <c r="AL18" i="1"/>
  <c r="Z88" i="1"/>
  <c r="W88" i="1"/>
  <c r="CV43" i="1"/>
  <c r="AL42" i="1"/>
  <c r="CU43" i="1"/>
  <c r="Z75" i="1"/>
  <c r="W75" i="1"/>
  <c r="W87" i="1"/>
  <c r="Z87" i="1"/>
  <c r="Z74" i="1"/>
  <c r="Z72" i="1" s="1"/>
  <c r="Z21" i="1" s="1"/>
  <c r="W74" i="1"/>
  <c r="W72" i="1" s="1"/>
  <c r="W21" i="1" s="1"/>
  <c r="CU21" i="1" l="1"/>
  <c r="CV21" i="1"/>
  <c r="Z81" i="1"/>
  <c r="Z23" i="1" s="1"/>
  <c r="Z17" i="1" s="1"/>
  <c r="CV23" i="1"/>
  <c r="CU23" i="1"/>
  <c r="CU42" i="1"/>
  <c r="CV42" i="1"/>
  <c r="AL19" i="1"/>
  <c r="CV18" i="1"/>
  <c r="CU18" i="1"/>
  <c r="AL17" i="1"/>
  <c r="W81" i="1"/>
  <c r="W23" i="1" s="1"/>
  <c r="W17" i="1" s="1"/>
  <c r="CV19" i="1" l="1"/>
  <c r="CU19" i="1"/>
  <c r="CV17" i="1"/>
  <c r="CU17" i="1"/>
</calcChain>
</file>

<file path=xl/sharedStrings.xml><?xml version="1.0" encoding="utf-8"?>
<sst xmlns="http://schemas.openxmlformats.org/spreadsheetml/2006/main" count="2279" uniqueCount="112">
  <si>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</si>
  <si>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</si>
  <si>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</si>
  <si>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</si>
  <si>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r>
      <t>Инвестиционная программа_____________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</si>
  <si>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</si>
  <si>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</si>
  <si>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</si>
  <si>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</si>
  <si>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</si>
  <si>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</si>
  <si>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</si>
  <si>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</si>
  <si>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</si>
  <si>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</si>
  <si>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01.01.2024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</si>
  <si>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</si>
  <si>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</si>
  <si>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</si>
  <si>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2019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</si>
  <si>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</si>
  <si>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</si>
  <si>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</si>
  <si>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</si>
  <si>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2025 года </t>
  </si>
  <si>
    <t>Предложение по корректировке утвержденного плана 2025 года</t>
  </si>
  <si>
    <t xml:space="preserve">План 2026 года </t>
  </si>
  <si>
    <t>Предложение по корректировке утвержденного плана 2026 года</t>
  </si>
  <si>
    <t xml:space="preserve">План 2027 года </t>
  </si>
  <si>
    <t>Предложение по корректировке утвержденного плана 2027 года</t>
  </si>
  <si>
    <t xml:space="preserve">План 2028 года </t>
  </si>
  <si>
    <t xml:space="preserve">Предложение по корректировке утвержденного плана 2028 года </t>
  </si>
  <si>
    <t xml:space="preserve">План 2029 года </t>
  </si>
  <si>
    <t xml:space="preserve">Предложение по корректировке утвержденного плана 2029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</si>
  <si>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</si>
  <si>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</si>
  <si>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</si>
  <si>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№ сметы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</si>
  <si>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</si>
  <si>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</si>
  <si>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</si>
  <si>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</si>
  <si>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</si>
  <si>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01.01.2024 года</t>
  </si>
  <si>
    <t>Предложение по корректировке утвержденного плана на 01.01. 2024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</si>
  <si>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</si>
  <si>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</si>
  <si>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</si>
  <si>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</si>
  <si>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</si>
  <si>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</si>
  <si>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</si>
  <si>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</si>
  <si>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</si>
  <si>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</si>
  <si>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</si>
  <si>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</si>
  <si>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</si>
  <si>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</si>
  <si>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</si>
  <si>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</si>
  <si>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</si>
  <si>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</si>
  <si>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</si>
  <si>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</si>
  <si>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</si>
  <si>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</si>
  <si>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</si>
  <si>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</si>
  <si>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</si>
  <si>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</si>
  <si>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</si>
  <si>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</si>
  <si>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</si>
  <si>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</si>
  <si>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</si>
  <si>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</si>
  <si>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</si>
  <si>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</si>
  <si>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</si>
  <si>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</si>
  <si>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</si>
  <si>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</si>
  <si>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</si>
  <si>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</si>
  <si>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</si>
  <si>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</si>
  <si>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</si>
  <si>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</si>
  <si>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</si>
  <si>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</si>
  <si>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</si>
  <si>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</si>
  <si>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</si>
  <si>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</si>
  <si>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</si>
  <si>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</si>
  <si>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</si>
  <si>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</si>
  <si>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</si>
  <si>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</si>
  <si>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</si>
  <si>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</si>
  <si>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</si>
  <si>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ВСЕГО по инвестиционной программе, в том числе:</t>
  </si>
  <si>
    <t>Г</t>
  </si>
  <si>
    <t>нд</t>
  </si>
  <si>
    <t>Н</t>
  </si>
  <si>
    <t>П</t>
  </si>
  <si>
    <t>10-У-16
11-У-16</t>
  </si>
  <si>
    <t>2-НК-14(15,16,18-19)
45/14(17)</t>
  </si>
  <si>
    <t>1-У-2016-1
9-У-2016-1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</si>
</sst>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7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7" fontId="4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7" fontId="6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7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7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2" xfId="1" applyNumberFormat="1" applyFont="1" applyFill="1" applyBorder="1" applyAlignment="1">
      <alignment horizontal="center" vertical="center" textRotation="90" wrapText="1"/>
    </xf>
    <xf numFmtId="0" fontId="8" fillId="0" borderId="0" xfId="1" applyFont="1" applyFill="1" applyAlignment="1">
      <alignment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8" fillId="0" borderId="5" xfId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7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6" xfId="1" applyNumberFormat="1" applyFont="1" applyFill="1" applyBorder="1" applyAlignment="1">
      <alignment horizontal="center" vertical="center" textRotation="90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2" fontId="10" fillId="2" borderId="0" xfId="1" applyNumberFormat="1" applyFont="1" applyFill="1" applyAlignment="1">
      <alignment vertical="center" wrapText="1"/>
    </xf>
    <xf numFmtId="0" fontId="10" fillId="2" borderId="0" xfId="1" applyFont="1" applyFill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7" fontId="5" fillId="0" borderId="1" xfId="1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vertical="center" wrapText="1"/>
    </xf>
    <xf numFmtId="166" fontId="5" fillId="0" borderId="0" xfId="1" applyNumberFormat="1" applyFont="1" applyFill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>
        <row r="19">
          <cell r="A19" t="str">
            <v>0.1</v>
          </cell>
          <cell r="B19" t="str">
            <v>Технологическое присоединение, всего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</row>
        <row r="25">
          <cell r="A25" t="str">
            <v>1.1</v>
          </cell>
          <cell r="B25" t="str">
            <v>Технологическое присоединение, всего, в том числе: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 всего, в том числе: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28">
          <cell r="A28" t="str">
            <v>1.1.1.2</v>
          </cell>
          <cell r="B28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29">
          <cell r="A29" t="str">
            <v>1.1.1.3</v>
          </cell>
          <cell r="B29" t="str">
            <v>Технологическое присоединение энергопринимающих устройств потребителей свыше 150 кВт, всего, в том числе:</v>
          </cell>
        </row>
        <row r="30">
          <cell r="A30" t="str">
            <v>1.1.2</v>
          </cell>
          <cell r="B30" t="str">
            <v>Технологическое присоединение объектов электросетевого хозяйства, всего, в том числе:</v>
          </cell>
        </row>
        <row r="31">
          <cell r="A31" t="str">
            <v>1.1.2.1</v>
          </cell>
          <cell r="B31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</row>
        <row r="32">
          <cell r="A32" t="str">
            <v>1.1.2.2</v>
          </cell>
          <cell r="B32" t="str">
            <v>Технологическое присоединение к электрическим сетям иных сетевых организаций, всего, в том числе:</v>
          </cell>
        </row>
        <row r="33">
          <cell r="A33" t="str">
            <v>1.1.3</v>
          </cell>
          <cell r="B33" t="str">
            <v>Технологическое присоединение объектов по производству электрической энергии всего, в том числе: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6">
          <cell r="A36" t="str">
            <v>1.1.3.1</v>
          </cell>
          <cell r="B3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9">
          <cell r="A39" t="str">
            <v>1.1.3.2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0">
          <cell r="A40" t="str">
            <v>1.1.4</v>
          </cell>
          <cell r="B40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1">
          <cell r="A41" t="str">
            <v>1.1.4.1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2">
          <cell r="A42" t="str">
            <v>1.1.4.2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3">
          <cell r="A43" t="str">
            <v>1.2</v>
          </cell>
          <cell r="B43" t="str">
            <v>Реконструкция, модернизация, техническое перевооружение всего, в том числе:</v>
          </cell>
        </row>
        <row r="44">
          <cell r="A44" t="str">
            <v>1.2.1</v>
          </cell>
          <cell r="B44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45">
          <cell r="A45" t="str">
            <v>1.2.1.1</v>
          </cell>
          <cell r="B45" t="str">
            <v>Реконструкция трансформаторных и иных подстанций, всего, в числе:</v>
          </cell>
        </row>
        <row r="46">
          <cell r="A46" t="str">
            <v>1.2.1.2</v>
          </cell>
          <cell r="B4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47">
          <cell r="A47" t="str">
            <v>1.2.1.2</v>
          </cell>
          <cell r="B47" t="str">
            <v>Монтаж системы сигнализации в трансформаторной подстанции</v>
          </cell>
          <cell r="C47" t="str">
            <v>О_000006001</v>
          </cell>
        </row>
        <row r="48">
          <cell r="A48" t="str">
            <v>1.2.1.2</v>
          </cell>
          <cell r="B48" t="str">
            <v>Реконструкция РП Черных</v>
          </cell>
          <cell r="C48" t="str">
            <v>О_000000002</v>
          </cell>
        </row>
        <row r="49">
          <cell r="A49" t="str">
            <v>1.2.1.2</v>
          </cell>
          <cell r="B49" t="str">
            <v>Строительство РП от ПС "Центральная"</v>
          </cell>
          <cell r="C49" t="str">
            <v>О_000000003</v>
          </cell>
        </row>
        <row r="50">
          <cell r="A50" t="str">
            <v>1.2.1.2</v>
          </cell>
          <cell r="B50" t="str">
            <v>Реконструкция РП "Академический"</v>
          </cell>
          <cell r="C50" t="str">
            <v>О_000000004</v>
          </cell>
        </row>
        <row r="51">
          <cell r="A51" t="str">
            <v>1.2.1.2</v>
          </cell>
          <cell r="B51" t="str">
            <v>Реконструкция ПС "ГПП-35/10 Сиб" 35/10кВ</v>
          </cell>
          <cell r="C51" t="str">
            <v>О_100000005</v>
          </cell>
        </row>
        <row r="52">
          <cell r="A52" t="str">
            <v>1.2.1.2</v>
          </cell>
          <cell r="B52" t="str">
            <v>Реконструкция ПС "ДСЗ"35/10кВ</v>
          </cell>
          <cell r="C52" t="str">
            <v>О_100000006</v>
          </cell>
        </row>
        <row r="53">
          <cell r="A53" t="str">
            <v>1.2.1.2</v>
          </cell>
          <cell r="B53" t="str">
            <v>Реконструкция ПС "Академическая"35/10кВ</v>
          </cell>
          <cell r="C53" t="str">
            <v>О_100000007</v>
          </cell>
        </row>
        <row r="54">
          <cell r="A54" t="str">
            <v>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</row>
        <row r="55">
          <cell r="A55" t="str">
            <v>1.2.2.1</v>
          </cell>
          <cell r="B55" t="str">
            <v>Реконструкция линий электропередачи, всего, в том числе:</v>
          </cell>
        </row>
        <row r="56">
          <cell r="A56" t="str">
            <v>1.2.2.2</v>
          </cell>
          <cell r="B56" t="str">
            <v>Модернизация, техническое перевооружение линий электропередачи, всего, в том числе:</v>
          </cell>
        </row>
        <row r="57">
          <cell r="A57" t="str">
            <v>1.2.3</v>
          </cell>
          <cell r="B57" t="str">
            <v>Развитие и модернизация учета электрической энергии (мощности), всего, в том числе:</v>
          </cell>
        </row>
        <row r="58">
          <cell r="A58" t="str">
            <v>1.2.3.1</v>
          </cell>
          <cell r="B58" t="str">
            <v>"Установка приборов учета, класс напряжения 0,22 (0,4) кВ, всего, в том числе:"</v>
          </cell>
        </row>
        <row r="59">
          <cell r="A59" t="str">
            <v>1.2.3.1</v>
          </cell>
          <cell r="B59" t="str">
            <v>Обеспечение средствами учета электроэнергии</v>
          </cell>
          <cell r="C59" t="str">
            <v>О_003000008</v>
          </cell>
        </row>
        <row r="60">
          <cell r="A60" t="str">
            <v>1.2.3.2</v>
          </cell>
          <cell r="B60" t="str">
            <v>"Установка приборов учета, класс напряжения 6 (10) кВ, всего, в том числе:"</v>
          </cell>
        </row>
        <row r="61">
          <cell r="A61" t="str">
            <v>1.2.3.3</v>
          </cell>
          <cell r="B61" t="str">
            <v>"Установка приборов учета, класс напряжения 35 кВ, всего, в том числе:"</v>
          </cell>
        </row>
        <row r="62">
          <cell r="A62" t="str">
            <v>1.2.3.4</v>
          </cell>
          <cell r="B62" t="str">
            <v>"Установка приборов учета, класс напряжения 110 кВ и выше, всего, в том числе:"</v>
          </cell>
        </row>
        <row r="63">
          <cell r="A63" t="str">
            <v>1.2.3.5</v>
          </cell>
          <cell r="B63" t="str">
            <v>"Включение приборов учета в систему сбора и передачи данных, класс напряжения 0,22 (0,4) кВ, всего, в том числе:"</v>
          </cell>
        </row>
        <row r="64">
          <cell r="A64" t="str">
            <v>1.2.3.6</v>
          </cell>
          <cell r="B64" t="str">
            <v>"Включение приборов учета в систему сбора и передачи данных, класс напряжения 6 (10) кВ, всего, в том числе:"</v>
          </cell>
        </row>
        <row r="65">
          <cell r="A65" t="str">
            <v>1.2.3.7</v>
          </cell>
          <cell r="B65" t="str">
            <v>"Включение приборов учета в систему сбора и передачи данных, класс напряжения 35 кВ, всего, в том числе:"</v>
          </cell>
        </row>
        <row r="66">
          <cell r="A66" t="str">
            <v>1.2.3.8</v>
          </cell>
          <cell r="B66" t="str">
            <v>"Включение приборов учета в систему сбора и передачи данных, класс напряжения 110 кВ и выше, всего, в том числе:"</v>
          </cell>
        </row>
        <row r="67">
          <cell r="A67" t="str">
            <v>1.2.4</v>
          </cell>
          <cell r="B67" t="str">
            <v>Реконструкция, модернизация, техническое перевооружение прочих объектов основных средств, всего, в том числе:</v>
          </cell>
        </row>
        <row r="68">
          <cell r="A68" t="str">
            <v>1.2.4.1</v>
          </cell>
          <cell r="B68" t="str">
            <v>Реконструкция прочих объектов основных средств, всего, в том числе:</v>
          </cell>
        </row>
        <row r="69">
          <cell r="A69" t="str">
            <v>1.2.4.2</v>
          </cell>
          <cell r="B69" t="str">
            <v>Модернизация, техническое перевооружение прочих объектов основных средств, всего, в том числе:</v>
          </cell>
        </row>
        <row r="70">
          <cell r="A70" t="str">
            <v>1.3</v>
          </cell>
          <cell r="B7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</row>
        <row r="71">
          <cell r="A71" t="str">
            <v>1.3.1</v>
          </cell>
          <cell r="B7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</row>
        <row r="72">
          <cell r="A72" t="str">
            <v>1.3.2</v>
          </cell>
          <cell r="B72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73">
          <cell r="A73" t="str">
            <v>1.4</v>
          </cell>
          <cell r="B73" t="str">
            <v>Прочее новое строительство объектов электросетевого хозяйства, всего, в том числе:</v>
          </cell>
        </row>
        <row r="74">
          <cell r="A74" t="str">
            <v>1.4</v>
          </cell>
          <cell r="B74" t="str">
            <v>Организация петлевой схемы электроснабжения на уровне 10/6 кВ для электроприемников 2 и 3 категории</v>
          </cell>
          <cell r="C74" t="str">
            <v>О_000450009</v>
          </cell>
        </row>
        <row r="75">
          <cell r="A75" t="str">
            <v>1.4</v>
          </cell>
          <cell r="B75" t="str">
            <v>Обеспечение надежности электроснабжения путем замены неизолированного провода на СИП на сетях 6/10кВ</v>
          </cell>
          <cell r="C75" t="str">
            <v>О_0004500010</v>
          </cell>
        </row>
        <row r="76">
          <cell r="A76" t="str">
            <v>1.4</v>
          </cell>
          <cell r="B76" t="str">
            <v>Обеспечение надежности электроснабжения путем выноса ВЛ 10кВ с частных территорий</v>
          </cell>
          <cell r="C76" t="str">
            <v>О_0000500011</v>
          </cell>
        </row>
        <row r="77">
          <cell r="A77" t="str">
            <v>1.4</v>
          </cell>
          <cell r="B77" t="str">
            <v>Реконструкция и модернизация сетей электроснабжения 0,4кВ</v>
          </cell>
          <cell r="C77" t="str">
            <v>О_0004500012</v>
          </cell>
        </row>
        <row r="78">
          <cell r="A78" t="str">
            <v>1.4</v>
          </cell>
          <cell r="B78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8" t="str">
            <v>О_1004560013</v>
          </cell>
        </row>
        <row r="79">
          <cell r="A79" t="str">
            <v>1.4</v>
          </cell>
          <cell r="B79" t="str">
            <v>Установка реклоузеров</v>
          </cell>
          <cell r="C79" t="str">
            <v>О_0000000814</v>
          </cell>
        </row>
        <row r="80">
          <cell r="A80" t="str">
            <v>1.4</v>
          </cell>
          <cell r="B80" t="str">
            <v>Установка трансформаторов в ТП</v>
          </cell>
          <cell r="C80" t="str">
            <v>О_0200000015</v>
          </cell>
        </row>
        <row r="81">
          <cell r="A81" t="str">
            <v>1.5</v>
          </cell>
          <cell r="B81" t="str">
            <v>Покупка земельных участков для целей реализации инвестиционных проектов, всего, в том числе:</v>
          </cell>
        </row>
        <row r="82">
          <cell r="A82" t="str">
            <v>1.6</v>
          </cell>
          <cell r="B82" t="str">
            <v>Прочие инвестиционные проекты, всего, в том числе:</v>
          </cell>
        </row>
        <row r="83">
          <cell r="A83" t="str">
            <v>1.6</v>
          </cell>
          <cell r="B83" t="str">
            <v>Приобретение бортового автомобиля</v>
          </cell>
          <cell r="C83" t="str">
            <v>О_0000007016</v>
          </cell>
        </row>
        <row r="84">
          <cell r="A84" t="str">
            <v>1.6</v>
          </cell>
          <cell r="B84" t="str">
            <v>Приобретение автомобильного крана</v>
          </cell>
          <cell r="C84" t="str">
            <v>О_0000007017</v>
          </cell>
        </row>
        <row r="85">
          <cell r="A85" t="str">
            <v>1.6</v>
          </cell>
          <cell r="B85" t="str">
            <v>Приобретение легкового автомобиля</v>
          </cell>
          <cell r="C85" t="str">
            <v>О_0000007018</v>
          </cell>
        </row>
        <row r="86">
          <cell r="A86" t="str">
            <v>1.6</v>
          </cell>
          <cell r="B86" t="str">
            <v>Приобретение тягача с полуприцепом</v>
          </cell>
          <cell r="C86" t="str">
            <v>О_0000000819</v>
          </cell>
        </row>
        <row r="87">
          <cell r="A87" t="str">
            <v>1.6</v>
          </cell>
          <cell r="B87" t="str">
            <v>Приобретение автогидроподъемника</v>
          </cell>
          <cell r="C87" t="str">
            <v>О_0000007020</v>
          </cell>
        </row>
        <row r="88">
          <cell r="A88" t="str">
            <v>1.6</v>
          </cell>
          <cell r="B88" t="str">
            <v>Приобретение бригадного автомобиля</v>
          </cell>
          <cell r="C88" t="str">
            <v>О_0000007021</v>
          </cell>
        </row>
        <row r="89">
          <cell r="A89" t="str">
            <v>1.6</v>
          </cell>
          <cell r="B89" t="str">
            <v>Приобретение самосвала</v>
          </cell>
          <cell r="C89" t="str">
            <v>О_0000007022</v>
          </cell>
        </row>
        <row r="90">
          <cell r="A90" t="str">
            <v>1.6</v>
          </cell>
          <cell r="B90" t="str">
            <v>Приобретение бурильной установки</v>
          </cell>
          <cell r="C90" t="str">
            <v>О_0000007023</v>
          </cell>
        </row>
        <row r="91">
          <cell r="A91" t="str">
            <v>1.6</v>
          </cell>
          <cell r="B91" t="str">
            <v>Приобретение гидромолота</v>
          </cell>
          <cell r="C91" t="str">
            <v>О_0000000824</v>
          </cell>
        </row>
        <row r="92">
          <cell r="A92" t="str">
            <v>1.6</v>
          </cell>
          <cell r="B92" t="str">
            <v>Приобретение передвижной мастерской</v>
          </cell>
          <cell r="C92" t="str">
            <v>О_0000007025</v>
          </cell>
        </row>
        <row r="93">
          <cell r="A93" t="str">
            <v>1.6</v>
          </cell>
          <cell r="B93" t="str">
            <v>Приобретение трассоискателя</v>
          </cell>
          <cell r="C93" t="str">
            <v>О_0000000826</v>
          </cell>
        </row>
        <row r="94">
          <cell r="A94" t="str">
            <v>1.6</v>
          </cell>
          <cell r="B94" t="str">
            <v>Приобретение экскаватора</v>
          </cell>
          <cell r="C94" t="str">
            <v>О_0000007027</v>
          </cell>
        </row>
        <row r="95">
          <cell r="A95" t="str">
            <v>1.6</v>
          </cell>
          <cell r="B95" t="str">
            <v>Приобретение манипулятора</v>
          </cell>
          <cell r="C95" t="str">
            <v>О_0000007036</v>
          </cell>
        </row>
        <row r="96">
          <cell r="A96" t="str">
            <v>1.6</v>
          </cell>
          <cell r="B96" t="str">
            <v>Приобретение стационарной лаборатории ЛЭИС-100</v>
          </cell>
          <cell r="C96" t="str">
            <v>О_0000000828</v>
          </cell>
        </row>
        <row r="97">
          <cell r="A97" t="str">
            <v>1.6</v>
          </cell>
          <cell r="B97" t="str">
            <v>Приобретение информационно-вычислительной техники</v>
          </cell>
          <cell r="C97" t="str">
            <v>О_0000000829</v>
          </cell>
        </row>
        <row r="98">
          <cell r="A98" t="str">
            <v>1.6</v>
          </cell>
          <cell r="B98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8" t="str">
            <v>О_0000000830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№7)</v>
          </cell>
          <cell r="C99" t="str">
            <v>О_0000007031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№8)</v>
          </cell>
          <cell r="C100" t="str">
            <v>О_0000007032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№9)</v>
          </cell>
          <cell r="C101" t="str">
            <v>О_0000007033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№10)</v>
          </cell>
          <cell r="C102" t="str">
            <v>О_0000007034</v>
          </cell>
        </row>
        <row r="103">
          <cell r="A103" t="str">
            <v>1.6</v>
          </cell>
          <cell r="B103" t="str">
            <v>Разработка программного обеспечения "Геоинформационная система городских электрических сетей" (блок №11)</v>
          </cell>
          <cell r="C103" t="str">
            <v>О_0000007035</v>
          </cell>
        </row>
      </sheetData>
      <sheetData sheetId="1"/>
      <sheetData sheetId="2"/>
      <sheetData sheetId="3"/>
      <sheetData sheetId="4"/>
      <sheetData sheetId="5"/>
      <sheetData sheetId="6">
        <row r="45">
          <cell r="AD45">
            <v>3.1352896630000031</v>
          </cell>
          <cell r="AF45">
            <v>0</v>
          </cell>
          <cell r="AH45">
            <v>0</v>
          </cell>
          <cell r="AJ45">
            <v>0</v>
          </cell>
          <cell r="AL45">
            <v>0</v>
          </cell>
        </row>
        <row r="46">
          <cell r="AD46">
            <v>0</v>
          </cell>
          <cell r="AF46">
            <v>0</v>
          </cell>
          <cell r="AH46">
            <v>0</v>
          </cell>
          <cell r="AL46">
            <v>0</v>
          </cell>
        </row>
        <row r="47">
          <cell r="AD47">
            <v>0</v>
          </cell>
          <cell r="AF47">
            <v>0</v>
          </cell>
          <cell r="AH47">
            <v>0</v>
          </cell>
          <cell r="AJ47">
            <v>0</v>
          </cell>
          <cell r="AL47">
            <v>71.27837000225</v>
          </cell>
        </row>
        <row r="48">
          <cell r="AD48">
            <v>0</v>
          </cell>
          <cell r="AF48">
            <v>0</v>
          </cell>
          <cell r="AH48">
            <v>0</v>
          </cell>
          <cell r="AJ48">
            <v>61.348946519199998</v>
          </cell>
          <cell r="AL48">
            <v>0</v>
          </cell>
        </row>
        <row r="49">
          <cell r="AD49">
            <v>0</v>
          </cell>
          <cell r="AF49">
            <v>85.358069555079993</v>
          </cell>
          <cell r="AH49">
            <v>109.23530056331001</v>
          </cell>
          <cell r="AJ49">
            <v>0</v>
          </cell>
          <cell r="AL49">
            <v>0</v>
          </cell>
        </row>
        <row r="50">
          <cell r="AD50">
            <v>0</v>
          </cell>
          <cell r="AF50">
            <v>0</v>
          </cell>
          <cell r="AH50">
            <v>85.290007029899996</v>
          </cell>
          <cell r="AJ50">
            <v>0</v>
          </cell>
          <cell r="AL50">
            <v>0</v>
          </cell>
        </row>
        <row r="51">
          <cell r="AD51">
            <v>95.724693569999999</v>
          </cell>
          <cell r="AF51">
            <v>73.11450146</v>
          </cell>
          <cell r="AH51">
            <v>0</v>
          </cell>
          <cell r="AJ51">
            <v>0</v>
          </cell>
          <cell r="AL51">
            <v>0</v>
          </cell>
        </row>
        <row r="57">
          <cell r="AD57">
            <v>96.114988100999994</v>
          </cell>
          <cell r="AF57">
            <v>110.54510223349</v>
          </cell>
          <cell r="AH57">
            <v>47.468686680200001</v>
          </cell>
          <cell r="AJ57">
            <v>50.698315345350004</v>
          </cell>
          <cell r="AL57">
            <v>91.09418267333001</v>
          </cell>
        </row>
        <row r="72">
          <cell r="AD72">
            <v>0</v>
          </cell>
          <cell r="AF72">
            <v>0</v>
          </cell>
          <cell r="AH72">
            <v>0</v>
          </cell>
          <cell r="AJ72">
            <v>0</v>
          </cell>
          <cell r="AL72">
            <v>13.409350760480001</v>
          </cell>
        </row>
        <row r="73">
          <cell r="AD73">
            <v>5.2643448213840003</v>
          </cell>
          <cell r="AF73">
            <v>0</v>
          </cell>
          <cell r="AH73">
            <v>3.5934891534495002</v>
          </cell>
          <cell r="AJ73">
            <v>4.9528672697133</v>
          </cell>
          <cell r="AL73">
            <v>8.0028370497036008</v>
          </cell>
        </row>
        <row r="74">
          <cell r="AD74">
            <v>1.273898395</v>
          </cell>
          <cell r="AF74">
            <v>0</v>
          </cell>
          <cell r="AH74">
            <v>0</v>
          </cell>
          <cell r="AJ74">
            <v>0</v>
          </cell>
          <cell r="AL74">
            <v>0</v>
          </cell>
        </row>
        <row r="75">
          <cell r="AD75">
            <v>21.557726718000001</v>
          </cell>
          <cell r="AF75">
            <v>23.353704387419999</v>
          </cell>
          <cell r="AH75">
            <v>24.874013764600001</v>
          </cell>
          <cell r="AJ75">
            <v>26.081570549249999</v>
          </cell>
          <cell r="AL75">
            <v>26.70749213661</v>
          </cell>
        </row>
        <row r="76">
          <cell r="AD76">
            <v>16.788333415500002</v>
          </cell>
          <cell r="AF76">
            <v>0</v>
          </cell>
          <cell r="AH76">
            <v>0</v>
          </cell>
          <cell r="AJ76">
            <v>24.907549493249999</v>
          </cell>
          <cell r="AL76">
            <v>27.313311965130001</v>
          </cell>
        </row>
        <row r="77">
          <cell r="AD77">
            <v>0</v>
          </cell>
          <cell r="AF77">
            <v>0</v>
          </cell>
          <cell r="AH77">
            <v>0</v>
          </cell>
          <cell r="AJ77">
            <v>0</v>
          </cell>
          <cell r="AL77">
            <v>10.336193617359999</v>
          </cell>
        </row>
        <row r="78">
          <cell r="AD78">
            <v>8.3968794800000008</v>
          </cell>
          <cell r="AF78">
            <v>0</v>
          </cell>
          <cell r="AH78">
            <v>8.7602416253499999</v>
          </cell>
          <cell r="AJ78">
            <v>13.687786308150001</v>
          </cell>
          <cell r="AL78">
            <v>14.92572116414</v>
          </cell>
        </row>
        <row r="81">
          <cell r="AD81">
            <v>0</v>
          </cell>
          <cell r="AF81">
            <v>0</v>
          </cell>
          <cell r="AH81">
            <v>4.4701599999999999</v>
          </cell>
          <cell r="AJ81">
            <v>4.6551049999999998</v>
          </cell>
          <cell r="AL81">
            <v>0</v>
          </cell>
        </row>
        <row r="82">
          <cell r="AD82">
            <v>0</v>
          </cell>
          <cell r="AF82">
            <v>0</v>
          </cell>
          <cell r="AH82">
            <v>0</v>
          </cell>
          <cell r="AJ82">
            <v>16.0690833333333</v>
          </cell>
          <cell r="AL82">
            <v>0</v>
          </cell>
        </row>
        <row r="83">
          <cell r="AD83">
            <v>1.51088</v>
          </cell>
          <cell r="AF83">
            <v>0</v>
          </cell>
          <cell r="AH83">
            <v>8.1994500000000006</v>
          </cell>
          <cell r="AJ83">
            <v>4.7201700000000004</v>
          </cell>
          <cell r="AL83">
            <v>0</v>
          </cell>
        </row>
        <row r="84">
          <cell r="AD84">
            <v>0</v>
          </cell>
          <cell r="AF84">
            <v>0</v>
          </cell>
          <cell r="AH84">
            <v>16.440000000000001</v>
          </cell>
          <cell r="AJ84">
            <v>15.7733333333333</v>
          </cell>
          <cell r="AL84">
            <v>0</v>
          </cell>
        </row>
        <row r="85">
          <cell r="AD85">
            <v>0</v>
          </cell>
          <cell r="AF85">
            <v>0</v>
          </cell>
          <cell r="AH85">
            <v>0</v>
          </cell>
          <cell r="AJ85">
            <v>21.491166666666601</v>
          </cell>
          <cell r="AL85">
            <v>11.19975</v>
          </cell>
        </row>
        <row r="86">
          <cell r="AD86">
            <v>0</v>
          </cell>
          <cell r="AF86">
            <v>0</v>
          </cell>
          <cell r="AH86">
            <v>0</v>
          </cell>
          <cell r="AJ86">
            <v>20.113957500000001</v>
          </cell>
          <cell r="AL86">
            <v>4.9099087499999996</v>
          </cell>
        </row>
        <row r="87">
          <cell r="AD87">
            <v>4.4507300000000001</v>
          </cell>
          <cell r="AF87">
            <v>11.19975</v>
          </cell>
          <cell r="AH87">
            <v>0</v>
          </cell>
          <cell r="AJ87">
            <v>15.7792483333333</v>
          </cell>
          <cell r="AL87">
            <v>0</v>
          </cell>
        </row>
        <row r="88">
          <cell r="AD88">
            <v>0</v>
          </cell>
          <cell r="AF88">
            <v>0</v>
          </cell>
          <cell r="AH88">
            <v>0</v>
          </cell>
          <cell r="AJ88">
            <v>11.549037500000001</v>
          </cell>
          <cell r="AL88">
            <v>0</v>
          </cell>
        </row>
        <row r="89">
          <cell r="AD89">
            <v>1.11486166666667</v>
          </cell>
          <cell r="AF89">
            <v>0</v>
          </cell>
          <cell r="AH89">
            <v>0</v>
          </cell>
          <cell r="AJ89">
            <v>2.5217616700000001</v>
          </cell>
          <cell r="AL89">
            <v>0</v>
          </cell>
        </row>
        <row r="90">
          <cell r="AD90">
            <v>6.1853466666666703</v>
          </cell>
          <cell r="AF90">
            <v>0</v>
          </cell>
          <cell r="AH90">
            <v>0</v>
          </cell>
          <cell r="AJ90">
            <v>0</v>
          </cell>
          <cell r="AL90">
            <v>0</v>
          </cell>
        </row>
        <row r="91">
          <cell r="AD91">
            <v>1.2266163136399999</v>
          </cell>
          <cell r="AF91">
            <v>0</v>
          </cell>
          <cell r="AH91">
            <v>0</v>
          </cell>
          <cell r="AJ91">
            <v>0</v>
          </cell>
          <cell r="AL91">
            <v>0</v>
          </cell>
        </row>
        <row r="92">
          <cell r="AD92">
            <v>0</v>
          </cell>
          <cell r="AF92">
            <v>19.21425</v>
          </cell>
          <cell r="AH92">
            <v>4.7333333299999998</v>
          </cell>
          <cell r="AJ92">
            <v>9.8583333300000007</v>
          </cell>
          <cell r="AL92">
            <v>0</v>
          </cell>
        </row>
        <row r="93">
          <cell r="AD93">
            <v>0</v>
          </cell>
          <cell r="AF93">
            <v>0</v>
          </cell>
          <cell r="AH93">
            <v>0</v>
          </cell>
          <cell r="AJ93">
            <v>0</v>
          </cell>
          <cell r="AL93">
            <v>14.5905</v>
          </cell>
        </row>
        <row r="94">
          <cell r="AD94">
            <v>5.2875300000000003</v>
          </cell>
          <cell r="AF94">
            <v>0</v>
          </cell>
          <cell r="AH94">
            <v>0</v>
          </cell>
          <cell r="AJ94">
            <v>0</v>
          </cell>
          <cell r="AL94">
            <v>0</v>
          </cell>
        </row>
        <row r="95">
          <cell r="AD95">
            <v>2.6777600000000006</v>
          </cell>
          <cell r="AF95">
            <v>2.025583333333334</v>
          </cell>
          <cell r="AH95">
            <v>1.8762933333333336</v>
          </cell>
          <cell r="AJ95">
            <v>2.198408333333334</v>
          </cell>
          <cell r="AL95">
            <v>2.0365050000000005</v>
          </cell>
        </row>
        <row r="96">
          <cell r="AD96">
            <v>3.0547000000000004</v>
          </cell>
          <cell r="AF96">
            <v>0</v>
          </cell>
          <cell r="AH96">
            <v>0</v>
          </cell>
          <cell r="AJ96">
            <v>0</v>
          </cell>
          <cell r="AL96">
            <v>0</v>
          </cell>
        </row>
        <row r="97">
          <cell r="AD97">
            <v>5.23</v>
          </cell>
          <cell r="AF97">
            <v>0</v>
          </cell>
          <cell r="AH97">
            <v>0</v>
          </cell>
          <cell r="AJ97">
            <v>0</v>
          </cell>
          <cell r="AL97">
            <v>0</v>
          </cell>
        </row>
        <row r="98">
          <cell r="AD98">
            <v>0</v>
          </cell>
          <cell r="AF98">
            <v>5.45</v>
          </cell>
          <cell r="AH98">
            <v>0</v>
          </cell>
          <cell r="AJ98">
            <v>0</v>
          </cell>
          <cell r="AL98">
            <v>0</v>
          </cell>
        </row>
        <row r="99">
          <cell r="AD99">
            <v>0</v>
          </cell>
          <cell r="AF99">
            <v>0</v>
          </cell>
          <cell r="AH99">
            <v>5.68</v>
          </cell>
          <cell r="AJ99">
            <v>0</v>
          </cell>
          <cell r="AL99">
            <v>0</v>
          </cell>
        </row>
        <row r="100">
          <cell r="AD100">
            <v>0</v>
          </cell>
          <cell r="AF100">
            <v>0</v>
          </cell>
          <cell r="AH100">
            <v>0</v>
          </cell>
          <cell r="AJ100">
            <v>5.915</v>
          </cell>
          <cell r="AL100">
            <v>0</v>
          </cell>
        </row>
        <row r="101">
          <cell r="AD101">
            <v>0</v>
          </cell>
          <cell r="AF101">
            <v>0</v>
          </cell>
          <cell r="AH101">
            <v>0</v>
          </cell>
          <cell r="AJ101">
            <v>0</v>
          </cell>
          <cell r="AL101">
            <v>6.1650000000000009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CW103"/>
  <sheetViews>
    <sheetView tabSelected="1" view="pageBreakPreview" zoomScale="70" zoomScaleNormal="75" zoomScaleSheetLayoutView="70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AA45" sqref="AA45"/>
    </sheetView>
  </sheetViews>
  <sheetFormatPr defaultRowHeight="12.75" outlineLevelRow="1" outlineLevelCol="1" x14ac:dyDescent="0.25"/>
  <cols>
    <col min="1" max="1" width="12.140625" style="12" customWidth="1"/>
    <col min="2" max="2" width="37.5703125" style="12" customWidth="1"/>
    <col min="3" max="3" width="14.140625" style="11" customWidth="1"/>
    <col min="4" max="4" width="17.28515625" style="11" hidden="1" customWidth="1"/>
    <col min="5" max="5" width="6.28515625" style="11" customWidth="1"/>
    <col min="6" max="7" width="6.85546875" style="11" customWidth="1"/>
    <col min="8" max="8" width="8.7109375" style="11" customWidth="1"/>
    <col min="9" max="9" width="14.7109375" style="11" hidden="1" customWidth="1"/>
    <col min="10" max="10" width="11.85546875" style="10" customWidth="1"/>
    <col min="11" max="11" width="11.42578125" style="10" customWidth="1"/>
    <col min="12" max="12" width="10.28515625" style="70" customWidth="1"/>
    <col min="13" max="13" width="14" style="11" hidden="1" customWidth="1"/>
    <col min="14" max="14" width="7.140625" style="10" customWidth="1"/>
    <col min="15" max="15" width="11.7109375" style="10" customWidth="1"/>
    <col min="16" max="16" width="10.42578125" style="10" customWidth="1"/>
    <col min="17" max="17" width="7.42578125" style="10" customWidth="1"/>
    <col min="18" max="18" width="9.28515625" style="10" customWidth="1"/>
    <col min="19" max="21" width="10.7109375" style="10" customWidth="1"/>
    <col min="22" max="22" width="11.140625" style="10" customWidth="1"/>
    <col min="23" max="26" width="10.7109375" style="10" customWidth="1"/>
    <col min="27" max="27" width="14.42578125" style="10" customWidth="1"/>
    <col min="28" max="28" width="8.7109375" style="10" hidden="1" customWidth="1"/>
    <col min="29" max="29" width="6.7109375" style="10" hidden="1" customWidth="1" outlineLevel="1"/>
    <col min="30" max="30" width="9.140625" style="10" hidden="1" customWidth="1" outlineLevel="1"/>
    <col min="31" max="31" width="12.42578125" style="10" hidden="1" customWidth="1" outlineLevel="1"/>
    <col min="32" max="32" width="7" style="10" hidden="1" customWidth="1" outlineLevel="1"/>
    <col min="33" max="33" width="8" style="10" hidden="1" customWidth="1"/>
    <col min="34" max="34" width="6.7109375" style="10" hidden="1" customWidth="1"/>
    <col min="35" max="35" width="11.85546875" style="10" hidden="1" customWidth="1"/>
    <col min="36" max="36" width="13.42578125" style="10" hidden="1" customWidth="1"/>
    <col min="37" max="37" width="8" style="10" hidden="1" customWidth="1"/>
    <col min="38" max="38" width="9" style="10" customWidth="1"/>
    <col min="39" max="39" width="7.42578125" style="10" customWidth="1"/>
    <col min="40" max="40" width="10.140625" style="10" customWidth="1"/>
    <col min="41" max="41" width="15" style="10" customWidth="1"/>
    <col min="42" max="42" width="6.85546875" style="10" customWidth="1"/>
    <col min="43" max="43" width="9.5703125" style="10" customWidth="1"/>
    <col min="44" max="44" width="6.42578125" style="10" customWidth="1"/>
    <col min="45" max="45" width="9.85546875" style="10" customWidth="1"/>
    <col min="46" max="46" width="11.7109375" style="10" customWidth="1"/>
    <col min="47" max="47" width="7.7109375" style="10" customWidth="1"/>
    <col min="48" max="48" width="9.140625" style="10" customWidth="1"/>
    <col min="49" max="49" width="7" style="10" customWidth="1"/>
    <col min="50" max="50" width="10.140625" style="10" customWidth="1"/>
    <col min="51" max="51" width="14.5703125" style="10" customWidth="1"/>
    <col min="52" max="52" width="9" style="10" customWidth="1"/>
    <col min="53" max="54" width="8.28515625" style="10" customWidth="1"/>
    <col min="55" max="55" width="10.5703125" style="10" customWidth="1"/>
    <col min="56" max="56" width="11.140625" style="10" customWidth="1"/>
    <col min="57" max="57" width="8.28515625" style="10" customWidth="1"/>
    <col min="58" max="58" width="11.7109375" style="10" customWidth="1"/>
    <col min="59" max="59" width="8.28515625" style="10" customWidth="1"/>
    <col min="60" max="60" width="10" style="10" customWidth="1"/>
    <col min="61" max="61" width="15.42578125" style="10" customWidth="1"/>
    <col min="62" max="62" width="8.28515625" style="10" customWidth="1"/>
    <col min="63" max="63" width="10" style="10" customWidth="1"/>
    <col min="64" max="64" width="8.28515625" style="10" customWidth="1"/>
    <col min="65" max="65" width="9.85546875" style="10" customWidth="1"/>
    <col min="66" max="66" width="11.7109375" style="10" customWidth="1"/>
    <col min="67" max="67" width="8.28515625" style="10" customWidth="1"/>
    <col min="68" max="68" width="11.5703125" style="10" customWidth="1"/>
    <col min="69" max="70" width="8.28515625" style="10" customWidth="1"/>
    <col min="71" max="71" width="15.140625" style="10" customWidth="1"/>
    <col min="72" max="72" width="8.28515625" style="10" customWidth="1"/>
    <col min="73" max="73" width="11.85546875" style="10" customWidth="1"/>
    <col min="74" max="77" width="8.28515625" style="10" customWidth="1"/>
    <col min="78" max="78" width="10.7109375" style="10" customWidth="1"/>
    <col min="79" max="80" width="8.28515625" style="10" customWidth="1"/>
    <col min="81" max="81" width="15" style="10" customWidth="1"/>
    <col min="82" max="87" width="8.28515625" style="10" customWidth="1"/>
    <col min="88" max="88" width="9.42578125" style="10" customWidth="1"/>
    <col min="89" max="89" width="7" style="10" customWidth="1"/>
    <col min="90" max="90" width="10.85546875" style="10" customWidth="1"/>
    <col min="91" max="91" width="14.7109375" style="10" customWidth="1"/>
    <col min="92" max="92" width="8.42578125" style="10" customWidth="1"/>
    <col min="93" max="93" width="11.7109375" style="10" bestFit="1" customWidth="1"/>
    <col min="94" max="94" width="6.7109375" style="10" customWidth="1"/>
    <col min="95" max="95" width="10.7109375" style="10" customWidth="1"/>
    <col min="96" max="96" width="11.85546875" style="10" customWidth="1"/>
    <col min="97" max="97" width="8.140625" style="10" customWidth="1"/>
    <col min="98" max="98" width="17.7109375" style="11" customWidth="1"/>
    <col min="99" max="99" width="9.28515625" style="12" hidden="1" customWidth="1"/>
    <col min="100" max="100" width="13.42578125" style="12" hidden="1" customWidth="1"/>
    <col min="101" max="16384" width="9.140625" style="12"/>
  </cols>
  <sheetData>
    <row r="1" spans="1:98" s="1" customFormat="1" ht="15" outlineLevel="1" x14ac:dyDescent="0.25">
      <c r="C1" s="2"/>
      <c r="D1" s="2"/>
      <c r="E1" s="2"/>
      <c r="F1" s="2"/>
      <c r="G1" s="2"/>
      <c r="H1" s="2"/>
      <c r="I1" s="2"/>
      <c r="J1" s="3"/>
      <c r="K1" s="3"/>
      <c r="L1" s="4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5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6" t="s">
        <v>0</v>
      </c>
    </row>
    <row r="2" spans="1:98" s="1" customFormat="1" ht="30" outlineLevel="1" x14ac:dyDescent="0.25">
      <c r="C2" s="2"/>
      <c r="D2" s="2"/>
      <c r="E2" s="2"/>
      <c r="F2" s="2"/>
      <c r="G2" s="2"/>
      <c r="H2" s="2"/>
      <c r="I2" s="2"/>
      <c r="J2" s="3"/>
      <c r="K2" s="3"/>
      <c r="L2" s="4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5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6" t="s">
        <v>1</v>
      </c>
    </row>
    <row r="3" spans="1:98" s="1" customFormat="1" ht="30" outlineLevel="1" x14ac:dyDescent="0.25">
      <c r="C3" s="2"/>
      <c r="D3" s="2"/>
      <c r="E3" s="2"/>
      <c r="F3" s="2"/>
      <c r="G3" s="2"/>
      <c r="H3" s="2"/>
      <c r="I3" s="2"/>
      <c r="J3" s="3"/>
      <c r="K3" s="3"/>
      <c r="L3" s="4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5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6" t="s">
        <v>2</v>
      </c>
    </row>
    <row r="4" spans="1:98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8"/>
      <c r="K4" s="8"/>
      <c r="L4" s="9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</row>
    <row r="5" spans="1:98" ht="18.75" outlineLevel="1" x14ac:dyDescent="0.25">
      <c r="A5" s="7"/>
      <c r="B5" s="7"/>
      <c r="C5" s="7"/>
      <c r="D5" s="7"/>
      <c r="E5" s="7"/>
      <c r="F5" s="7"/>
      <c r="G5" s="7"/>
      <c r="H5" s="7"/>
      <c r="I5" s="7"/>
      <c r="J5" s="8"/>
      <c r="K5" s="8"/>
      <c r="L5" s="9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4"/>
    </row>
    <row r="6" spans="1:98" ht="18.75" outlineLevel="1" x14ac:dyDescent="0.25">
      <c r="A6" s="15" t="s">
        <v>4</v>
      </c>
      <c r="B6" s="15"/>
      <c r="C6" s="15"/>
      <c r="D6" s="15"/>
      <c r="E6" s="15"/>
      <c r="F6" s="15"/>
      <c r="G6" s="15"/>
      <c r="H6" s="15"/>
      <c r="I6" s="15"/>
      <c r="J6" s="16"/>
      <c r="K6" s="16"/>
      <c r="L6" s="17"/>
      <c r="M6" s="15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4"/>
    </row>
    <row r="7" spans="1:98" ht="15.75" outlineLevel="1" x14ac:dyDescent="0.25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9"/>
      <c r="K7" s="19"/>
      <c r="L7" s="20"/>
      <c r="M7" s="18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2"/>
    </row>
    <row r="8" spans="1:98" ht="18.75" outlineLevel="1" x14ac:dyDescent="0.25">
      <c r="A8" s="23"/>
      <c r="B8" s="23"/>
      <c r="C8" s="23"/>
      <c r="D8" s="23"/>
      <c r="E8" s="23"/>
      <c r="F8" s="23"/>
      <c r="G8" s="23"/>
      <c r="H8" s="23"/>
      <c r="I8" s="23"/>
      <c r="J8" s="24"/>
      <c r="K8" s="24"/>
      <c r="L8" s="25"/>
      <c r="M8" s="23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CT8" s="14"/>
    </row>
    <row r="9" spans="1:98" ht="18.75" outlineLevel="1" x14ac:dyDescent="0.2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6"/>
      <c r="K9" s="16"/>
      <c r="L9" s="17"/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4"/>
    </row>
    <row r="10" spans="1:98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8"/>
      <c r="K10" s="8"/>
      <c r="L10" s="9"/>
      <c r="M10" s="7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4"/>
    </row>
    <row r="11" spans="1:98" outlineLevel="1" x14ac:dyDescent="0.25">
      <c r="L11" s="10"/>
      <c r="M11" s="10" t="e">
        <f t="shared" ref="M11:AK11" si="0">M12-M17</f>
        <v>#REF!</v>
      </c>
      <c r="AB11" s="10">
        <f t="shared" si="0"/>
        <v>0</v>
      </c>
      <c r="AC11" s="10">
        <f t="shared" si="0"/>
        <v>0</v>
      </c>
      <c r="AD11" s="10">
        <f t="shared" si="0"/>
        <v>0</v>
      </c>
      <c r="AE11" s="10">
        <f t="shared" si="0"/>
        <v>0</v>
      </c>
      <c r="AF11" s="10">
        <f t="shared" si="0"/>
        <v>0</v>
      </c>
      <c r="AG11" s="10">
        <f t="shared" si="0"/>
        <v>0</v>
      </c>
      <c r="AH11" s="10">
        <f t="shared" si="0"/>
        <v>0</v>
      </c>
      <c r="AI11" s="10">
        <f t="shared" si="0"/>
        <v>0</v>
      </c>
      <c r="AJ11" s="10">
        <f t="shared" si="0"/>
        <v>0</v>
      </c>
      <c r="AK11" s="10">
        <f t="shared" si="0"/>
        <v>0</v>
      </c>
    </row>
    <row r="12" spans="1:98" s="27" customFormat="1" ht="14.25" customHeight="1" x14ac:dyDescent="0.25">
      <c r="A12" s="12"/>
      <c r="B12" s="12"/>
      <c r="C12" s="11"/>
      <c r="D12" s="11"/>
      <c r="E12" s="11"/>
      <c r="F12" s="11"/>
      <c r="G12" s="11"/>
      <c r="H12" s="11"/>
      <c r="I12" s="11"/>
      <c r="J12" s="26"/>
      <c r="K12" s="26"/>
      <c r="L12" s="26"/>
      <c r="M12" s="26" t="e">
        <f t="shared" ref="M12:AK12" si="1">SUBTOTAL(9,M46:M102)</f>
        <v>#REF!</v>
      </c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>
        <f t="shared" si="1"/>
        <v>0</v>
      </c>
      <c r="AC12" s="26">
        <f t="shared" si="1"/>
        <v>0</v>
      </c>
      <c r="AD12" s="26">
        <f t="shared" si="1"/>
        <v>0</v>
      </c>
      <c r="AE12" s="26">
        <f t="shared" si="1"/>
        <v>0</v>
      </c>
      <c r="AF12" s="26">
        <f t="shared" si="1"/>
        <v>0</v>
      </c>
      <c r="AG12" s="26">
        <f t="shared" si="1"/>
        <v>0</v>
      </c>
      <c r="AH12" s="26">
        <f t="shared" si="1"/>
        <v>0</v>
      </c>
      <c r="AI12" s="26">
        <f t="shared" si="1"/>
        <v>0</v>
      </c>
      <c r="AJ12" s="26">
        <f t="shared" si="1"/>
        <v>0</v>
      </c>
      <c r="AK12" s="26">
        <f t="shared" si="1"/>
        <v>0</v>
      </c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11"/>
    </row>
    <row r="13" spans="1:98" s="37" customFormat="1" ht="99.75" customHeight="1" x14ac:dyDescent="0.25">
      <c r="A13" s="28" t="s">
        <v>7</v>
      </c>
      <c r="B13" s="28" t="s">
        <v>8</v>
      </c>
      <c r="C13" s="29" t="s">
        <v>9</v>
      </c>
      <c r="D13" s="30" t="s">
        <v>9</v>
      </c>
      <c r="E13" s="31" t="s">
        <v>10</v>
      </c>
      <c r="F13" s="31" t="s">
        <v>11</v>
      </c>
      <c r="G13" s="28" t="s">
        <v>12</v>
      </c>
      <c r="H13" s="28"/>
      <c r="I13" s="32"/>
      <c r="J13" s="33" t="s">
        <v>13</v>
      </c>
      <c r="K13" s="33"/>
      <c r="L13" s="34"/>
      <c r="M13" s="28"/>
      <c r="N13" s="33"/>
      <c r="O13" s="33"/>
      <c r="P13" s="33"/>
      <c r="Q13" s="35" t="s">
        <v>14</v>
      </c>
      <c r="R13" s="36" t="s">
        <v>15</v>
      </c>
      <c r="S13" s="33" t="s">
        <v>16</v>
      </c>
      <c r="T13" s="33"/>
      <c r="U13" s="33"/>
      <c r="V13" s="33"/>
      <c r="W13" s="33" t="s">
        <v>17</v>
      </c>
      <c r="X13" s="33"/>
      <c r="Y13" s="33" t="s">
        <v>18</v>
      </c>
      <c r="Z13" s="33"/>
      <c r="AA13" s="33"/>
      <c r="AB13" s="33" t="s">
        <v>19</v>
      </c>
      <c r="AC13" s="33"/>
      <c r="AD13" s="33"/>
      <c r="AE13" s="33"/>
      <c r="AF13" s="33"/>
      <c r="AG13" s="33"/>
      <c r="AH13" s="33"/>
      <c r="AI13" s="33"/>
      <c r="AJ13" s="33"/>
      <c r="AK13" s="33"/>
      <c r="AL13" s="33" t="s">
        <v>20</v>
      </c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28" t="s">
        <v>21</v>
      </c>
    </row>
    <row r="14" spans="1:98" s="37" customFormat="1" ht="59.25" customHeight="1" x14ac:dyDescent="0.25">
      <c r="A14" s="28"/>
      <c r="B14" s="28"/>
      <c r="C14" s="38"/>
      <c r="D14" s="39"/>
      <c r="E14" s="31"/>
      <c r="F14" s="31"/>
      <c r="G14" s="28"/>
      <c r="H14" s="28"/>
      <c r="I14" s="32"/>
      <c r="J14" s="33" t="s">
        <v>22</v>
      </c>
      <c r="K14" s="33"/>
      <c r="L14" s="34"/>
      <c r="M14" s="32"/>
      <c r="N14" s="33" t="s">
        <v>23</v>
      </c>
      <c r="O14" s="33"/>
      <c r="P14" s="33"/>
      <c r="Q14" s="35"/>
      <c r="R14" s="40"/>
      <c r="S14" s="33" t="s">
        <v>22</v>
      </c>
      <c r="T14" s="33"/>
      <c r="U14" s="33" t="s">
        <v>23</v>
      </c>
      <c r="V14" s="33"/>
      <c r="W14" s="33"/>
      <c r="X14" s="33"/>
      <c r="Y14" s="33"/>
      <c r="Z14" s="33"/>
      <c r="AA14" s="33"/>
      <c r="AB14" s="33" t="s">
        <v>22</v>
      </c>
      <c r="AC14" s="33"/>
      <c r="AD14" s="33"/>
      <c r="AE14" s="33"/>
      <c r="AF14" s="33"/>
      <c r="AG14" s="33" t="s">
        <v>23</v>
      </c>
      <c r="AH14" s="33"/>
      <c r="AI14" s="33"/>
      <c r="AJ14" s="33"/>
      <c r="AK14" s="33"/>
      <c r="AL14" s="33" t="s">
        <v>24</v>
      </c>
      <c r="AM14" s="33"/>
      <c r="AN14" s="33"/>
      <c r="AO14" s="33"/>
      <c r="AP14" s="33"/>
      <c r="AQ14" s="33" t="s">
        <v>25</v>
      </c>
      <c r="AR14" s="33"/>
      <c r="AS14" s="33"/>
      <c r="AT14" s="33"/>
      <c r="AU14" s="33"/>
      <c r="AV14" s="33" t="s">
        <v>26</v>
      </c>
      <c r="AW14" s="33"/>
      <c r="AX14" s="33"/>
      <c r="AY14" s="33"/>
      <c r="AZ14" s="33"/>
      <c r="BA14" s="33" t="s">
        <v>27</v>
      </c>
      <c r="BB14" s="33"/>
      <c r="BC14" s="33"/>
      <c r="BD14" s="33"/>
      <c r="BE14" s="33"/>
      <c r="BF14" s="33" t="s">
        <v>28</v>
      </c>
      <c r="BG14" s="33"/>
      <c r="BH14" s="33"/>
      <c r="BI14" s="33"/>
      <c r="BJ14" s="33"/>
      <c r="BK14" s="33" t="s">
        <v>29</v>
      </c>
      <c r="BL14" s="33"/>
      <c r="BM14" s="33"/>
      <c r="BN14" s="33"/>
      <c r="BO14" s="33"/>
      <c r="BP14" s="33" t="s">
        <v>30</v>
      </c>
      <c r="BQ14" s="33"/>
      <c r="BR14" s="33"/>
      <c r="BS14" s="33"/>
      <c r="BT14" s="33"/>
      <c r="BU14" s="33" t="s">
        <v>31</v>
      </c>
      <c r="BV14" s="33"/>
      <c r="BW14" s="33"/>
      <c r="BX14" s="33"/>
      <c r="BY14" s="33"/>
      <c r="BZ14" s="33" t="s">
        <v>32</v>
      </c>
      <c r="CA14" s="33"/>
      <c r="CB14" s="33"/>
      <c r="CC14" s="33"/>
      <c r="CD14" s="33"/>
      <c r="CE14" s="33" t="s">
        <v>33</v>
      </c>
      <c r="CF14" s="33"/>
      <c r="CG14" s="33"/>
      <c r="CH14" s="33"/>
      <c r="CI14" s="33"/>
      <c r="CJ14" s="33" t="s">
        <v>34</v>
      </c>
      <c r="CK14" s="33"/>
      <c r="CL14" s="33"/>
      <c r="CM14" s="33"/>
      <c r="CN14" s="33"/>
      <c r="CO14" s="33" t="s">
        <v>35</v>
      </c>
      <c r="CP14" s="33"/>
      <c r="CQ14" s="33"/>
      <c r="CR14" s="33"/>
      <c r="CS14" s="33"/>
      <c r="CT14" s="28"/>
    </row>
    <row r="15" spans="1:98" s="37" customFormat="1" ht="156.75" customHeight="1" x14ac:dyDescent="0.25">
      <c r="A15" s="28"/>
      <c r="B15" s="28"/>
      <c r="C15" s="41"/>
      <c r="D15" s="32"/>
      <c r="E15" s="31"/>
      <c r="F15" s="31"/>
      <c r="G15" s="42" t="s">
        <v>36</v>
      </c>
      <c r="H15" s="42" t="s">
        <v>23</v>
      </c>
      <c r="I15" s="42" t="s">
        <v>37</v>
      </c>
      <c r="J15" s="43" t="s">
        <v>38</v>
      </c>
      <c r="K15" s="43" t="s">
        <v>39</v>
      </c>
      <c r="L15" s="44" t="s">
        <v>40</v>
      </c>
      <c r="M15" s="42" t="s">
        <v>37</v>
      </c>
      <c r="N15" s="43" t="s">
        <v>38</v>
      </c>
      <c r="O15" s="43" t="s">
        <v>39</v>
      </c>
      <c r="P15" s="43" t="s">
        <v>40</v>
      </c>
      <c r="Q15" s="35"/>
      <c r="R15" s="45"/>
      <c r="S15" s="43" t="s">
        <v>41</v>
      </c>
      <c r="T15" s="43" t="s">
        <v>42</v>
      </c>
      <c r="U15" s="43" t="s">
        <v>41</v>
      </c>
      <c r="V15" s="43" t="s">
        <v>42</v>
      </c>
      <c r="W15" s="43" t="s">
        <v>22</v>
      </c>
      <c r="X15" s="43" t="s">
        <v>23</v>
      </c>
      <c r="Y15" s="43" t="s">
        <v>43</v>
      </c>
      <c r="Z15" s="43" t="s">
        <v>43</v>
      </c>
      <c r="AA15" s="43" t="s">
        <v>44</v>
      </c>
      <c r="AB15" s="43" t="s">
        <v>45</v>
      </c>
      <c r="AC15" s="43" t="s">
        <v>46</v>
      </c>
      <c r="AD15" s="43" t="s">
        <v>47</v>
      </c>
      <c r="AE15" s="43" t="s">
        <v>48</v>
      </c>
      <c r="AF15" s="43" t="s">
        <v>49</v>
      </c>
      <c r="AG15" s="43" t="s">
        <v>45</v>
      </c>
      <c r="AH15" s="43" t="s">
        <v>46</v>
      </c>
      <c r="AI15" s="43" t="s">
        <v>47</v>
      </c>
      <c r="AJ15" s="43" t="s">
        <v>48</v>
      </c>
      <c r="AK15" s="43" t="s">
        <v>49</v>
      </c>
      <c r="AL15" s="43" t="s">
        <v>45</v>
      </c>
      <c r="AM15" s="43" t="s">
        <v>46</v>
      </c>
      <c r="AN15" s="43" t="s">
        <v>47</v>
      </c>
      <c r="AO15" s="43" t="s">
        <v>48</v>
      </c>
      <c r="AP15" s="43" t="s">
        <v>49</v>
      </c>
      <c r="AQ15" s="43" t="s">
        <v>45</v>
      </c>
      <c r="AR15" s="43" t="s">
        <v>46</v>
      </c>
      <c r="AS15" s="43" t="s">
        <v>47</v>
      </c>
      <c r="AT15" s="43" t="s">
        <v>48</v>
      </c>
      <c r="AU15" s="43" t="s">
        <v>49</v>
      </c>
      <c r="AV15" s="43" t="s">
        <v>45</v>
      </c>
      <c r="AW15" s="43" t="s">
        <v>46</v>
      </c>
      <c r="AX15" s="43" t="s">
        <v>47</v>
      </c>
      <c r="AY15" s="43" t="s">
        <v>48</v>
      </c>
      <c r="AZ15" s="43" t="s">
        <v>49</v>
      </c>
      <c r="BA15" s="43" t="s">
        <v>45</v>
      </c>
      <c r="BB15" s="43" t="s">
        <v>46</v>
      </c>
      <c r="BC15" s="43" t="s">
        <v>47</v>
      </c>
      <c r="BD15" s="43" t="s">
        <v>48</v>
      </c>
      <c r="BE15" s="43" t="s">
        <v>49</v>
      </c>
      <c r="BF15" s="43" t="s">
        <v>45</v>
      </c>
      <c r="BG15" s="43" t="s">
        <v>46</v>
      </c>
      <c r="BH15" s="43" t="s">
        <v>47</v>
      </c>
      <c r="BI15" s="43" t="s">
        <v>48</v>
      </c>
      <c r="BJ15" s="43" t="s">
        <v>49</v>
      </c>
      <c r="BK15" s="43" t="s">
        <v>45</v>
      </c>
      <c r="BL15" s="43" t="s">
        <v>46</v>
      </c>
      <c r="BM15" s="43" t="s">
        <v>47</v>
      </c>
      <c r="BN15" s="43" t="s">
        <v>48</v>
      </c>
      <c r="BO15" s="43" t="s">
        <v>49</v>
      </c>
      <c r="BP15" s="43" t="s">
        <v>45</v>
      </c>
      <c r="BQ15" s="43" t="s">
        <v>46</v>
      </c>
      <c r="BR15" s="43" t="s">
        <v>47</v>
      </c>
      <c r="BS15" s="43" t="s">
        <v>48</v>
      </c>
      <c r="BT15" s="43" t="s">
        <v>49</v>
      </c>
      <c r="BU15" s="43" t="s">
        <v>45</v>
      </c>
      <c r="BV15" s="43" t="s">
        <v>46</v>
      </c>
      <c r="BW15" s="43" t="s">
        <v>47</v>
      </c>
      <c r="BX15" s="43" t="s">
        <v>48</v>
      </c>
      <c r="BY15" s="43" t="s">
        <v>49</v>
      </c>
      <c r="BZ15" s="43" t="s">
        <v>45</v>
      </c>
      <c r="CA15" s="43" t="s">
        <v>46</v>
      </c>
      <c r="CB15" s="43" t="s">
        <v>47</v>
      </c>
      <c r="CC15" s="43" t="s">
        <v>48</v>
      </c>
      <c r="CD15" s="43" t="s">
        <v>49</v>
      </c>
      <c r="CE15" s="43" t="s">
        <v>45</v>
      </c>
      <c r="CF15" s="43" t="s">
        <v>46</v>
      </c>
      <c r="CG15" s="43" t="s">
        <v>47</v>
      </c>
      <c r="CH15" s="43" t="s">
        <v>48</v>
      </c>
      <c r="CI15" s="43" t="s">
        <v>49</v>
      </c>
      <c r="CJ15" s="43" t="s">
        <v>45</v>
      </c>
      <c r="CK15" s="43" t="s">
        <v>46</v>
      </c>
      <c r="CL15" s="43" t="s">
        <v>47</v>
      </c>
      <c r="CM15" s="43" t="s">
        <v>48</v>
      </c>
      <c r="CN15" s="43" t="s">
        <v>49</v>
      </c>
      <c r="CO15" s="43" t="s">
        <v>45</v>
      </c>
      <c r="CP15" s="43" t="s">
        <v>46</v>
      </c>
      <c r="CQ15" s="43" t="s">
        <v>47</v>
      </c>
      <c r="CR15" s="43" t="s">
        <v>48</v>
      </c>
      <c r="CS15" s="43" t="s">
        <v>49</v>
      </c>
      <c r="CT15" s="28"/>
    </row>
    <row r="16" spans="1:98" s="48" customFormat="1" ht="15.75" x14ac:dyDescent="0.25">
      <c r="A16" s="46">
        <v>1</v>
      </c>
      <c r="B16" s="46">
        <v>2</v>
      </c>
      <c r="C16" s="46">
        <v>3</v>
      </c>
      <c r="D16" s="46"/>
      <c r="E16" s="46">
        <v>4</v>
      </c>
      <c r="F16" s="46">
        <v>5</v>
      </c>
      <c r="G16" s="46">
        <v>6</v>
      </c>
      <c r="H16" s="46">
        <v>7</v>
      </c>
      <c r="I16" s="46"/>
      <c r="J16" s="46">
        <v>8</v>
      </c>
      <c r="K16" s="46">
        <v>9</v>
      </c>
      <c r="L16" s="46">
        <v>10</v>
      </c>
      <c r="M16" s="46"/>
      <c r="N16" s="46">
        <v>11</v>
      </c>
      <c r="O16" s="46">
        <v>12</v>
      </c>
      <c r="P16" s="46">
        <v>13</v>
      </c>
      <c r="Q16" s="46">
        <v>14</v>
      </c>
      <c r="R16" s="46">
        <v>15</v>
      </c>
      <c r="S16" s="46" t="s">
        <v>50</v>
      </c>
      <c r="T16" s="46" t="s">
        <v>51</v>
      </c>
      <c r="U16" s="46" t="s">
        <v>52</v>
      </c>
      <c r="V16" s="46" t="s">
        <v>53</v>
      </c>
      <c r="W16" s="46">
        <v>17</v>
      </c>
      <c r="X16" s="46">
        <v>18</v>
      </c>
      <c r="Y16" s="46">
        <v>19</v>
      </c>
      <c r="Z16" s="46">
        <v>20</v>
      </c>
      <c r="AA16" s="46">
        <v>21</v>
      </c>
      <c r="AB16" s="46">
        <v>22</v>
      </c>
      <c r="AC16" s="46">
        <v>23</v>
      </c>
      <c r="AD16" s="46">
        <v>24</v>
      </c>
      <c r="AE16" s="46">
        <v>25</v>
      </c>
      <c r="AF16" s="46">
        <v>26</v>
      </c>
      <c r="AG16" s="46">
        <v>27</v>
      </c>
      <c r="AH16" s="46">
        <v>28</v>
      </c>
      <c r="AI16" s="46">
        <v>29</v>
      </c>
      <c r="AJ16" s="46">
        <v>30</v>
      </c>
      <c r="AK16" s="46">
        <v>31</v>
      </c>
      <c r="AL16" s="47" t="s">
        <v>54</v>
      </c>
      <c r="AM16" s="47" t="s">
        <v>55</v>
      </c>
      <c r="AN16" s="47" t="s">
        <v>56</v>
      </c>
      <c r="AO16" s="47" t="s">
        <v>57</v>
      </c>
      <c r="AP16" s="47" t="s">
        <v>58</v>
      </c>
      <c r="AQ16" s="47" t="s">
        <v>59</v>
      </c>
      <c r="AR16" s="47" t="s">
        <v>60</v>
      </c>
      <c r="AS16" s="47" t="s">
        <v>61</v>
      </c>
      <c r="AT16" s="47" t="s">
        <v>62</v>
      </c>
      <c r="AU16" s="47" t="s">
        <v>63</v>
      </c>
      <c r="AV16" s="47" t="s">
        <v>64</v>
      </c>
      <c r="AW16" s="47" t="s">
        <v>65</v>
      </c>
      <c r="AX16" s="47" t="s">
        <v>66</v>
      </c>
      <c r="AY16" s="47" t="s">
        <v>67</v>
      </c>
      <c r="AZ16" s="47" t="s">
        <v>68</v>
      </c>
      <c r="BA16" s="47" t="s">
        <v>69</v>
      </c>
      <c r="BB16" s="47" t="s">
        <v>70</v>
      </c>
      <c r="BC16" s="47" t="s">
        <v>71</v>
      </c>
      <c r="BD16" s="47" t="s">
        <v>72</v>
      </c>
      <c r="BE16" s="47" t="s">
        <v>73</v>
      </c>
      <c r="BF16" s="47" t="s">
        <v>74</v>
      </c>
      <c r="BG16" s="47" t="s">
        <v>75</v>
      </c>
      <c r="BH16" s="47" t="s">
        <v>76</v>
      </c>
      <c r="BI16" s="47" t="s">
        <v>77</v>
      </c>
      <c r="BJ16" s="47" t="s">
        <v>78</v>
      </c>
      <c r="BK16" s="47" t="s">
        <v>79</v>
      </c>
      <c r="BL16" s="47" t="s">
        <v>80</v>
      </c>
      <c r="BM16" s="47" t="s">
        <v>81</v>
      </c>
      <c r="BN16" s="47" t="s">
        <v>82</v>
      </c>
      <c r="BO16" s="47" t="s">
        <v>83</v>
      </c>
      <c r="BP16" s="47" t="s">
        <v>84</v>
      </c>
      <c r="BQ16" s="47" t="s">
        <v>85</v>
      </c>
      <c r="BR16" s="47" t="s">
        <v>86</v>
      </c>
      <c r="BS16" s="47" t="s">
        <v>87</v>
      </c>
      <c r="BT16" s="47" t="s">
        <v>88</v>
      </c>
      <c r="BU16" s="47" t="s">
        <v>89</v>
      </c>
      <c r="BV16" s="47" t="s">
        <v>90</v>
      </c>
      <c r="BW16" s="47" t="s">
        <v>91</v>
      </c>
      <c r="BX16" s="47" t="s">
        <v>92</v>
      </c>
      <c r="BY16" s="47" t="s">
        <v>93</v>
      </c>
      <c r="BZ16" s="47" t="s">
        <v>94</v>
      </c>
      <c r="CA16" s="47" t="s">
        <v>95</v>
      </c>
      <c r="CB16" s="47" t="s">
        <v>96</v>
      </c>
      <c r="CC16" s="47" t="s">
        <v>97</v>
      </c>
      <c r="CD16" s="47" t="s">
        <v>98</v>
      </c>
      <c r="CE16" s="47" t="s">
        <v>99</v>
      </c>
      <c r="CF16" s="47" t="s">
        <v>100</v>
      </c>
      <c r="CG16" s="47" t="s">
        <v>101</v>
      </c>
      <c r="CH16" s="47" t="s">
        <v>102</v>
      </c>
      <c r="CI16" s="47" t="s">
        <v>103</v>
      </c>
      <c r="CJ16" s="47">
        <v>33</v>
      </c>
      <c r="CK16" s="47">
        <v>34</v>
      </c>
      <c r="CL16" s="47">
        <v>35</v>
      </c>
      <c r="CM16" s="47">
        <v>36</v>
      </c>
      <c r="CN16" s="47">
        <v>37</v>
      </c>
      <c r="CO16" s="47">
        <v>38</v>
      </c>
      <c r="CP16" s="46">
        <v>39</v>
      </c>
      <c r="CQ16" s="46">
        <v>40</v>
      </c>
      <c r="CR16" s="46">
        <v>41</v>
      </c>
      <c r="CS16" s="46">
        <v>42</v>
      </c>
      <c r="CT16" s="46">
        <v>43</v>
      </c>
    </row>
    <row r="17" spans="1:100" s="55" customFormat="1" ht="51" customHeight="1" x14ac:dyDescent="0.25">
      <c r="A17" s="49">
        <v>0</v>
      </c>
      <c r="B17" s="50" t="s">
        <v>104</v>
      </c>
      <c r="C17" s="51" t="s">
        <v>105</v>
      </c>
      <c r="D17" s="51" t="e">
        <f>CONCATENATE(#REF!,#REF!,#REF!,#REF!,#REF!,#REF!,#REF!,#REF!,#REF!,#REF!)</f>
        <v>#REF!</v>
      </c>
      <c r="E17" s="51" t="s">
        <v>106</v>
      </c>
      <c r="F17" s="51" t="s">
        <v>106</v>
      </c>
      <c r="G17" s="51" t="s">
        <v>106</v>
      </c>
      <c r="H17" s="52" t="s">
        <v>106</v>
      </c>
      <c r="I17" s="52"/>
      <c r="J17" s="53">
        <f>SUM(J18:J23)</f>
        <v>149.53051005579013</v>
      </c>
      <c r="K17" s="53">
        <f t="shared" ref="K17:BV17" si="2">SUM(K18:K23)</f>
        <v>1558.1079147813334</v>
      </c>
      <c r="L17" s="53" t="s">
        <v>106</v>
      </c>
      <c r="M17" s="52" t="e">
        <f t="shared" si="2"/>
        <v>#REF!</v>
      </c>
      <c r="N17" s="53">
        <f t="shared" si="2"/>
        <v>0</v>
      </c>
      <c r="O17" s="53">
        <f t="shared" si="2"/>
        <v>0</v>
      </c>
      <c r="P17" s="53">
        <f t="shared" si="2"/>
        <v>0</v>
      </c>
      <c r="Q17" s="53">
        <f t="shared" si="2"/>
        <v>0</v>
      </c>
      <c r="R17" s="53">
        <f t="shared" si="2"/>
        <v>0</v>
      </c>
      <c r="S17" s="53">
        <f t="shared" si="2"/>
        <v>2658.7256493813074</v>
      </c>
      <c r="T17" s="53">
        <f t="shared" si="2"/>
        <v>2911.7548089598304</v>
      </c>
      <c r="U17" s="53">
        <f t="shared" si="2"/>
        <v>0</v>
      </c>
      <c r="V17" s="53">
        <f t="shared" si="2"/>
        <v>0</v>
      </c>
      <c r="W17" s="53">
        <f t="shared" si="2"/>
        <v>1847.3127346370884</v>
      </c>
      <c r="X17" s="53">
        <f t="shared" si="2"/>
        <v>0</v>
      </c>
      <c r="Y17" s="53">
        <f t="shared" si="2"/>
        <v>1847.3127346370884</v>
      </c>
      <c r="Z17" s="53">
        <f t="shared" si="2"/>
        <v>1847.3127346370884</v>
      </c>
      <c r="AA17" s="53">
        <f t="shared" si="2"/>
        <v>0</v>
      </c>
      <c r="AB17" s="52">
        <f t="shared" si="2"/>
        <v>0</v>
      </c>
      <c r="AC17" s="52">
        <f t="shared" si="2"/>
        <v>0</v>
      </c>
      <c r="AD17" s="52">
        <f t="shared" si="2"/>
        <v>0</v>
      </c>
      <c r="AE17" s="52">
        <f t="shared" si="2"/>
        <v>0</v>
      </c>
      <c r="AF17" s="52">
        <f t="shared" si="2"/>
        <v>0</v>
      </c>
      <c r="AG17" s="52">
        <f t="shared" si="2"/>
        <v>0</v>
      </c>
      <c r="AH17" s="52">
        <f t="shared" si="2"/>
        <v>0</v>
      </c>
      <c r="AI17" s="52">
        <f t="shared" si="2"/>
        <v>0</v>
      </c>
      <c r="AJ17" s="52">
        <f t="shared" si="2"/>
        <v>0</v>
      </c>
      <c r="AK17" s="52">
        <f t="shared" si="2"/>
        <v>0</v>
      </c>
      <c r="AL17" s="53">
        <f t="shared" si="2"/>
        <v>333.7474945730288</v>
      </c>
      <c r="AM17" s="53">
        <f t="shared" si="2"/>
        <v>0</v>
      </c>
      <c r="AN17" s="53">
        <f t="shared" si="2"/>
        <v>0</v>
      </c>
      <c r="AO17" s="53">
        <f t="shared" si="2"/>
        <v>333.7474945730288</v>
      </c>
      <c r="AP17" s="53">
        <f t="shared" si="2"/>
        <v>0</v>
      </c>
      <c r="AQ17" s="53">
        <f t="shared" si="2"/>
        <v>0</v>
      </c>
      <c r="AR17" s="53">
        <f t="shared" si="2"/>
        <v>0</v>
      </c>
      <c r="AS17" s="53">
        <f t="shared" si="2"/>
        <v>0</v>
      </c>
      <c r="AT17" s="53">
        <f t="shared" si="2"/>
        <v>0</v>
      </c>
      <c r="AU17" s="53">
        <f t="shared" si="2"/>
        <v>0</v>
      </c>
      <c r="AV17" s="53">
        <f t="shared" si="2"/>
        <v>395.22315316318799</v>
      </c>
      <c r="AW17" s="53">
        <f t="shared" si="2"/>
        <v>0</v>
      </c>
      <c r="AX17" s="53">
        <f t="shared" si="2"/>
        <v>0</v>
      </c>
      <c r="AY17" s="53">
        <f t="shared" si="2"/>
        <v>395.22315316318799</v>
      </c>
      <c r="AZ17" s="53">
        <f t="shared" si="2"/>
        <v>0</v>
      </c>
      <c r="BA17" s="53">
        <f t="shared" si="2"/>
        <v>0</v>
      </c>
      <c r="BB17" s="53">
        <f t="shared" si="2"/>
        <v>0</v>
      </c>
      <c r="BC17" s="53">
        <f t="shared" si="2"/>
        <v>0</v>
      </c>
      <c r="BD17" s="53">
        <f t="shared" si="2"/>
        <v>0</v>
      </c>
      <c r="BE17" s="53">
        <f t="shared" si="2"/>
        <v>0</v>
      </c>
      <c r="BF17" s="53">
        <f t="shared" si="2"/>
        <v>383.60917057617144</v>
      </c>
      <c r="BG17" s="53">
        <f t="shared" si="2"/>
        <v>0</v>
      </c>
      <c r="BH17" s="53">
        <f t="shared" si="2"/>
        <v>0</v>
      </c>
      <c r="BI17" s="53">
        <f t="shared" si="2"/>
        <v>383.60917057617144</v>
      </c>
      <c r="BJ17" s="53">
        <f t="shared" si="2"/>
        <v>0</v>
      </c>
      <c r="BK17" s="53">
        <f t="shared" si="2"/>
        <v>0</v>
      </c>
      <c r="BL17" s="53">
        <f t="shared" si="2"/>
        <v>0</v>
      </c>
      <c r="BM17" s="53">
        <f t="shared" si="2"/>
        <v>0</v>
      </c>
      <c r="BN17" s="53">
        <f t="shared" si="2"/>
        <v>0</v>
      </c>
      <c r="BO17" s="53">
        <f t="shared" si="2"/>
        <v>0</v>
      </c>
      <c r="BP17" s="53">
        <f t="shared" si="2"/>
        <v>373.60296858189577</v>
      </c>
      <c r="BQ17" s="53">
        <f t="shared" si="2"/>
        <v>0</v>
      </c>
      <c r="BR17" s="53">
        <f t="shared" si="2"/>
        <v>0</v>
      </c>
      <c r="BS17" s="53">
        <f t="shared" si="2"/>
        <v>373.60296858189577</v>
      </c>
      <c r="BT17" s="53">
        <f t="shared" si="2"/>
        <v>0</v>
      </c>
      <c r="BU17" s="53">
        <f t="shared" si="2"/>
        <v>0</v>
      </c>
      <c r="BV17" s="53">
        <f t="shared" si="2"/>
        <v>0</v>
      </c>
      <c r="BW17" s="53">
        <f t="shared" ref="BW17:CS17" si="3">SUM(BW18:BW23)</f>
        <v>0</v>
      </c>
      <c r="BX17" s="53">
        <f t="shared" si="3"/>
        <v>0</v>
      </c>
      <c r="BY17" s="53">
        <f t="shared" si="3"/>
        <v>0</v>
      </c>
      <c r="BZ17" s="53">
        <f t="shared" si="3"/>
        <v>361.12994774280435</v>
      </c>
      <c r="CA17" s="53">
        <f t="shared" si="3"/>
        <v>0</v>
      </c>
      <c r="CB17" s="53">
        <f t="shared" si="3"/>
        <v>0</v>
      </c>
      <c r="CC17" s="53">
        <f t="shared" si="3"/>
        <v>361.12994774280435</v>
      </c>
      <c r="CD17" s="53">
        <f t="shared" si="3"/>
        <v>0</v>
      </c>
      <c r="CE17" s="53">
        <f t="shared" si="3"/>
        <v>0</v>
      </c>
      <c r="CF17" s="53">
        <f t="shared" si="3"/>
        <v>0</v>
      </c>
      <c r="CG17" s="53">
        <f t="shared" si="3"/>
        <v>0</v>
      </c>
      <c r="CH17" s="53">
        <f t="shared" si="3"/>
        <v>0</v>
      </c>
      <c r="CI17" s="53">
        <f t="shared" si="3"/>
        <v>0</v>
      </c>
      <c r="CJ17" s="53">
        <f t="shared" si="3"/>
        <v>1847.3127346370884</v>
      </c>
      <c r="CK17" s="53">
        <f t="shared" si="3"/>
        <v>0</v>
      </c>
      <c r="CL17" s="53">
        <f t="shared" si="3"/>
        <v>0</v>
      </c>
      <c r="CM17" s="53">
        <f t="shared" si="3"/>
        <v>1847.3127346370884</v>
      </c>
      <c r="CN17" s="53">
        <f t="shared" si="3"/>
        <v>0</v>
      </c>
      <c r="CO17" s="53">
        <f t="shared" si="3"/>
        <v>0</v>
      </c>
      <c r="CP17" s="53">
        <f t="shared" si="3"/>
        <v>0</v>
      </c>
      <c r="CQ17" s="53">
        <f t="shared" si="3"/>
        <v>0</v>
      </c>
      <c r="CR17" s="53">
        <f t="shared" si="3"/>
        <v>0</v>
      </c>
      <c r="CS17" s="53">
        <f t="shared" si="3"/>
        <v>0</v>
      </c>
      <c r="CT17" s="51" t="s">
        <v>106</v>
      </c>
      <c r="CU17" s="54">
        <f>SUM(AL17,AV17,BF17,BP17,BZ17)</f>
        <v>1847.3127346370884</v>
      </c>
      <c r="CV17" s="54">
        <f>SUM(AL17,AV17,BF17,BU17,CE17)</f>
        <v>1112.5798183123882</v>
      </c>
    </row>
    <row r="18" spans="1:100" s="27" customFormat="1" ht="31.5" x14ac:dyDescent="0.25">
      <c r="A18" s="56" t="str">
        <f>[1]I1127_1037000158513_01_1_69_!A19</f>
        <v>0.1</v>
      </c>
      <c r="B18" s="57" t="str">
        <f>[1]I1127_1037000158513_01_1_69_!B19</f>
        <v>Технологическое присоединение, всего</v>
      </c>
      <c r="C18" s="58" t="s">
        <v>105</v>
      </c>
      <c r="D18" s="59" t="e">
        <f>CONCATENATE(#REF!,#REF!,#REF!,#REF!,#REF!,#REF!,#REF!,#REF!,#REF!,#REF!)</f>
        <v>#REF!</v>
      </c>
      <c r="E18" s="59" t="s">
        <v>106</v>
      </c>
      <c r="F18" s="59" t="s">
        <v>106</v>
      </c>
      <c r="G18" s="59" t="s">
        <v>106</v>
      </c>
      <c r="H18" s="60" t="s">
        <v>106</v>
      </c>
      <c r="I18" s="60"/>
      <c r="J18" s="60">
        <f>SUM(J24)</f>
        <v>0</v>
      </c>
      <c r="K18" s="60">
        <f t="shared" ref="K18:BV18" si="4">SUM(K24)</f>
        <v>0</v>
      </c>
      <c r="L18" s="61" t="s">
        <v>106</v>
      </c>
      <c r="M18" s="60">
        <f t="shared" si="4"/>
        <v>0</v>
      </c>
      <c r="N18" s="60">
        <f t="shared" si="4"/>
        <v>0</v>
      </c>
      <c r="O18" s="60">
        <f t="shared" si="4"/>
        <v>0</v>
      </c>
      <c r="P18" s="60">
        <f t="shared" si="4"/>
        <v>0</v>
      </c>
      <c r="Q18" s="60">
        <f t="shared" si="4"/>
        <v>0</v>
      </c>
      <c r="R18" s="60">
        <f t="shared" si="4"/>
        <v>0</v>
      </c>
      <c r="S18" s="60">
        <f t="shared" si="4"/>
        <v>0</v>
      </c>
      <c r="T18" s="60">
        <f t="shared" si="4"/>
        <v>0</v>
      </c>
      <c r="U18" s="60">
        <f t="shared" si="4"/>
        <v>0</v>
      </c>
      <c r="V18" s="60">
        <f t="shared" si="4"/>
        <v>0</v>
      </c>
      <c r="W18" s="60">
        <f t="shared" si="4"/>
        <v>0</v>
      </c>
      <c r="X18" s="60">
        <f t="shared" si="4"/>
        <v>0</v>
      </c>
      <c r="Y18" s="60">
        <f t="shared" si="4"/>
        <v>0</v>
      </c>
      <c r="Z18" s="60">
        <f t="shared" si="4"/>
        <v>0</v>
      </c>
      <c r="AA18" s="60">
        <f t="shared" si="4"/>
        <v>0</v>
      </c>
      <c r="AB18" s="60">
        <f t="shared" si="4"/>
        <v>0</v>
      </c>
      <c r="AC18" s="60">
        <f t="shared" si="4"/>
        <v>0</v>
      </c>
      <c r="AD18" s="60">
        <f t="shared" si="4"/>
        <v>0</v>
      </c>
      <c r="AE18" s="60">
        <f t="shared" si="4"/>
        <v>0</v>
      </c>
      <c r="AF18" s="60">
        <f t="shared" si="4"/>
        <v>0</v>
      </c>
      <c r="AG18" s="60">
        <f t="shared" si="4"/>
        <v>0</v>
      </c>
      <c r="AH18" s="60">
        <f t="shared" si="4"/>
        <v>0</v>
      </c>
      <c r="AI18" s="60">
        <f t="shared" si="4"/>
        <v>0</v>
      </c>
      <c r="AJ18" s="60">
        <f t="shared" si="4"/>
        <v>0</v>
      </c>
      <c r="AK18" s="60">
        <f t="shared" si="4"/>
        <v>0</v>
      </c>
      <c r="AL18" s="60">
        <f t="shared" si="4"/>
        <v>0</v>
      </c>
      <c r="AM18" s="60">
        <f t="shared" si="4"/>
        <v>0</v>
      </c>
      <c r="AN18" s="60">
        <f t="shared" si="4"/>
        <v>0</v>
      </c>
      <c r="AO18" s="60">
        <f t="shared" si="4"/>
        <v>0</v>
      </c>
      <c r="AP18" s="60">
        <f t="shared" si="4"/>
        <v>0</v>
      </c>
      <c r="AQ18" s="60">
        <f t="shared" si="4"/>
        <v>0</v>
      </c>
      <c r="AR18" s="60">
        <f t="shared" si="4"/>
        <v>0</v>
      </c>
      <c r="AS18" s="60">
        <f t="shared" si="4"/>
        <v>0</v>
      </c>
      <c r="AT18" s="60">
        <f t="shared" si="4"/>
        <v>0</v>
      </c>
      <c r="AU18" s="60">
        <f t="shared" si="4"/>
        <v>0</v>
      </c>
      <c r="AV18" s="60">
        <f t="shared" si="4"/>
        <v>0</v>
      </c>
      <c r="AW18" s="60">
        <f t="shared" si="4"/>
        <v>0</v>
      </c>
      <c r="AX18" s="60">
        <f t="shared" si="4"/>
        <v>0</v>
      </c>
      <c r="AY18" s="60">
        <f t="shared" si="4"/>
        <v>0</v>
      </c>
      <c r="AZ18" s="60">
        <f t="shared" si="4"/>
        <v>0</v>
      </c>
      <c r="BA18" s="60">
        <f t="shared" si="4"/>
        <v>0</v>
      </c>
      <c r="BB18" s="60">
        <f t="shared" si="4"/>
        <v>0</v>
      </c>
      <c r="BC18" s="60">
        <f t="shared" si="4"/>
        <v>0</v>
      </c>
      <c r="BD18" s="60">
        <f t="shared" si="4"/>
        <v>0</v>
      </c>
      <c r="BE18" s="60">
        <f t="shared" si="4"/>
        <v>0</v>
      </c>
      <c r="BF18" s="60">
        <f t="shared" si="4"/>
        <v>0</v>
      </c>
      <c r="BG18" s="60">
        <f t="shared" si="4"/>
        <v>0</v>
      </c>
      <c r="BH18" s="60">
        <f t="shared" si="4"/>
        <v>0</v>
      </c>
      <c r="BI18" s="60">
        <f t="shared" si="4"/>
        <v>0</v>
      </c>
      <c r="BJ18" s="60">
        <f t="shared" si="4"/>
        <v>0</v>
      </c>
      <c r="BK18" s="60">
        <f t="shared" si="4"/>
        <v>0</v>
      </c>
      <c r="BL18" s="60">
        <f t="shared" si="4"/>
        <v>0</v>
      </c>
      <c r="BM18" s="60">
        <f t="shared" si="4"/>
        <v>0</v>
      </c>
      <c r="BN18" s="60">
        <f t="shared" si="4"/>
        <v>0</v>
      </c>
      <c r="BO18" s="60">
        <f t="shared" si="4"/>
        <v>0</v>
      </c>
      <c r="BP18" s="60">
        <f t="shared" si="4"/>
        <v>0</v>
      </c>
      <c r="BQ18" s="60">
        <f t="shared" si="4"/>
        <v>0</v>
      </c>
      <c r="BR18" s="60">
        <f t="shared" si="4"/>
        <v>0</v>
      </c>
      <c r="BS18" s="60">
        <f t="shared" si="4"/>
        <v>0</v>
      </c>
      <c r="BT18" s="60">
        <f t="shared" si="4"/>
        <v>0</v>
      </c>
      <c r="BU18" s="60">
        <f t="shared" si="4"/>
        <v>0</v>
      </c>
      <c r="BV18" s="60">
        <f t="shared" si="4"/>
        <v>0</v>
      </c>
      <c r="BW18" s="60">
        <f t="shared" ref="BW18:CS18" si="5">SUM(BW24)</f>
        <v>0</v>
      </c>
      <c r="BX18" s="60">
        <f t="shared" si="5"/>
        <v>0</v>
      </c>
      <c r="BY18" s="60">
        <f t="shared" si="5"/>
        <v>0</v>
      </c>
      <c r="BZ18" s="60">
        <f t="shared" si="5"/>
        <v>0</v>
      </c>
      <c r="CA18" s="60">
        <f t="shared" si="5"/>
        <v>0</v>
      </c>
      <c r="CB18" s="60">
        <f t="shared" si="5"/>
        <v>0</v>
      </c>
      <c r="CC18" s="60">
        <f t="shared" si="5"/>
        <v>0</v>
      </c>
      <c r="CD18" s="60">
        <f t="shared" si="5"/>
        <v>0</v>
      </c>
      <c r="CE18" s="60">
        <f t="shared" si="5"/>
        <v>0</v>
      </c>
      <c r="CF18" s="60">
        <f t="shared" si="5"/>
        <v>0</v>
      </c>
      <c r="CG18" s="60">
        <f t="shared" si="5"/>
        <v>0</v>
      </c>
      <c r="CH18" s="60">
        <f t="shared" si="5"/>
        <v>0</v>
      </c>
      <c r="CI18" s="60">
        <f t="shared" si="5"/>
        <v>0</v>
      </c>
      <c r="CJ18" s="60">
        <f t="shared" si="5"/>
        <v>0</v>
      </c>
      <c r="CK18" s="60">
        <f t="shared" si="5"/>
        <v>0</v>
      </c>
      <c r="CL18" s="60">
        <f t="shared" si="5"/>
        <v>0</v>
      </c>
      <c r="CM18" s="60">
        <f t="shared" si="5"/>
        <v>0</v>
      </c>
      <c r="CN18" s="60">
        <f t="shared" si="5"/>
        <v>0</v>
      </c>
      <c r="CO18" s="60">
        <f t="shared" si="5"/>
        <v>0</v>
      </c>
      <c r="CP18" s="60">
        <f t="shared" si="5"/>
        <v>0</v>
      </c>
      <c r="CQ18" s="60">
        <f t="shared" si="5"/>
        <v>0</v>
      </c>
      <c r="CR18" s="60">
        <f t="shared" si="5"/>
        <v>0</v>
      </c>
      <c r="CS18" s="60">
        <f t="shared" si="5"/>
        <v>0</v>
      </c>
      <c r="CT18" s="59" t="s">
        <v>106</v>
      </c>
      <c r="CU18" s="62">
        <f t="shared" ref="CU18:CU81" si="6">SUM(AL18,AV18,BF18,BP18,BZ18)</f>
        <v>0</v>
      </c>
      <c r="CV18" s="62">
        <f t="shared" ref="CV18:CV81" si="7">SUM(AL18,AV18,BF18,BU18,CE18)</f>
        <v>0</v>
      </c>
    </row>
    <row r="19" spans="1:100" s="27" customFormat="1" ht="31.5" x14ac:dyDescent="0.25">
      <c r="A19" s="56" t="str">
        <f>[1]I1127_1037000158513_01_1_69_!A20</f>
        <v>0.2</v>
      </c>
      <c r="B19" s="57" t="str">
        <f>[1]I1127_1037000158513_01_1_69_!B20</f>
        <v>Реконструкция, модернизация, техническое перевооружение, всего</v>
      </c>
      <c r="C19" s="63" t="s">
        <v>105</v>
      </c>
      <c r="D19" s="59" t="e">
        <f>CONCATENATE(#REF!,#REF!,#REF!,#REF!,#REF!,#REF!,#REF!,#REF!,#REF!,#REF!)</f>
        <v>#REF!</v>
      </c>
      <c r="E19" s="59" t="s">
        <v>106</v>
      </c>
      <c r="F19" s="59" t="s">
        <v>106</v>
      </c>
      <c r="G19" s="59" t="s">
        <v>106</v>
      </c>
      <c r="H19" s="60" t="s">
        <v>106</v>
      </c>
      <c r="I19" s="60"/>
      <c r="J19" s="60">
        <f>SUM(J42)</f>
        <v>97.057878105950095</v>
      </c>
      <c r="K19" s="60">
        <f t="shared" ref="K19:BV19" si="8">SUM(K42)</f>
        <v>1011.343089864</v>
      </c>
      <c r="L19" s="61" t="s">
        <v>106</v>
      </c>
      <c r="M19" s="60" t="e">
        <f t="shared" si="8"/>
        <v>#REF!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0">
        <f t="shared" si="8"/>
        <v>0</v>
      </c>
      <c r="S19" s="60">
        <f t="shared" si="8"/>
        <v>2107.6093300483199</v>
      </c>
      <c r="T19" s="60">
        <f t="shared" si="8"/>
        <v>2283.8311923313522</v>
      </c>
      <c r="U19" s="60">
        <f t="shared" si="8"/>
        <v>0</v>
      </c>
      <c r="V19" s="60">
        <f t="shared" si="8"/>
        <v>0</v>
      </c>
      <c r="W19" s="60">
        <f t="shared" si="8"/>
        <v>1176.4877440753321</v>
      </c>
      <c r="X19" s="60">
        <f t="shared" si="8"/>
        <v>0</v>
      </c>
      <c r="Y19" s="60">
        <f t="shared" si="8"/>
        <v>1176.4877440753321</v>
      </c>
      <c r="Z19" s="60">
        <f t="shared" si="8"/>
        <v>1176.4877440753321</v>
      </c>
      <c r="AA19" s="60">
        <f t="shared" si="8"/>
        <v>0</v>
      </c>
      <c r="AB19" s="60">
        <f t="shared" si="8"/>
        <v>0</v>
      </c>
      <c r="AC19" s="60">
        <f t="shared" si="8"/>
        <v>0</v>
      </c>
      <c r="AD19" s="60">
        <f t="shared" si="8"/>
        <v>0</v>
      </c>
      <c r="AE19" s="60">
        <f t="shared" si="8"/>
        <v>0</v>
      </c>
      <c r="AF19" s="60">
        <f t="shared" si="8"/>
        <v>0</v>
      </c>
      <c r="AG19" s="60">
        <f t="shared" si="8"/>
        <v>0</v>
      </c>
      <c r="AH19" s="60">
        <f t="shared" si="8"/>
        <v>0</v>
      </c>
      <c r="AI19" s="60">
        <f t="shared" si="8"/>
        <v>0</v>
      </c>
      <c r="AJ19" s="60">
        <f t="shared" si="8"/>
        <v>0</v>
      </c>
      <c r="AK19" s="60">
        <f t="shared" si="8"/>
        <v>0</v>
      </c>
      <c r="AL19" s="60">
        <f t="shared" si="8"/>
        <v>233.96996560079998</v>
      </c>
      <c r="AM19" s="60">
        <f t="shared" si="8"/>
        <v>0</v>
      </c>
      <c r="AN19" s="60">
        <f t="shared" si="8"/>
        <v>0</v>
      </c>
      <c r="AO19" s="60">
        <f t="shared" si="8"/>
        <v>233.96996560079998</v>
      </c>
      <c r="AP19" s="60">
        <f t="shared" si="8"/>
        <v>0</v>
      </c>
      <c r="AQ19" s="60">
        <f t="shared" si="8"/>
        <v>0</v>
      </c>
      <c r="AR19" s="60">
        <f t="shared" si="8"/>
        <v>0</v>
      </c>
      <c r="AS19" s="60">
        <f t="shared" si="8"/>
        <v>0</v>
      </c>
      <c r="AT19" s="60">
        <f t="shared" si="8"/>
        <v>0</v>
      </c>
      <c r="AU19" s="60">
        <f t="shared" si="8"/>
        <v>0</v>
      </c>
      <c r="AV19" s="60">
        <f t="shared" si="8"/>
        <v>322.821207898284</v>
      </c>
      <c r="AW19" s="60">
        <f t="shared" si="8"/>
        <v>0</v>
      </c>
      <c r="AX19" s="60">
        <f t="shared" si="8"/>
        <v>0</v>
      </c>
      <c r="AY19" s="60">
        <f t="shared" si="8"/>
        <v>322.821207898284</v>
      </c>
      <c r="AZ19" s="60">
        <f t="shared" si="8"/>
        <v>0</v>
      </c>
      <c r="BA19" s="60">
        <f t="shared" si="8"/>
        <v>0</v>
      </c>
      <c r="BB19" s="60">
        <f t="shared" si="8"/>
        <v>0</v>
      </c>
      <c r="BC19" s="60">
        <f t="shared" si="8"/>
        <v>0</v>
      </c>
      <c r="BD19" s="60">
        <f t="shared" si="8"/>
        <v>0</v>
      </c>
      <c r="BE19" s="60">
        <f t="shared" si="8"/>
        <v>0</v>
      </c>
      <c r="BF19" s="60">
        <f t="shared" si="8"/>
        <v>290.39279312809202</v>
      </c>
      <c r="BG19" s="60">
        <f t="shared" si="8"/>
        <v>0</v>
      </c>
      <c r="BH19" s="60">
        <f t="shared" si="8"/>
        <v>0</v>
      </c>
      <c r="BI19" s="60">
        <f t="shared" si="8"/>
        <v>290.39279312809202</v>
      </c>
      <c r="BJ19" s="60">
        <f t="shared" si="8"/>
        <v>0</v>
      </c>
      <c r="BK19" s="60">
        <f t="shared" si="8"/>
        <v>0</v>
      </c>
      <c r="BL19" s="60">
        <f t="shared" si="8"/>
        <v>0</v>
      </c>
      <c r="BM19" s="60">
        <f t="shared" si="8"/>
        <v>0</v>
      </c>
      <c r="BN19" s="60">
        <f t="shared" si="8"/>
        <v>0</v>
      </c>
      <c r="BO19" s="60">
        <f t="shared" si="8"/>
        <v>0</v>
      </c>
      <c r="BP19" s="60">
        <f t="shared" si="8"/>
        <v>134.45671423746001</v>
      </c>
      <c r="BQ19" s="60">
        <f t="shared" si="8"/>
        <v>0</v>
      </c>
      <c r="BR19" s="60">
        <f t="shared" si="8"/>
        <v>0</v>
      </c>
      <c r="BS19" s="60">
        <f t="shared" si="8"/>
        <v>134.45671423746001</v>
      </c>
      <c r="BT19" s="60">
        <f t="shared" si="8"/>
        <v>0</v>
      </c>
      <c r="BU19" s="60">
        <f t="shared" si="8"/>
        <v>0</v>
      </c>
      <c r="BV19" s="60">
        <f t="shared" si="8"/>
        <v>0</v>
      </c>
      <c r="BW19" s="60">
        <f t="shared" ref="BW19:CS19" si="9">SUM(BW42)</f>
        <v>0</v>
      </c>
      <c r="BX19" s="60">
        <f t="shared" si="9"/>
        <v>0</v>
      </c>
      <c r="BY19" s="60">
        <f t="shared" si="9"/>
        <v>0</v>
      </c>
      <c r="BZ19" s="60">
        <f t="shared" si="9"/>
        <v>194.84706321069601</v>
      </c>
      <c r="CA19" s="60">
        <f t="shared" si="9"/>
        <v>0</v>
      </c>
      <c r="CB19" s="60">
        <f t="shared" si="9"/>
        <v>0</v>
      </c>
      <c r="CC19" s="60">
        <f t="shared" si="9"/>
        <v>194.84706321069601</v>
      </c>
      <c r="CD19" s="60">
        <f t="shared" si="9"/>
        <v>0</v>
      </c>
      <c r="CE19" s="60">
        <f t="shared" si="9"/>
        <v>0</v>
      </c>
      <c r="CF19" s="60">
        <f t="shared" si="9"/>
        <v>0</v>
      </c>
      <c r="CG19" s="60">
        <f t="shared" si="9"/>
        <v>0</v>
      </c>
      <c r="CH19" s="60">
        <f t="shared" si="9"/>
        <v>0</v>
      </c>
      <c r="CI19" s="60">
        <f t="shared" si="9"/>
        <v>0</v>
      </c>
      <c r="CJ19" s="60">
        <f t="shared" si="9"/>
        <v>1176.4877440753321</v>
      </c>
      <c r="CK19" s="60">
        <f t="shared" si="9"/>
        <v>0</v>
      </c>
      <c r="CL19" s="60">
        <f t="shared" si="9"/>
        <v>0</v>
      </c>
      <c r="CM19" s="60">
        <f t="shared" si="9"/>
        <v>1176.4877440753321</v>
      </c>
      <c r="CN19" s="60">
        <f t="shared" si="9"/>
        <v>0</v>
      </c>
      <c r="CO19" s="60">
        <f t="shared" si="9"/>
        <v>0</v>
      </c>
      <c r="CP19" s="60">
        <f t="shared" si="9"/>
        <v>0</v>
      </c>
      <c r="CQ19" s="60">
        <f t="shared" si="9"/>
        <v>0</v>
      </c>
      <c r="CR19" s="60">
        <f t="shared" si="9"/>
        <v>0</v>
      </c>
      <c r="CS19" s="60">
        <f t="shared" si="9"/>
        <v>0</v>
      </c>
      <c r="CT19" s="59" t="s">
        <v>106</v>
      </c>
      <c r="CU19" s="62">
        <f t="shared" si="6"/>
        <v>1176.4877440753321</v>
      </c>
      <c r="CV19" s="62">
        <f t="shared" si="7"/>
        <v>847.18396662717601</v>
      </c>
    </row>
    <row r="20" spans="1:100" s="27" customFormat="1" ht="78.75" x14ac:dyDescent="0.25">
      <c r="A20" s="56" t="str">
        <f>[1]I1127_1037000158513_01_1_69_!A21</f>
        <v>0.3</v>
      </c>
      <c r="B20" s="57" t="str">
        <f>[1]I1127_1037000158513_01_1_69_!B21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0" s="59" t="s">
        <v>105</v>
      </c>
      <c r="D20" s="59" t="e">
        <f>CONCATENATE(#REF!,#REF!,#REF!,#REF!,#REF!,#REF!,#REF!,#REF!,#REF!,#REF!)</f>
        <v>#REF!</v>
      </c>
      <c r="E20" s="59" t="s">
        <v>106</v>
      </c>
      <c r="F20" s="59" t="s">
        <v>106</v>
      </c>
      <c r="G20" s="59" t="s">
        <v>106</v>
      </c>
      <c r="H20" s="60" t="s">
        <v>106</v>
      </c>
      <c r="I20" s="60"/>
      <c r="J20" s="60">
        <f>SUM(J69)</f>
        <v>0</v>
      </c>
      <c r="K20" s="60">
        <f t="shared" ref="K20:BV20" si="10">SUM(K69)</f>
        <v>0</v>
      </c>
      <c r="L20" s="61" t="s">
        <v>106</v>
      </c>
      <c r="M20" s="60" t="e">
        <f t="shared" si="10"/>
        <v>#REF!</v>
      </c>
      <c r="N20" s="60">
        <f t="shared" si="10"/>
        <v>0</v>
      </c>
      <c r="O20" s="60">
        <f t="shared" si="10"/>
        <v>0</v>
      </c>
      <c r="P20" s="60">
        <f t="shared" si="10"/>
        <v>0</v>
      </c>
      <c r="Q20" s="60">
        <f t="shared" si="10"/>
        <v>0</v>
      </c>
      <c r="R20" s="60">
        <f t="shared" si="10"/>
        <v>0</v>
      </c>
      <c r="S20" s="60">
        <f t="shared" si="10"/>
        <v>0</v>
      </c>
      <c r="T20" s="60">
        <f t="shared" si="10"/>
        <v>0</v>
      </c>
      <c r="U20" s="60">
        <f t="shared" si="10"/>
        <v>0</v>
      </c>
      <c r="V20" s="60">
        <f t="shared" si="10"/>
        <v>0</v>
      </c>
      <c r="W20" s="60">
        <f t="shared" si="10"/>
        <v>0</v>
      </c>
      <c r="X20" s="60">
        <f t="shared" si="10"/>
        <v>0</v>
      </c>
      <c r="Y20" s="60">
        <f t="shared" si="10"/>
        <v>0</v>
      </c>
      <c r="Z20" s="60">
        <f t="shared" si="10"/>
        <v>0</v>
      </c>
      <c r="AA20" s="60">
        <f t="shared" si="10"/>
        <v>0</v>
      </c>
      <c r="AB20" s="60">
        <f t="shared" si="10"/>
        <v>0</v>
      </c>
      <c r="AC20" s="60">
        <f t="shared" si="10"/>
        <v>0</v>
      </c>
      <c r="AD20" s="60">
        <f t="shared" si="10"/>
        <v>0</v>
      </c>
      <c r="AE20" s="60">
        <f t="shared" si="10"/>
        <v>0</v>
      </c>
      <c r="AF20" s="60">
        <f t="shared" si="10"/>
        <v>0</v>
      </c>
      <c r="AG20" s="60">
        <f t="shared" si="10"/>
        <v>0</v>
      </c>
      <c r="AH20" s="60">
        <f t="shared" si="10"/>
        <v>0</v>
      </c>
      <c r="AI20" s="60">
        <f t="shared" si="10"/>
        <v>0</v>
      </c>
      <c r="AJ20" s="60">
        <f t="shared" si="10"/>
        <v>0</v>
      </c>
      <c r="AK20" s="60">
        <f t="shared" si="10"/>
        <v>0</v>
      </c>
      <c r="AL20" s="60">
        <f t="shared" si="10"/>
        <v>0</v>
      </c>
      <c r="AM20" s="60">
        <f t="shared" si="10"/>
        <v>0</v>
      </c>
      <c r="AN20" s="60">
        <f t="shared" si="10"/>
        <v>0</v>
      </c>
      <c r="AO20" s="60">
        <f t="shared" si="10"/>
        <v>0</v>
      </c>
      <c r="AP20" s="60">
        <f t="shared" si="10"/>
        <v>0</v>
      </c>
      <c r="AQ20" s="60">
        <f t="shared" si="10"/>
        <v>0</v>
      </c>
      <c r="AR20" s="60">
        <f t="shared" si="10"/>
        <v>0</v>
      </c>
      <c r="AS20" s="60">
        <f t="shared" si="10"/>
        <v>0</v>
      </c>
      <c r="AT20" s="60">
        <f t="shared" si="10"/>
        <v>0</v>
      </c>
      <c r="AU20" s="60">
        <f t="shared" si="10"/>
        <v>0</v>
      </c>
      <c r="AV20" s="60">
        <f t="shared" si="10"/>
        <v>0</v>
      </c>
      <c r="AW20" s="60">
        <f t="shared" si="10"/>
        <v>0</v>
      </c>
      <c r="AX20" s="60">
        <f t="shared" si="10"/>
        <v>0</v>
      </c>
      <c r="AY20" s="60">
        <f t="shared" si="10"/>
        <v>0</v>
      </c>
      <c r="AZ20" s="60">
        <f t="shared" si="10"/>
        <v>0</v>
      </c>
      <c r="BA20" s="60">
        <f t="shared" si="10"/>
        <v>0</v>
      </c>
      <c r="BB20" s="60">
        <f t="shared" si="10"/>
        <v>0</v>
      </c>
      <c r="BC20" s="60">
        <f t="shared" si="10"/>
        <v>0</v>
      </c>
      <c r="BD20" s="60">
        <f t="shared" si="10"/>
        <v>0</v>
      </c>
      <c r="BE20" s="60">
        <f t="shared" si="10"/>
        <v>0</v>
      </c>
      <c r="BF20" s="60">
        <f t="shared" si="10"/>
        <v>0</v>
      </c>
      <c r="BG20" s="60">
        <f t="shared" si="10"/>
        <v>0</v>
      </c>
      <c r="BH20" s="60">
        <f t="shared" si="10"/>
        <v>0</v>
      </c>
      <c r="BI20" s="60">
        <f t="shared" si="10"/>
        <v>0</v>
      </c>
      <c r="BJ20" s="60">
        <f t="shared" si="10"/>
        <v>0</v>
      </c>
      <c r="BK20" s="60">
        <f t="shared" si="10"/>
        <v>0</v>
      </c>
      <c r="BL20" s="60">
        <f t="shared" si="10"/>
        <v>0</v>
      </c>
      <c r="BM20" s="60">
        <f t="shared" si="10"/>
        <v>0</v>
      </c>
      <c r="BN20" s="60">
        <f t="shared" si="10"/>
        <v>0</v>
      </c>
      <c r="BO20" s="60">
        <f t="shared" si="10"/>
        <v>0</v>
      </c>
      <c r="BP20" s="60">
        <f t="shared" si="10"/>
        <v>0</v>
      </c>
      <c r="BQ20" s="60">
        <f t="shared" si="10"/>
        <v>0</v>
      </c>
      <c r="BR20" s="60">
        <f t="shared" si="10"/>
        <v>0</v>
      </c>
      <c r="BS20" s="60">
        <f t="shared" si="10"/>
        <v>0</v>
      </c>
      <c r="BT20" s="60">
        <f t="shared" si="10"/>
        <v>0</v>
      </c>
      <c r="BU20" s="60">
        <f t="shared" si="10"/>
        <v>0</v>
      </c>
      <c r="BV20" s="60">
        <f t="shared" si="10"/>
        <v>0</v>
      </c>
      <c r="BW20" s="60">
        <f t="shared" ref="BW20:CS20" si="11">SUM(BW69)</f>
        <v>0</v>
      </c>
      <c r="BX20" s="60">
        <f t="shared" si="11"/>
        <v>0</v>
      </c>
      <c r="BY20" s="60">
        <f t="shared" si="11"/>
        <v>0</v>
      </c>
      <c r="BZ20" s="60">
        <f t="shared" si="11"/>
        <v>0</v>
      </c>
      <c r="CA20" s="60">
        <f t="shared" si="11"/>
        <v>0</v>
      </c>
      <c r="CB20" s="60">
        <f t="shared" si="11"/>
        <v>0</v>
      </c>
      <c r="CC20" s="60">
        <f t="shared" si="11"/>
        <v>0</v>
      </c>
      <c r="CD20" s="60">
        <f t="shared" si="11"/>
        <v>0</v>
      </c>
      <c r="CE20" s="60">
        <f t="shared" si="11"/>
        <v>0</v>
      </c>
      <c r="CF20" s="60">
        <f t="shared" si="11"/>
        <v>0</v>
      </c>
      <c r="CG20" s="60">
        <f t="shared" si="11"/>
        <v>0</v>
      </c>
      <c r="CH20" s="60">
        <f t="shared" si="11"/>
        <v>0</v>
      </c>
      <c r="CI20" s="60">
        <f t="shared" si="11"/>
        <v>0</v>
      </c>
      <c r="CJ20" s="60">
        <f t="shared" si="11"/>
        <v>0</v>
      </c>
      <c r="CK20" s="60">
        <f t="shared" si="11"/>
        <v>0</v>
      </c>
      <c r="CL20" s="60">
        <f t="shared" si="11"/>
        <v>0</v>
      </c>
      <c r="CM20" s="60">
        <f t="shared" si="11"/>
        <v>0</v>
      </c>
      <c r="CN20" s="60">
        <f t="shared" si="11"/>
        <v>0</v>
      </c>
      <c r="CO20" s="60">
        <f t="shared" si="11"/>
        <v>0</v>
      </c>
      <c r="CP20" s="60">
        <f t="shared" si="11"/>
        <v>0</v>
      </c>
      <c r="CQ20" s="60">
        <f t="shared" si="11"/>
        <v>0</v>
      </c>
      <c r="CR20" s="60">
        <f t="shared" si="11"/>
        <v>0</v>
      </c>
      <c r="CS20" s="60">
        <f t="shared" si="11"/>
        <v>0</v>
      </c>
      <c r="CT20" s="59" t="s">
        <v>106</v>
      </c>
      <c r="CU20" s="62">
        <f t="shared" si="6"/>
        <v>0</v>
      </c>
      <c r="CV20" s="62">
        <f t="shared" si="7"/>
        <v>0</v>
      </c>
    </row>
    <row r="21" spans="1:100" s="27" customFormat="1" ht="47.25" x14ac:dyDescent="0.25">
      <c r="A21" s="56" t="str">
        <f>[1]I1127_1037000158513_01_1_69_!A22</f>
        <v>0.4</v>
      </c>
      <c r="B21" s="57" t="str">
        <f>[1]I1127_1037000158513_01_1_69_!B22</f>
        <v>Прочее новое строительство объектов электросетевого хозяйства, всего</v>
      </c>
      <c r="C21" s="59" t="s">
        <v>105</v>
      </c>
      <c r="D21" s="59" t="e">
        <f>CONCATENATE(#REF!,#REF!,#REF!,#REF!,#REF!,#REF!,#REF!,#REF!,#REF!,#REF!)</f>
        <v>#REF!</v>
      </c>
      <c r="E21" s="59" t="s">
        <v>106</v>
      </c>
      <c r="F21" s="59" t="s">
        <v>106</v>
      </c>
      <c r="G21" s="59" t="s">
        <v>106</v>
      </c>
      <c r="H21" s="60" t="s">
        <v>106</v>
      </c>
      <c r="I21" s="60"/>
      <c r="J21" s="60">
        <f>SUM(J72)</f>
        <v>25.788354278694815</v>
      </c>
      <c r="K21" s="60">
        <f t="shared" ref="K21:BV21" si="12">SUM(K72)</f>
        <v>268.71465158400002</v>
      </c>
      <c r="L21" s="61" t="s">
        <v>106</v>
      </c>
      <c r="M21" s="60">
        <f t="shared" si="12"/>
        <v>0</v>
      </c>
      <c r="N21" s="60">
        <f t="shared" si="12"/>
        <v>0</v>
      </c>
      <c r="O21" s="60">
        <f t="shared" si="12"/>
        <v>0</v>
      </c>
      <c r="P21" s="60">
        <f t="shared" si="12"/>
        <v>0</v>
      </c>
      <c r="Q21" s="60">
        <f t="shared" si="12"/>
        <v>0</v>
      </c>
      <c r="R21" s="60">
        <f t="shared" si="12"/>
        <v>0</v>
      </c>
      <c r="S21" s="60">
        <f t="shared" si="12"/>
        <v>551.1163193329877</v>
      </c>
      <c r="T21" s="60">
        <f t="shared" si="12"/>
        <v>627.92361662847838</v>
      </c>
      <c r="U21" s="60">
        <f t="shared" si="12"/>
        <v>0</v>
      </c>
      <c r="V21" s="60">
        <f t="shared" si="12"/>
        <v>0</v>
      </c>
      <c r="W21" s="60">
        <f t="shared" si="12"/>
        <v>341.02477448938845</v>
      </c>
      <c r="X21" s="60">
        <f t="shared" si="12"/>
        <v>0</v>
      </c>
      <c r="Y21" s="60">
        <f t="shared" si="12"/>
        <v>341.02477448938845</v>
      </c>
      <c r="Z21" s="60">
        <f t="shared" si="12"/>
        <v>341.02477448938845</v>
      </c>
      <c r="AA21" s="60">
        <f t="shared" si="12"/>
        <v>0</v>
      </c>
      <c r="AB21" s="60">
        <f t="shared" si="12"/>
        <v>0</v>
      </c>
      <c r="AC21" s="60">
        <f t="shared" si="12"/>
        <v>0</v>
      </c>
      <c r="AD21" s="60">
        <f t="shared" si="12"/>
        <v>0</v>
      </c>
      <c r="AE21" s="60">
        <f t="shared" si="12"/>
        <v>0</v>
      </c>
      <c r="AF21" s="60">
        <f t="shared" si="12"/>
        <v>0</v>
      </c>
      <c r="AG21" s="60">
        <f t="shared" si="12"/>
        <v>0</v>
      </c>
      <c r="AH21" s="60">
        <f t="shared" si="12"/>
        <v>0</v>
      </c>
      <c r="AI21" s="60">
        <f t="shared" si="12"/>
        <v>0</v>
      </c>
      <c r="AJ21" s="60">
        <f t="shared" si="12"/>
        <v>0</v>
      </c>
      <c r="AK21" s="60">
        <f t="shared" si="12"/>
        <v>0</v>
      </c>
      <c r="AL21" s="60">
        <f t="shared" si="12"/>
        <v>63.937419395860807</v>
      </c>
      <c r="AM21" s="60">
        <f t="shared" si="12"/>
        <v>0</v>
      </c>
      <c r="AN21" s="60">
        <f t="shared" si="12"/>
        <v>0</v>
      </c>
      <c r="AO21" s="60">
        <f t="shared" si="12"/>
        <v>63.937419395860807</v>
      </c>
      <c r="AP21" s="60">
        <f t="shared" si="12"/>
        <v>0</v>
      </c>
      <c r="AQ21" s="60">
        <f t="shared" si="12"/>
        <v>0</v>
      </c>
      <c r="AR21" s="60">
        <f t="shared" si="12"/>
        <v>0</v>
      </c>
      <c r="AS21" s="60">
        <f t="shared" si="12"/>
        <v>0</v>
      </c>
      <c r="AT21" s="60">
        <f t="shared" si="12"/>
        <v>0</v>
      </c>
      <c r="AU21" s="60">
        <f t="shared" si="12"/>
        <v>0</v>
      </c>
      <c r="AV21" s="60">
        <f t="shared" si="12"/>
        <v>28.024445264903999</v>
      </c>
      <c r="AW21" s="60">
        <f t="shared" si="12"/>
        <v>0</v>
      </c>
      <c r="AX21" s="60">
        <f t="shared" si="12"/>
        <v>0</v>
      </c>
      <c r="AY21" s="60">
        <f t="shared" si="12"/>
        <v>28.024445264903999</v>
      </c>
      <c r="AZ21" s="60">
        <f t="shared" si="12"/>
        <v>0</v>
      </c>
      <c r="BA21" s="60">
        <f t="shared" si="12"/>
        <v>0</v>
      </c>
      <c r="BB21" s="60">
        <f t="shared" si="12"/>
        <v>0</v>
      </c>
      <c r="BC21" s="60">
        <f t="shared" si="12"/>
        <v>0</v>
      </c>
      <c r="BD21" s="60">
        <f t="shared" si="12"/>
        <v>0</v>
      </c>
      <c r="BE21" s="60">
        <f t="shared" si="12"/>
        <v>0</v>
      </c>
      <c r="BF21" s="60">
        <f t="shared" si="12"/>
        <v>44.673293452079399</v>
      </c>
      <c r="BG21" s="60">
        <f t="shared" si="12"/>
        <v>0</v>
      </c>
      <c r="BH21" s="60">
        <f t="shared" si="12"/>
        <v>0</v>
      </c>
      <c r="BI21" s="60">
        <f t="shared" si="12"/>
        <v>44.673293452079399</v>
      </c>
      <c r="BJ21" s="60">
        <f t="shared" si="12"/>
        <v>0</v>
      </c>
      <c r="BK21" s="60">
        <f t="shared" si="12"/>
        <v>0</v>
      </c>
      <c r="BL21" s="60">
        <f t="shared" si="12"/>
        <v>0</v>
      </c>
      <c r="BM21" s="60">
        <f t="shared" si="12"/>
        <v>0</v>
      </c>
      <c r="BN21" s="60">
        <f t="shared" si="12"/>
        <v>0</v>
      </c>
      <c r="BO21" s="60">
        <f t="shared" si="12"/>
        <v>0</v>
      </c>
      <c r="BP21" s="60">
        <f t="shared" si="12"/>
        <v>83.555728344435963</v>
      </c>
      <c r="BQ21" s="60">
        <f t="shared" si="12"/>
        <v>0</v>
      </c>
      <c r="BR21" s="60">
        <f t="shared" si="12"/>
        <v>0</v>
      </c>
      <c r="BS21" s="60">
        <f t="shared" si="12"/>
        <v>83.555728344435963</v>
      </c>
      <c r="BT21" s="60">
        <f t="shared" si="12"/>
        <v>0</v>
      </c>
      <c r="BU21" s="60">
        <f t="shared" si="12"/>
        <v>0</v>
      </c>
      <c r="BV21" s="60">
        <f t="shared" si="12"/>
        <v>0</v>
      </c>
      <c r="BW21" s="60">
        <f t="shared" ref="BW21:CS21" si="13">SUM(BW72)</f>
        <v>0</v>
      </c>
      <c r="BX21" s="60">
        <f t="shared" si="13"/>
        <v>0</v>
      </c>
      <c r="BY21" s="60">
        <f t="shared" si="13"/>
        <v>0</v>
      </c>
      <c r="BZ21" s="60">
        <f t="shared" si="13"/>
        <v>120.83388803210832</v>
      </c>
      <c r="CA21" s="60">
        <f t="shared" si="13"/>
        <v>0</v>
      </c>
      <c r="CB21" s="60">
        <f t="shared" si="13"/>
        <v>0</v>
      </c>
      <c r="CC21" s="60">
        <f t="shared" si="13"/>
        <v>120.83388803210832</v>
      </c>
      <c r="CD21" s="60">
        <f t="shared" si="13"/>
        <v>0</v>
      </c>
      <c r="CE21" s="60">
        <f t="shared" si="13"/>
        <v>0</v>
      </c>
      <c r="CF21" s="60">
        <f t="shared" si="13"/>
        <v>0</v>
      </c>
      <c r="CG21" s="60">
        <f t="shared" si="13"/>
        <v>0</v>
      </c>
      <c r="CH21" s="60">
        <f t="shared" si="13"/>
        <v>0</v>
      </c>
      <c r="CI21" s="60">
        <f t="shared" si="13"/>
        <v>0</v>
      </c>
      <c r="CJ21" s="60">
        <f t="shared" si="13"/>
        <v>341.02477448938845</v>
      </c>
      <c r="CK21" s="60">
        <f t="shared" si="13"/>
        <v>0</v>
      </c>
      <c r="CL21" s="60">
        <f t="shared" si="13"/>
        <v>0</v>
      </c>
      <c r="CM21" s="60">
        <f t="shared" si="13"/>
        <v>341.02477448938845</v>
      </c>
      <c r="CN21" s="60">
        <f t="shared" si="13"/>
        <v>0</v>
      </c>
      <c r="CO21" s="60">
        <f t="shared" si="13"/>
        <v>0</v>
      </c>
      <c r="CP21" s="60">
        <f t="shared" si="13"/>
        <v>0</v>
      </c>
      <c r="CQ21" s="60">
        <f t="shared" si="13"/>
        <v>0</v>
      </c>
      <c r="CR21" s="60">
        <f t="shared" si="13"/>
        <v>0</v>
      </c>
      <c r="CS21" s="60">
        <f t="shared" si="13"/>
        <v>0</v>
      </c>
      <c r="CT21" s="59" t="s">
        <v>106</v>
      </c>
      <c r="CU21" s="62">
        <f t="shared" si="6"/>
        <v>341.02477448938851</v>
      </c>
      <c r="CV21" s="62">
        <f t="shared" si="7"/>
        <v>136.63515811284421</v>
      </c>
    </row>
    <row r="22" spans="1:100" s="27" customFormat="1" ht="47.25" x14ac:dyDescent="0.25">
      <c r="A22" s="56" t="str">
        <f>[1]I1127_1037000158513_01_1_69_!A23</f>
        <v>0.5</v>
      </c>
      <c r="B22" s="57" t="str">
        <f>[1]I1127_1037000158513_01_1_69_!B23</f>
        <v>Покупка земельных участков для целей реализации инвестиционных проектов, всего</v>
      </c>
      <c r="C22" s="59" t="s">
        <v>105</v>
      </c>
      <c r="D22" s="59" t="e">
        <f>CONCATENATE(#REF!,#REF!,#REF!,#REF!,#REF!,#REF!,#REF!,#REF!,#REF!,#REF!)</f>
        <v>#REF!</v>
      </c>
      <c r="E22" s="59" t="s">
        <v>106</v>
      </c>
      <c r="F22" s="59" t="s">
        <v>106</v>
      </c>
      <c r="G22" s="59" t="s">
        <v>106</v>
      </c>
      <c r="H22" s="60" t="s">
        <v>106</v>
      </c>
      <c r="I22" s="60"/>
      <c r="J22" s="60">
        <f>SUM(J80)</f>
        <v>0</v>
      </c>
      <c r="K22" s="60">
        <f t="shared" ref="K22:BV23" si="14">SUM(K80)</f>
        <v>0</v>
      </c>
      <c r="L22" s="61" t="s">
        <v>106</v>
      </c>
      <c r="M22" s="60">
        <f t="shared" si="14"/>
        <v>0</v>
      </c>
      <c r="N22" s="60">
        <f t="shared" si="14"/>
        <v>0</v>
      </c>
      <c r="O22" s="60">
        <f t="shared" si="14"/>
        <v>0</v>
      </c>
      <c r="P22" s="60">
        <f t="shared" si="14"/>
        <v>0</v>
      </c>
      <c r="Q22" s="60">
        <f t="shared" si="14"/>
        <v>0</v>
      </c>
      <c r="R22" s="60">
        <f t="shared" si="14"/>
        <v>0</v>
      </c>
      <c r="S22" s="60">
        <f t="shared" si="14"/>
        <v>0</v>
      </c>
      <c r="T22" s="60">
        <f t="shared" si="14"/>
        <v>0</v>
      </c>
      <c r="U22" s="60">
        <f t="shared" si="14"/>
        <v>0</v>
      </c>
      <c r="V22" s="60">
        <f t="shared" si="14"/>
        <v>0</v>
      </c>
      <c r="W22" s="60">
        <f t="shared" si="14"/>
        <v>0</v>
      </c>
      <c r="X22" s="60">
        <f t="shared" si="14"/>
        <v>0</v>
      </c>
      <c r="Y22" s="60">
        <f t="shared" si="14"/>
        <v>0</v>
      </c>
      <c r="Z22" s="60">
        <f t="shared" si="14"/>
        <v>0</v>
      </c>
      <c r="AA22" s="60">
        <f t="shared" si="14"/>
        <v>0</v>
      </c>
      <c r="AB22" s="60">
        <f t="shared" si="14"/>
        <v>0</v>
      </c>
      <c r="AC22" s="60">
        <f t="shared" si="14"/>
        <v>0</v>
      </c>
      <c r="AD22" s="60">
        <f t="shared" si="14"/>
        <v>0</v>
      </c>
      <c r="AE22" s="60">
        <f t="shared" si="14"/>
        <v>0</v>
      </c>
      <c r="AF22" s="60">
        <f t="shared" si="14"/>
        <v>0</v>
      </c>
      <c r="AG22" s="60">
        <f t="shared" si="14"/>
        <v>0</v>
      </c>
      <c r="AH22" s="60">
        <f t="shared" si="14"/>
        <v>0</v>
      </c>
      <c r="AI22" s="60">
        <f t="shared" si="14"/>
        <v>0</v>
      </c>
      <c r="AJ22" s="60">
        <f t="shared" si="14"/>
        <v>0</v>
      </c>
      <c r="AK22" s="60">
        <f t="shared" si="14"/>
        <v>0</v>
      </c>
      <c r="AL22" s="60">
        <f t="shared" si="14"/>
        <v>0</v>
      </c>
      <c r="AM22" s="60">
        <f t="shared" si="14"/>
        <v>0</v>
      </c>
      <c r="AN22" s="60">
        <f t="shared" si="14"/>
        <v>0</v>
      </c>
      <c r="AO22" s="60">
        <f t="shared" si="14"/>
        <v>0</v>
      </c>
      <c r="AP22" s="60">
        <f t="shared" si="14"/>
        <v>0</v>
      </c>
      <c r="AQ22" s="60">
        <f t="shared" si="14"/>
        <v>0</v>
      </c>
      <c r="AR22" s="60">
        <f t="shared" si="14"/>
        <v>0</v>
      </c>
      <c r="AS22" s="60">
        <f t="shared" si="14"/>
        <v>0</v>
      </c>
      <c r="AT22" s="60">
        <f t="shared" si="14"/>
        <v>0</v>
      </c>
      <c r="AU22" s="60">
        <f t="shared" si="14"/>
        <v>0</v>
      </c>
      <c r="AV22" s="60">
        <f t="shared" si="14"/>
        <v>0</v>
      </c>
      <c r="AW22" s="60">
        <f t="shared" si="14"/>
        <v>0</v>
      </c>
      <c r="AX22" s="60">
        <f t="shared" si="14"/>
        <v>0</v>
      </c>
      <c r="AY22" s="60">
        <f t="shared" si="14"/>
        <v>0</v>
      </c>
      <c r="AZ22" s="60">
        <f t="shared" si="14"/>
        <v>0</v>
      </c>
      <c r="BA22" s="60">
        <f t="shared" si="14"/>
        <v>0</v>
      </c>
      <c r="BB22" s="60">
        <f t="shared" si="14"/>
        <v>0</v>
      </c>
      <c r="BC22" s="60">
        <f t="shared" si="14"/>
        <v>0</v>
      </c>
      <c r="BD22" s="60">
        <f t="shared" si="14"/>
        <v>0</v>
      </c>
      <c r="BE22" s="60">
        <f t="shared" si="14"/>
        <v>0</v>
      </c>
      <c r="BF22" s="60">
        <f t="shared" si="14"/>
        <v>0</v>
      </c>
      <c r="BG22" s="60">
        <f t="shared" si="14"/>
        <v>0</v>
      </c>
      <c r="BH22" s="60">
        <f t="shared" si="14"/>
        <v>0</v>
      </c>
      <c r="BI22" s="60">
        <f t="shared" si="14"/>
        <v>0</v>
      </c>
      <c r="BJ22" s="60">
        <f t="shared" si="14"/>
        <v>0</v>
      </c>
      <c r="BK22" s="60">
        <f t="shared" si="14"/>
        <v>0</v>
      </c>
      <c r="BL22" s="60">
        <f t="shared" si="14"/>
        <v>0</v>
      </c>
      <c r="BM22" s="60">
        <f t="shared" si="14"/>
        <v>0</v>
      </c>
      <c r="BN22" s="60">
        <f t="shared" si="14"/>
        <v>0</v>
      </c>
      <c r="BO22" s="60">
        <f t="shared" si="14"/>
        <v>0</v>
      </c>
      <c r="BP22" s="60">
        <f t="shared" si="14"/>
        <v>0</v>
      </c>
      <c r="BQ22" s="60">
        <f t="shared" si="14"/>
        <v>0</v>
      </c>
      <c r="BR22" s="60">
        <f t="shared" si="14"/>
        <v>0</v>
      </c>
      <c r="BS22" s="60">
        <f t="shared" si="14"/>
        <v>0</v>
      </c>
      <c r="BT22" s="60">
        <f t="shared" si="14"/>
        <v>0</v>
      </c>
      <c r="BU22" s="60">
        <f t="shared" si="14"/>
        <v>0</v>
      </c>
      <c r="BV22" s="60">
        <f t="shared" si="14"/>
        <v>0</v>
      </c>
      <c r="BW22" s="60">
        <f t="shared" ref="BW22:CS23" si="15">SUM(BW80)</f>
        <v>0</v>
      </c>
      <c r="BX22" s="60">
        <f t="shared" si="15"/>
        <v>0</v>
      </c>
      <c r="BY22" s="60">
        <f t="shared" si="15"/>
        <v>0</v>
      </c>
      <c r="BZ22" s="60">
        <f t="shared" si="15"/>
        <v>0</v>
      </c>
      <c r="CA22" s="60">
        <f t="shared" si="15"/>
        <v>0</v>
      </c>
      <c r="CB22" s="60">
        <f t="shared" si="15"/>
        <v>0</v>
      </c>
      <c r="CC22" s="60">
        <f t="shared" si="15"/>
        <v>0</v>
      </c>
      <c r="CD22" s="60">
        <f t="shared" si="15"/>
        <v>0</v>
      </c>
      <c r="CE22" s="60">
        <f t="shared" si="15"/>
        <v>0</v>
      </c>
      <c r="CF22" s="60">
        <f t="shared" si="15"/>
        <v>0</v>
      </c>
      <c r="CG22" s="60">
        <f t="shared" si="15"/>
        <v>0</v>
      </c>
      <c r="CH22" s="60">
        <f t="shared" si="15"/>
        <v>0</v>
      </c>
      <c r="CI22" s="60">
        <f t="shared" si="15"/>
        <v>0</v>
      </c>
      <c r="CJ22" s="60">
        <f t="shared" si="15"/>
        <v>0</v>
      </c>
      <c r="CK22" s="60">
        <f t="shared" si="15"/>
        <v>0</v>
      </c>
      <c r="CL22" s="60">
        <f t="shared" si="15"/>
        <v>0</v>
      </c>
      <c r="CM22" s="60">
        <f t="shared" si="15"/>
        <v>0</v>
      </c>
      <c r="CN22" s="60">
        <f t="shared" si="15"/>
        <v>0</v>
      </c>
      <c r="CO22" s="60">
        <f t="shared" si="15"/>
        <v>0</v>
      </c>
      <c r="CP22" s="60">
        <f t="shared" si="15"/>
        <v>0</v>
      </c>
      <c r="CQ22" s="60">
        <f t="shared" si="15"/>
        <v>0</v>
      </c>
      <c r="CR22" s="60">
        <f t="shared" si="15"/>
        <v>0</v>
      </c>
      <c r="CS22" s="60">
        <f t="shared" si="15"/>
        <v>0</v>
      </c>
      <c r="CT22" s="59" t="s">
        <v>106</v>
      </c>
      <c r="CU22" s="62">
        <f t="shared" si="6"/>
        <v>0</v>
      </c>
      <c r="CV22" s="62">
        <f t="shared" si="7"/>
        <v>0</v>
      </c>
    </row>
    <row r="23" spans="1:100" s="27" customFormat="1" ht="31.5" x14ac:dyDescent="0.25">
      <c r="A23" s="56" t="str">
        <f>[1]I1127_1037000158513_01_1_69_!A24</f>
        <v>0.6</v>
      </c>
      <c r="B23" s="57" t="str">
        <f>[1]I1127_1037000158513_01_1_69_!B24</f>
        <v>Прочие инвестиционные проекты, всего</v>
      </c>
      <c r="C23" s="59" t="s">
        <v>105</v>
      </c>
      <c r="D23" s="59" t="e">
        <f>CONCATENATE(#REF!,#REF!,#REF!,#REF!,#REF!,#REF!,#REF!,#REF!,#REF!,#REF!)</f>
        <v>#REF!</v>
      </c>
      <c r="E23" s="59" t="s">
        <v>106</v>
      </c>
      <c r="F23" s="59" t="s">
        <v>106</v>
      </c>
      <c r="G23" s="59" t="s">
        <v>106</v>
      </c>
      <c r="H23" s="60" t="s">
        <v>106</v>
      </c>
      <c r="I23" s="60"/>
      <c r="J23" s="60">
        <f>SUM(J81)</f>
        <v>26.684277671145225</v>
      </c>
      <c r="K23" s="60">
        <f t="shared" si="14"/>
        <v>278.0501733333333</v>
      </c>
      <c r="L23" s="61" t="s">
        <v>106</v>
      </c>
      <c r="M23" s="60">
        <f t="shared" si="14"/>
        <v>0</v>
      </c>
      <c r="N23" s="60">
        <f t="shared" si="14"/>
        <v>0</v>
      </c>
      <c r="O23" s="60">
        <f t="shared" si="14"/>
        <v>0</v>
      </c>
      <c r="P23" s="60">
        <f t="shared" si="14"/>
        <v>0</v>
      </c>
      <c r="Q23" s="60">
        <f t="shared" si="14"/>
        <v>0</v>
      </c>
      <c r="R23" s="60">
        <f t="shared" si="14"/>
        <v>0</v>
      </c>
      <c r="S23" s="60">
        <f t="shared" si="14"/>
        <v>0</v>
      </c>
      <c r="T23" s="60">
        <f t="shared" si="14"/>
        <v>0</v>
      </c>
      <c r="U23" s="60">
        <f t="shared" si="14"/>
        <v>0</v>
      </c>
      <c r="V23" s="60">
        <f t="shared" si="14"/>
        <v>0</v>
      </c>
      <c r="W23" s="60">
        <f t="shared" si="14"/>
        <v>329.80021607236785</v>
      </c>
      <c r="X23" s="60">
        <f t="shared" si="14"/>
        <v>0</v>
      </c>
      <c r="Y23" s="60">
        <f t="shared" si="14"/>
        <v>329.80021607236785</v>
      </c>
      <c r="Z23" s="60">
        <f t="shared" si="14"/>
        <v>329.80021607236785</v>
      </c>
      <c r="AA23" s="60">
        <f t="shared" si="14"/>
        <v>0</v>
      </c>
      <c r="AB23" s="60">
        <f t="shared" si="14"/>
        <v>0</v>
      </c>
      <c r="AC23" s="60">
        <f t="shared" si="14"/>
        <v>0</v>
      </c>
      <c r="AD23" s="60">
        <f t="shared" si="14"/>
        <v>0</v>
      </c>
      <c r="AE23" s="60">
        <f t="shared" si="14"/>
        <v>0</v>
      </c>
      <c r="AF23" s="60">
        <f t="shared" si="14"/>
        <v>0</v>
      </c>
      <c r="AG23" s="60">
        <f t="shared" si="14"/>
        <v>0</v>
      </c>
      <c r="AH23" s="60">
        <f t="shared" si="14"/>
        <v>0</v>
      </c>
      <c r="AI23" s="60">
        <f t="shared" si="14"/>
        <v>0</v>
      </c>
      <c r="AJ23" s="60">
        <f t="shared" si="14"/>
        <v>0</v>
      </c>
      <c r="AK23" s="60">
        <f t="shared" si="14"/>
        <v>0</v>
      </c>
      <c r="AL23" s="60">
        <f t="shared" si="14"/>
        <v>35.840109576368008</v>
      </c>
      <c r="AM23" s="60">
        <f t="shared" si="14"/>
        <v>0</v>
      </c>
      <c r="AN23" s="60">
        <f t="shared" si="14"/>
        <v>0</v>
      </c>
      <c r="AO23" s="60">
        <f t="shared" si="14"/>
        <v>35.840109576368008</v>
      </c>
      <c r="AP23" s="60">
        <f t="shared" si="14"/>
        <v>0</v>
      </c>
      <c r="AQ23" s="60">
        <f t="shared" si="14"/>
        <v>0</v>
      </c>
      <c r="AR23" s="60">
        <f t="shared" si="14"/>
        <v>0</v>
      </c>
      <c r="AS23" s="60">
        <f t="shared" si="14"/>
        <v>0</v>
      </c>
      <c r="AT23" s="60">
        <f t="shared" si="14"/>
        <v>0</v>
      </c>
      <c r="AU23" s="60">
        <f t="shared" si="14"/>
        <v>0</v>
      </c>
      <c r="AV23" s="60">
        <f t="shared" si="14"/>
        <v>44.377500000000005</v>
      </c>
      <c r="AW23" s="60">
        <f t="shared" si="14"/>
        <v>0</v>
      </c>
      <c r="AX23" s="60">
        <f t="shared" si="14"/>
        <v>0</v>
      </c>
      <c r="AY23" s="60">
        <f t="shared" si="14"/>
        <v>44.377500000000005</v>
      </c>
      <c r="AZ23" s="60">
        <f t="shared" si="14"/>
        <v>0</v>
      </c>
      <c r="BA23" s="60">
        <f t="shared" si="14"/>
        <v>0</v>
      </c>
      <c r="BB23" s="60">
        <f t="shared" si="14"/>
        <v>0</v>
      </c>
      <c r="BC23" s="60">
        <f t="shared" si="14"/>
        <v>0</v>
      </c>
      <c r="BD23" s="60">
        <f t="shared" si="14"/>
        <v>0</v>
      </c>
      <c r="BE23" s="60">
        <f t="shared" si="14"/>
        <v>0</v>
      </c>
      <c r="BF23" s="60">
        <f t="shared" si="14"/>
        <v>48.543083996</v>
      </c>
      <c r="BG23" s="60">
        <f t="shared" si="14"/>
        <v>0</v>
      </c>
      <c r="BH23" s="60">
        <f t="shared" si="14"/>
        <v>0</v>
      </c>
      <c r="BI23" s="60">
        <f t="shared" si="14"/>
        <v>48.543083996</v>
      </c>
      <c r="BJ23" s="60">
        <f t="shared" si="14"/>
        <v>0</v>
      </c>
      <c r="BK23" s="60">
        <f t="shared" si="14"/>
        <v>0</v>
      </c>
      <c r="BL23" s="60">
        <f t="shared" si="14"/>
        <v>0</v>
      </c>
      <c r="BM23" s="60">
        <f t="shared" si="14"/>
        <v>0</v>
      </c>
      <c r="BN23" s="60">
        <f t="shared" si="14"/>
        <v>0</v>
      </c>
      <c r="BO23" s="60">
        <f t="shared" si="14"/>
        <v>0</v>
      </c>
      <c r="BP23" s="60">
        <f t="shared" si="14"/>
        <v>155.59052599999978</v>
      </c>
      <c r="BQ23" s="60">
        <f t="shared" si="14"/>
        <v>0</v>
      </c>
      <c r="BR23" s="60">
        <f t="shared" si="14"/>
        <v>0</v>
      </c>
      <c r="BS23" s="60">
        <f t="shared" si="14"/>
        <v>155.59052599999978</v>
      </c>
      <c r="BT23" s="60">
        <f t="shared" si="14"/>
        <v>0</v>
      </c>
      <c r="BU23" s="60">
        <f t="shared" si="14"/>
        <v>0</v>
      </c>
      <c r="BV23" s="60">
        <f t="shared" si="14"/>
        <v>0</v>
      </c>
      <c r="BW23" s="60">
        <f t="shared" si="15"/>
        <v>0</v>
      </c>
      <c r="BX23" s="60">
        <f t="shared" si="15"/>
        <v>0</v>
      </c>
      <c r="BY23" s="60">
        <f t="shared" si="15"/>
        <v>0</v>
      </c>
      <c r="BZ23" s="60">
        <f t="shared" si="15"/>
        <v>45.448996500000007</v>
      </c>
      <c r="CA23" s="60">
        <f t="shared" si="15"/>
        <v>0</v>
      </c>
      <c r="CB23" s="60">
        <f t="shared" si="15"/>
        <v>0</v>
      </c>
      <c r="CC23" s="60">
        <f t="shared" si="15"/>
        <v>45.448996500000007</v>
      </c>
      <c r="CD23" s="60">
        <f t="shared" si="15"/>
        <v>0</v>
      </c>
      <c r="CE23" s="60">
        <f t="shared" si="15"/>
        <v>0</v>
      </c>
      <c r="CF23" s="60">
        <f t="shared" si="15"/>
        <v>0</v>
      </c>
      <c r="CG23" s="60">
        <f t="shared" si="15"/>
        <v>0</v>
      </c>
      <c r="CH23" s="60">
        <f t="shared" si="15"/>
        <v>0</v>
      </c>
      <c r="CI23" s="60">
        <f t="shared" si="15"/>
        <v>0</v>
      </c>
      <c r="CJ23" s="60">
        <f t="shared" si="15"/>
        <v>329.80021607236785</v>
      </c>
      <c r="CK23" s="60">
        <f t="shared" si="15"/>
        <v>0</v>
      </c>
      <c r="CL23" s="60">
        <f t="shared" si="15"/>
        <v>0</v>
      </c>
      <c r="CM23" s="60">
        <f t="shared" si="15"/>
        <v>329.80021607236785</v>
      </c>
      <c r="CN23" s="60">
        <f t="shared" si="15"/>
        <v>0</v>
      </c>
      <c r="CO23" s="60">
        <f t="shared" si="15"/>
        <v>0</v>
      </c>
      <c r="CP23" s="60">
        <f t="shared" si="15"/>
        <v>0</v>
      </c>
      <c r="CQ23" s="60">
        <f t="shared" si="15"/>
        <v>0</v>
      </c>
      <c r="CR23" s="60">
        <f t="shared" si="15"/>
        <v>0</v>
      </c>
      <c r="CS23" s="60">
        <f t="shared" si="15"/>
        <v>0</v>
      </c>
      <c r="CT23" s="59" t="s">
        <v>106</v>
      </c>
      <c r="CU23" s="62">
        <f t="shared" si="6"/>
        <v>329.80021607236779</v>
      </c>
      <c r="CV23" s="62">
        <f t="shared" si="7"/>
        <v>128.76069357236801</v>
      </c>
    </row>
    <row r="24" spans="1:100" s="27" customFormat="1" ht="31.5" x14ac:dyDescent="0.25">
      <c r="A24" s="56" t="str">
        <f>[1]I1127_1037000158513_01_1_69_!A25</f>
        <v>1.1</v>
      </c>
      <c r="B24" s="57" t="str">
        <f>[1]I1127_1037000158513_01_1_69_!B25</f>
        <v>Технологическое присоединение, всего, в том числе:</v>
      </c>
      <c r="C24" s="59" t="s">
        <v>105</v>
      </c>
      <c r="D24" s="59" t="e">
        <f>CONCATENATE(#REF!,#REF!,#REF!,#REF!,#REF!,#REF!,#REF!,#REF!,#REF!,#REF!)</f>
        <v>#REF!</v>
      </c>
      <c r="E24" s="59" t="s">
        <v>106</v>
      </c>
      <c r="F24" s="59" t="s">
        <v>106</v>
      </c>
      <c r="G24" s="59" t="s">
        <v>106</v>
      </c>
      <c r="H24" s="60" t="s">
        <v>106</v>
      </c>
      <c r="I24" s="60"/>
      <c r="J24" s="60">
        <f>SUM(J25,J29,J32,J39)</f>
        <v>0</v>
      </c>
      <c r="K24" s="60">
        <f t="shared" ref="K24:BV24" si="16">SUM(K25,K29,K32,K39)</f>
        <v>0</v>
      </c>
      <c r="L24" s="61" t="s">
        <v>106</v>
      </c>
      <c r="M24" s="60">
        <f t="shared" si="16"/>
        <v>0</v>
      </c>
      <c r="N24" s="60">
        <f t="shared" si="16"/>
        <v>0</v>
      </c>
      <c r="O24" s="60">
        <f t="shared" si="16"/>
        <v>0</v>
      </c>
      <c r="P24" s="60">
        <f t="shared" si="16"/>
        <v>0</v>
      </c>
      <c r="Q24" s="60">
        <f t="shared" si="16"/>
        <v>0</v>
      </c>
      <c r="R24" s="60">
        <f t="shared" si="16"/>
        <v>0</v>
      </c>
      <c r="S24" s="60">
        <f t="shared" si="16"/>
        <v>0</v>
      </c>
      <c r="T24" s="60">
        <f t="shared" si="16"/>
        <v>0</v>
      </c>
      <c r="U24" s="60">
        <f t="shared" si="16"/>
        <v>0</v>
      </c>
      <c r="V24" s="60">
        <f t="shared" si="16"/>
        <v>0</v>
      </c>
      <c r="W24" s="60">
        <f t="shared" si="16"/>
        <v>0</v>
      </c>
      <c r="X24" s="60">
        <f t="shared" si="16"/>
        <v>0</v>
      </c>
      <c r="Y24" s="60">
        <f t="shared" si="16"/>
        <v>0</v>
      </c>
      <c r="Z24" s="60">
        <f t="shared" si="16"/>
        <v>0</v>
      </c>
      <c r="AA24" s="60">
        <f t="shared" si="16"/>
        <v>0</v>
      </c>
      <c r="AB24" s="60">
        <f t="shared" si="16"/>
        <v>0</v>
      </c>
      <c r="AC24" s="60">
        <f t="shared" si="16"/>
        <v>0</v>
      </c>
      <c r="AD24" s="60">
        <f t="shared" si="16"/>
        <v>0</v>
      </c>
      <c r="AE24" s="60">
        <f t="shared" si="16"/>
        <v>0</v>
      </c>
      <c r="AF24" s="60">
        <f t="shared" si="16"/>
        <v>0</v>
      </c>
      <c r="AG24" s="60">
        <f t="shared" si="16"/>
        <v>0</v>
      </c>
      <c r="AH24" s="60">
        <f t="shared" si="16"/>
        <v>0</v>
      </c>
      <c r="AI24" s="60">
        <f t="shared" si="16"/>
        <v>0</v>
      </c>
      <c r="AJ24" s="60">
        <f t="shared" si="16"/>
        <v>0</v>
      </c>
      <c r="AK24" s="60">
        <f t="shared" si="16"/>
        <v>0</v>
      </c>
      <c r="AL24" s="60">
        <f t="shared" si="16"/>
        <v>0</v>
      </c>
      <c r="AM24" s="60">
        <f t="shared" si="16"/>
        <v>0</v>
      </c>
      <c r="AN24" s="60">
        <f t="shared" si="16"/>
        <v>0</v>
      </c>
      <c r="AO24" s="60">
        <f t="shared" si="16"/>
        <v>0</v>
      </c>
      <c r="AP24" s="60">
        <f t="shared" si="16"/>
        <v>0</v>
      </c>
      <c r="AQ24" s="60">
        <f t="shared" si="16"/>
        <v>0</v>
      </c>
      <c r="AR24" s="60">
        <f t="shared" si="16"/>
        <v>0</v>
      </c>
      <c r="AS24" s="60">
        <f t="shared" si="16"/>
        <v>0</v>
      </c>
      <c r="AT24" s="60">
        <f t="shared" si="16"/>
        <v>0</v>
      </c>
      <c r="AU24" s="60">
        <f t="shared" si="16"/>
        <v>0</v>
      </c>
      <c r="AV24" s="60">
        <f t="shared" si="16"/>
        <v>0</v>
      </c>
      <c r="AW24" s="60">
        <f t="shared" si="16"/>
        <v>0</v>
      </c>
      <c r="AX24" s="60">
        <f t="shared" si="16"/>
        <v>0</v>
      </c>
      <c r="AY24" s="60">
        <f t="shared" si="16"/>
        <v>0</v>
      </c>
      <c r="AZ24" s="60">
        <f t="shared" si="16"/>
        <v>0</v>
      </c>
      <c r="BA24" s="60">
        <f t="shared" si="16"/>
        <v>0</v>
      </c>
      <c r="BB24" s="60">
        <f t="shared" si="16"/>
        <v>0</v>
      </c>
      <c r="BC24" s="60">
        <f t="shared" si="16"/>
        <v>0</v>
      </c>
      <c r="BD24" s="60">
        <f t="shared" si="16"/>
        <v>0</v>
      </c>
      <c r="BE24" s="60">
        <f t="shared" si="16"/>
        <v>0</v>
      </c>
      <c r="BF24" s="60">
        <f t="shared" si="16"/>
        <v>0</v>
      </c>
      <c r="BG24" s="60">
        <f t="shared" si="16"/>
        <v>0</v>
      </c>
      <c r="BH24" s="60">
        <f t="shared" si="16"/>
        <v>0</v>
      </c>
      <c r="BI24" s="60">
        <f t="shared" si="16"/>
        <v>0</v>
      </c>
      <c r="BJ24" s="60">
        <f t="shared" si="16"/>
        <v>0</v>
      </c>
      <c r="BK24" s="60">
        <f t="shared" si="16"/>
        <v>0</v>
      </c>
      <c r="BL24" s="60">
        <f t="shared" si="16"/>
        <v>0</v>
      </c>
      <c r="BM24" s="60">
        <f t="shared" si="16"/>
        <v>0</v>
      </c>
      <c r="BN24" s="60">
        <f t="shared" si="16"/>
        <v>0</v>
      </c>
      <c r="BO24" s="60">
        <f t="shared" si="16"/>
        <v>0</v>
      </c>
      <c r="BP24" s="60">
        <f t="shared" si="16"/>
        <v>0</v>
      </c>
      <c r="BQ24" s="60">
        <f t="shared" si="16"/>
        <v>0</v>
      </c>
      <c r="BR24" s="60">
        <f t="shared" si="16"/>
        <v>0</v>
      </c>
      <c r="BS24" s="60">
        <f t="shared" si="16"/>
        <v>0</v>
      </c>
      <c r="BT24" s="60">
        <f t="shared" si="16"/>
        <v>0</v>
      </c>
      <c r="BU24" s="60">
        <f t="shared" si="16"/>
        <v>0</v>
      </c>
      <c r="BV24" s="60">
        <f t="shared" si="16"/>
        <v>0</v>
      </c>
      <c r="BW24" s="60">
        <f t="shared" ref="BW24:CS24" si="17">SUM(BW25,BW29,BW32,BW39)</f>
        <v>0</v>
      </c>
      <c r="BX24" s="60">
        <f t="shared" si="17"/>
        <v>0</v>
      </c>
      <c r="BY24" s="60">
        <f t="shared" si="17"/>
        <v>0</v>
      </c>
      <c r="BZ24" s="60">
        <f t="shared" si="17"/>
        <v>0</v>
      </c>
      <c r="CA24" s="60">
        <f t="shared" si="17"/>
        <v>0</v>
      </c>
      <c r="CB24" s="60">
        <f t="shared" si="17"/>
        <v>0</v>
      </c>
      <c r="CC24" s="60">
        <f t="shared" si="17"/>
        <v>0</v>
      </c>
      <c r="CD24" s="60">
        <f t="shared" si="17"/>
        <v>0</v>
      </c>
      <c r="CE24" s="60">
        <f t="shared" si="17"/>
        <v>0</v>
      </c>
      <c r="CF24" s="60">
        <f t="shared" si="17"/>
        <v>0</v>
      </c>
      <c r="CG24" s="60">
        <f t="shared" si="17"/>
        <v>0</v>
      </c>
      <c r="CH24" s="60">
        <f t="shared" si="17"/>
        <v>0</v>
      </c>
      <c r="CI24" s="60">
        <f t="shared" si="17"/>
        <v>0</v>
      </c>
      <c r="CJ24" s="60">
        <f t="shared" si="17"/>
        <v>0</v>
      </c>
      <c r="CK24" s="60">
        <f t="shared" si="17"/>
        <v>0</v>
      </c>
      <c r="CL24" s="60">
        <f t="shared" si="17"/>
        <v>0</v>
      </c>
      <c r="CM24" s="60">
        <f t="shared" si="17"/>
        <v>0</v>
      </c>
      <c r="CN24" s="60">
        <f t="shared" si="17"/>
        <v>0</v>
      </c>
      <c r="CO24" s="60">
        <f t="shared" si="17"/>
        <v>0</v>
      </c>
      <c r="CP24" s="60">
        <f t="shared" si="17"/>
        <v>0</v>
      </c>
      <c r="CQ24" s="60">
        <f t="shared" si="17"/>
        <v>0</v>
      </c>
      <c r="CR24" s="60">
        <f t="shared" si="17"/>
        <v>0</v>
      </c>
      <c r="CS24" s="60">
        <f t="shared" si="17"/>
        <v>0</v>
      </c>
      <c r="CT24" s="59" t="s">
        <v>106</v>
      </c>
      <c r="CU24" s="62">
        <f t="shared" si="6"/>
        <v>0</v>
      </c>
      <c r="CV24" s="62">
        <f t="shared" si="7"/>
        <v>0</v>
      </c>
    </row>
    <row r="25" spans="1:100" s="27" customFormat="1" ht="47.25" x14ac:dyDescent="0.25">
      <c r="A25" s="56" t="str">
        <f>[1]I1127_1037000158513_01_1_69_!A26</f>
        <v>1.1.1</v>
      </c>
      <c r="B25" s="57" t="str">
        <f>[1]I1127_1037000158513_01_1_69_!B26</f>
        <v>Технологическое присоединение энергопринимающих устройств потребителей, всего, в том числе:</v>
      </c>
      <c r="C25" s="59" t="s">
        <v>105</v>
      </c>
      <c r="D25" s="59" t="e">
        <f>CONCATENATE(#REF!,#REF!,#REF!,#REF!,#REF!,#REF!,#REF!,#REF!,#REF!,#REF!)</f>
        <v>#REF!</v>
      </c>
      <c r="E25" s="59" t="s">
        <v>106</v>
      </c>
      <c r="F25" s="59" t="s">
        <v>106</v>
      </c>
      <c r="G25" s="59" t="s">
        <v>106</v>
      </c>
      <c r="H25" s="60" t="s">
        <v>106</v>
      </c>
      <c r="I25" s="60"/>
      <c r="J25" s="60">
        <f>SUM(J26:J28)</f>
        <v>0</v>
      </c>
      <c r="K25" s="60">
        <f t="shared" ref="K25:BV25" si="18">SUM(K26:K28)</f>
        <v>0</v>
      </c>
      <c r="L25" s="61" t="s">
        <v>106</v>
      </c>
      <c r="M25" s="60">
        <f t="shared" si="18"/>
        <v>0</v>
      </c>
      <c r="N25" s="60">
        <f t="shared" si="18"/>
        <v>0</v>
      </c>
      <c r="O25" s="60">
        <f t="shared" si="18"/>
        <v>0</v>
      </c>
      <c r="P25" s="60">
        <f t="shared" si="18"/>
        <v>0</v>
      </c>
      <c r="Q25" s="60">
        <f t="shared" si="18"/>
        <v>0</v>
      </c>
      <c r="R25" s="60">
        <f t="shared" si="18"/>
        <v>0</v>
      </c>
      <c r="S25" s="60">
        <f t="shared" si="18"/>
        <v>0</v>
      </c>
      <c r="T25" s="60">
        <f t="shared" si="18"/>
        <v>0</v>
      </c>
      <c r="U25" s="60">
        <f t="shared" si="18"/>
        <v>0</v>
      </c>
      <c r="V25" s="60">
        <f t="shared" si="18"/>
        <v>0</v>
      </c>
      <c r="W25" s="60">
        <f t="shared" si="18"/>
        <v>0</v>
      </c>
      <c r="X25" s="60">
        <f t="shared" si="18"/>
        <v>0</v>
      </c>
      <c r="Y25" s="60">
        <f t="shared" si="18"/>
        <v>0</v>
      </c>
      <c r="Z25" s="60">
        <f t="shared" si="18"/>
        <v>0</v>
      </c>
      <c r="AA25" s="60">
        <f t="shared" si="18"/>
        <v>0</v>
      </c>
      <c r="AB25" s="60">
        <f t="shared" si="18"/>
        <v>0</v>
      </c>
      <c r="AC25" s="60">
        <f t="shared" si="18"/>
        <v>0</v>
      </c>
      <c r="AD25" s="60">
        <f t="shared" si="18"/>
        <v>0</v>
      </c>
      <c r="AE25" s="60">
        <f t="shared" si="18"/>
        <v>0</v>
      </c>
      <c r="AF25" s="60">
        <f t="shared" si="18"/>
        <v>0</v>
      </c>
      <c r="AG25" s="60">
        <f t="shared" si="18"/>
        <v>0</v>
      </c>
      <c r="AH25" s="60">
        <f t="shared" si="18"/>
        <v>0</v>
      </c>
      <c r="AI25" s="60">
        <f t="shared" si="18"/>
        <v>0</v>
      </c>
      <c r="AJ25" s="60">
        <f t="shared" si="18"/>
        <v>0</v>
      </c>
      <c r="AK25" s="60">
        <f t="shared" si="18"/>
        <v>0</v>
      </c>
      <c r="AL25" s="60">
        <f t="shared" si="18"/>
        <v>0</v>
      </c>
      <c r="AM25" s="60">
        <f t="shared" si="18"/>
        <v>0</v>
      </c>
      <c r="AN25" s="60">
        <f t="shared" si="18"/>
        <v>0</v>
      </c>
      <c r="AO25" s="60">
        <f t="shared" si="18"/>
        <v>0</v>
      </c>
      <c r="AP25" s="60">
        <f t="shared" si="18"/>
        <v>0</v>
      </c>
      <c r="AQ25" s="60">
        <f t="shared" si="18"/>
        <v>0</v>
      </c>
      <c r="AR25" s="60">
        <f t="shared" si="18"/>
        <v>0</v>
      </c>
      <c r="AS25" s="60">
        <f t="shared" si="18"/>
        <v>0</v>
      </c>
      <c r="AT25" s="60">
        <f t="shared" si="18"/>
        <v>0</v>
      </c>
      <c r="AU25" s="60">
        <f t="shared" si="18"/>
        <v>0</v>
      </c>
      <c r="AV25" s="60">
        <f t="shared" si="18"/>
        <v>0</v>
      </c>
      <c r="AW25" s="60">
        <f t="shared" si="18"/>
        <v>0</v>
      </c>
      <c r="AX25" s="60">
        <f t="shared" si="18"/>
        <v>0</v>
      </c>
      <c r="AY25" s="60">
        <f t="shared" si="18"/>
        <v>0</v>
      </c>
      <c r="AZ25" s="60">
        <f t="shared" si="18"/>
        <v>0</v>
      </c>
      <c r="BA25" s="60">
        <f t="shared" si="18"/>
        <v>0</v>
      </c>
      <c r="BB25" s="60">
        <f t="shared" si="18"/>
        <v>0</v>
      </c>
      <c r="BC25" s="60">
        <f t="shared" si="18"/>
        <v>0</v>
      </c>
      <c r="BD25" s="60">
        <f t="shared" si="18"/>
        <v>0</v>
      </c>
      <c r="BE25" s="60">
        <f t="shared" si="18"/>
        <v>0</v>
      </c>
      <c r="BF25" s="60">
        <f t="shared" si="18"/>
        <v>0</v>
      </c>
      <c r="BG25" s="60">
        <f t="shared" si="18"/>
        <v>0</v>
      </c>
      <c r="BH25" s="60">
        <f t="shared" si="18"/>
        <v>0</v>
      </c>
      <c r="BI25" s="60">
        <f t="shared" si="18"/>
        <v>0</v>
      </c>
      <c r="BJ25" s="60">
        <f t="shared" si="18"/>
        <v>0</v>
      </c>
      <c r="BK25" s="60">
        <f t="shared" si="18"/>
        <v>0</v>
      </c>
      <c r="BL25" s="60">
        <f t="shared" si="18"/>
        <v>0</v>
      </c>
      <c r="BM25" s="60">
        <f t="shared" si="18"/>
        <v>0</v>
      </c>
      <c r="BN25" s="60">
        <f t="shared" si="18"/>
        <v>0</v>
      </c>
      <c r="BO25" s="60">
        <f t="shared" si="18"/>
        <v>0</v>
      </c>
      <c r="BP25" s="60">
        <f t="shared" si="18"/>
        <v>0</v>
      </c>
      <c r="BQ25" s="60">
        <f t="shared" si="18"/>
        <v>0</v>
      </c>
      <c r="BR25" s="60">
        <f t="shared" si="18"/>
        <v>0</v>
      </c>
      <c r="BS25" s="60">
        <f t="shared" si="18"/>
        <v>0</v>
      </c>
      <c r="BT25" s="60">
        <f t="shared" si="18"/>
        <v>0</v>
      </c>
      <c r="BU25" s="60">
        <f t="shared" si="18"/>
        <v>0</v>
      </c>
      <c r="BV25" s="60">
        <f t="shared" si="18"/>
        <v>0</v>
      </c>
      <c r="BW25" s="60">
        <f t="shared" ref="BW25:CS25" si="19">SUM(BW26:BW28)</f>
        <v>0</v>
      </c>
      <c r="BX25" s="60">
        <f t="shared" si="19"/>
        <v>0</v>
      </c>
      <c r="BY25" s="60">
        <f t="shared" si="19"/>
        <v>0</v>
      </c>
      <c r="BZ25" s="60">
        <f t="shared" si="19"/>
        <v>0</v>
      </c>
      <c r="CA25" s="60">
        <f t="shared" si="19"/>
        <v>0</v>
      </c>
      <c r="CB25" s="60">
        <f t="shared" si="19"/>
        <v>0</v>
      </c>
      <c r="CC25" s="60">
        <f t="shared" si="19"/>
        <v>0</v>
      </c>
      <c r="CD25" s="60">
        <f t="shared" si="19"/>
        <v>0</v>
      </c>
      <c r="CE25" s="60">
        <f t="shared" si="19"/>
        <v>0</v>
      </c>
      <c r="CF25" s="60">
        <f t="shared" si="19"/>
        <v>0</v>
      </c>
      <c r="CG25" s="60">
        <f t="shared" si="19"/>
        <v>0</v>
      </c>
      <c r="CH25" s="60">
        <f t="shared" si="19"/>
        <v>0</v>
      </c>
      <c r="CI25" s="60">
        <f t="shared" si="19"/>
        <v>0</v>
      </c>
      <c r="CJ25" s="60">
        <f t="shared" si="19"/>
        <v>0</v>
      </c>
      <c r="CK25" s="60">
        <f t="shared" si="19"/>
        <v>0</v>
      </c>
      <c r="CL25" s="60">
        <f t="shared" si="19"/>
        <v>0</v>
      </c>
      <c r="CM25" s="60">
        <f t="shared" si="19"/>
        <v>0</v>
      </c>
      <c r="CN25" s="60">
        <f t="shared" si="19"/>
        <v>0</v>
      </c>
      <c r="CO25" s="60">
        <f t="shared" si="19"/>
        <v>0</v>
      </c>
      <c r="CP25" s="60">
        <f t="shared" si="19"/>
        <v>0</v>
      </c>
      <c r="CQ25" s="60">
        <f t="shared" si="19"/>
        <v>0</v>
      </c>
      <c r="CR25" s="60">
        <f t="shared" si="19"/>
        <v>0</v>
      </c>
      <c r="CS25" s="60">
        <f t="shared" si="19"/>
        <v>0</v>
      </c>
      <c r="CT25" s="59" t="s">
        <v>106</v>
      </c>
      <c r="CU25" s="62">
        <f t="shared" si="6"/>
        <v>0</v>
      </c>
      <c r="CV25" s="62">
        <f t="shared" si="7"/>
        <v>0</v>
      </c>
    </row>
    <row r="26" spans="1:100" s="27" customFormat="1" ht="78.75" x14ac:dyDescent="0.25">
      <c r="A26" s="56" t="str">
        <f>[1]I1127_1037000158513_01_1_69_!A27</f>
        <v>1.1.1.1</v>
      </c>
      <c r="B26" s="57" t="str">
        <f>[1]I1127_1037000158513_01_1_69_!B27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59" t="s">
        <v>105</v>
      </c>
      <c r="D26" s="59" t="e">
        <f>CONCATENATE(#REF!,#REF!,#REF!,#REF!,#REF!,#REF!,#REF!,#REF!,#REF!,#REF!)</f>
        <v>#REF!</v>
      </c>
      <c r="E26" s="59" t="s">
        <v>106</v>
      </c>
      <c r="F26" s="59" t="s">
        <v>106</v>
      </c>
      <c r="G26" s="59" t="s">
        <v>106</v>
      </c>
      <c r="H26" s="60" t="s">
        <v>106</v>
      </c>
      <c r="I26" s="60"/>
      <c r="J26" s="60">
        <v>0</v>
      </c>
      <c r="K26" s="60">
        <v>0</v>
      </c>
      <c r="L26" s="61" t="s">
        <v>106</v>
      </c>
      <c r="M26" s="60"/>
      <c r="N26" s="60">
        <v>0</v>
      </c>
      <c r="O26" s="60">
        <v>0</v>
      </c>
      <c r="P26" s="60" t="s">
        <v>106</v>
      </c>
      <c r="Q26" s="60">
        <v>0</v>
      </c>
      <c r="R26" s="60">
        <v>0</v>
      </c>
      <c r="S26" s="60">
        <v>0</v>
      </c>
      <c r="T26" s="60">
        <v>0</v>
      </c>
      <c r="U26" s="60">
        <v>0</v>
      </c>
      <c r="V26" s="60">
        <v>0</v>
      </c>
      <c r="W26" s="60">
        <v>0</v>
      </c>
      <c r="X26" s="60">
        <f>SUM(R26,AA26,AG26,AQ26,BA26)</f>
        <v>0</v>
      </c>
      <c r="Y26" s="60">
        <f t="shared" ref="Y26:Y70" si="20">SUM(AB26,AL26,AV26,BF26,BP26,BZ26)</f>
        <v>0</v>
      </c>
      <c r="Z26" s="60">
        <f>SUM(BF26,BP26,BZ26)</f>
        <v>0</v>
      </c>
      <c r="AA26" s="60">
        <f>SUM(BK26,BU26,CE26)</f>
        <v>0</v>
      </c>
      <c r="AB26" s="60">
        <f t="shared" ref="AB26:AB41" si="21">SUM(AC26:AF26)</f>
        <v>0</v>
      </c>
      <c r="AC26" s="60">
        <v>0</v>
      </c>
      <c r="AD26" s="60">
        <v>0</v>
      </c>
      <c r="AE26" s="60">
        <v>0</v>
      </c>
      <c r="AF26" s="60">
        <v>0</v>
      </c>
      <c r="AG26" s="60">
        <f t="shared" ref="AG26:AG41" si="22">SUM(AH26:AK26)</f>
        <v>0</v>
      </c>
      <c r="AH26" s="60">
        <v>0</v>
      </c>
      <c r="AI26" s="60">
        <v>0</v>
      </c>
      <c r="AJ26" s="60">
        <v>0</v>
      </c>
      <c r="AK26" s="60">
        <v>0</v>
      </c>
      <c r="AL26" s="60">
        <f t="shared" ref="AL26:AL41" si="23">SUM(AM26:AP26)</f>
        <v>0</v>
      </c>
      <c r="AM26" s="60">
        <v>0</v>
      </c>
      <c r="AN26" s="60">
        <v>0</v>
      </c>
      <c r="AO26" s="60">
        <v>0</v>
      </c>
      <c r="AP26" s="60">
        <v>0</v>
      </c>
      <c r="AQ26" s="60">
        <f t="shared" ref="AQ26:AQ41" si="24">SUM(AR26:AU26)</f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f t="shared" ref="AV26:AV41" si="25">SUM(AW26:AZ26)</f>
        <v>0</v>
      </c>
      <c r="AW26" s="60">
        <v>0</v>
      </c>
      <c r="AX26" s="60">
        <v>0</v>
      </c>
      <c r="AY26" s="60">
        <v>0</v>
      </c>
      <c r="AZ26" s="60">
        <v>0</v>
      </c>
      <c r="BA26" s="60">
        <f t="shared" ref="BA26:BA41" si="26">SUM(BB26:BE26)</f>
        <v>0</v>
      </c>
      <c r="BB26" s="60">
        <v>0</v>
      </c>
      <c r="BC26" s="60">
        <v>0</v>
      </c>
      <c r="BD26" s="60">
        <v>0</v>
      </c>
      <c r="BE26" s="60">
        <v>0</v>
      </c>
      <c r="BF26" s="60">
        <f t="shared" ref="BF26:BF41" si="27">SUM(BG26:BJ26)</f>
        <v>0</v>
      </c>
      <c r="BG26" s="60">
        <v>0</v>
      </c>
      <c r="BH26" s="60">
        <v>0</v>
      </c>
      <c r="BI26" s="60">
        <v>0</v>
      </c>
      <c r="BJ26" s="60">
        <v>0</v>
      </c>
      <c r="BK26" s="60">
        <f t="shared" ref="BK26:BK41" si="28">SUM(BL26:BO26)</f>
        <v>0</v>
      </c>
      <c r="BL26" s="60">
        <v>0</v>
      </c>
      <c r="BM26" s="60">
        <v>0</v>
      </c>
      <c r="BN26" s="60">
        <v>0</v>
      </c>
      <c r="BO26" s="60">
        <v>0</v>
      </c>
      <c r="BP26" s="60">
        <f t="shared" ref="BP26:BP41" si="29">SUM(BQ26:BT26)</f>
        <v>0</v>
      </c>
      <c r="BQ26" s="60">
        <v>0</v>
      </c>
      <c r="BR26" s="60">
        <v>0</v>
      </c>
      <c r="BS26" s="60">
        <v>0</v>
      </c>
      <c r="BT26" s="60">
        <v>0</v>
      </c>
      <c r="BU26" s="60">
        <f t="shared" ref="BU26:BU41" si="30">SUM(BV26:BY26)</f>
        <v>0</v>
      </c>
      <c r="BV26" s="60">
        <v>0</v>
      </c>
      <c r="BW26" s="60">
        <v>0</v>
      </c>
      <c r="BX26" s="60">
        <v>0</v>
      </c>
      <c r="BY26" s="60">
        <v>0</v>
      </c>
      <c r="BZ26" s="60">
        <f t="shared" ref="BZ26:BZ41" si="31">SUM(CA26:CD26)</f>
        <v>0</v>
      </c>
      <c r="CA26" s="60">
        <v>0</v>
      </c>
      <c r="CB26" s="60">
        <v>0</v>
      </c>
      <c r="CC26" s="60">
        <v>0</v>
      </c>
      <c r="CD26" s="60">
        <v>0</v>
      </c>
      <c r="CE26" s="60">
        <f t="shared" ref="CE26:CE41" si="32">SUM(CF26:CI26)</f>
        <v>0</v>
      </c>
      <c r="CF26" s="60">
        <v>0</v>
      </c>
      <c r="CG26" s="60">
        <v>0</v>
      </c>
      <c r="CH26" s="60">
        <v>0</v>
      </c>
      <c r="CI26" s="60">
        <v>0</v>
      </c>
      <c r="CJ26" s="60">
        <f t="shared" ref="CJ26:CS70" si="33">SUM(AL26,AV26,BF26,BP26,BZ26)</f>
        <v>0</v>
      </c>
      <c r="CK26" s="60">
        <f t="shared" si="33"/>
        <v>0</v>
      </c>
      <c r="CL26" s="60">
        <f t="shared" si="33"/>
        <v>0</v>
      </c>
      <c r="CM26" s="60">
        <f t="shared" si="33"/>
        <v>0</v>
      </c>
      <c r="CN26" s="60">
        <f t="shared" si="33"/>
        <v>0</v>
      </c>
      <c r="CO26" s="60">
        <f t="shared" si="33"/>
        <v>0</v>
      </c>
      <c r="CP26" s="60">
        <f t="shared" si="33"/>
        <v>0</v>
      </c>
      <c r="CQ26" s="60">
        <f t="shared" si="33"/>
        <v>0</v>
      </c>
      <c r="CR26" s="60">
        <f t="shared" si="33"/>
        <v>0</v>
      </c>
      <c r="CS26" s="60">
        <f t="shared" si="33"/>
        <v>0</v>
      </c>
      <c r="CT26" s="59" t="s">
        <v>106</v>
      </c>
      <c r="CU26" s="62">
        <f t="shared" si="6"/>
        <v>0</v>
      </c>
      <c r="CV26" s="62">
        <f t="shared" si="7"/>
        <v>0</v>
      </c>
    </row>
    <row r="27" spans="1:100" s="27" customFormat="1" ht="78.75" x14ac:dyDescent="0.25">
      <c r="A27" s="56" t="str">
        <f>[1]I1127_1037000158513_01_1_69_!A28</f>
        <v>1.1.1.2</v>
      </c>
      <c r="B27" s="57" t="str">
        <f>[1]I1127_1037000158513_01_1_69_!B28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59" t="s">
        <v>105</v>
      </c>
      <c r="D27" s="59" t="e">
        <f>CONCATENATE(#REF!,#REF!,#REF!,#REF!,#REF!,#REF!,#REF!,#REF!,#REF!,#REF!)</f>
        <v>#REF!</v>
      </c>
      <c r="E27" s="59" t="s">
        <v>106</v>
      </c>
      <c r="F27" s="59" t="s">
        <v>106</v>
      </c>
      <c r="G27" s="59" t="s">
        <v>106</v>
      </c>
      <c r="H27" s="60" t="s">
        <v>106</v>
      </c>
      <c r="I27" s="60"/>
      <c r="J27" s="60">
        <v>0</v>
      </c>
      <c r="K27" s="60">
        <v>0</v>
      </c>
      <c r="L27" s="61" t="s">
        <v>106</v>
      </c>
      <c r="M27" s="60"/>
      <c r="N27" s="60">
        <v>0</v>
      </c>
      <c r="O27" s="60">
        <v>0</v>
      </c>
      <c r="P27" s="60" t="s">
        <v>106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0">
        <v>0</v>
      </c>
      <c r="W27" s="60">
        <v>0</v>
      </c>
      <c r="X27" s="60">
        <f>SUM(R27,AA27,AG27,AQ27,BA27)</f>
        <v>0</v>
      </c>
      <c r="Y27" s="60">
        <f t="shared" si="20"/>
        <v>0</v>
      </c>
      <c r="Z27" s="60">
        <f>SUM(BF27,BP27,BZ27)</f>
        <v>0</v>
      </c>
      <c r="AA27" s="60">
        <f>SUM(BK27,BU27,CE27)</f>
        <v>0</v>
      </c>
      <c r="AB27" s="60">
        <f t="shared" si="21"/>
        <v>0</v>
      </c>
      <c r="AC27" s="60">
        <v>0</v>
      </c>
      <c r="AD27" s="60">
        <v>0</v>
      </c>
      <c r="AE27" s="60">
        <v>0</v>
      </c>
      <c r="AF27" s="60">
        <v>0</v>
      </c>
      <c r="AG27" s="60">
        <f t="shared" si="22"/>
        <v>0</v>
      </c>
      <c r="AH27" s="60">
        <v>0</v>
      </c>
      <c r="AI27" s="60">
        <v>0</v>
      </c>
      <c r="AJ27" s="60">
        <v>0</v>
      </c>
      <c r="AK27" s="60">
        <v>0</v>
      </c>
      <c r="AL27" s="60">
        <f t="shared" si="23"/>
        <v>0</v>
      </c>
      <c r="AM27" s="60">
        <v>0</v>
      </c>
      <c r="AN27" s="60">
        <v>0</v>
      </c>
      <c r="AO27" s="60">
        <v>0</v>
      </c>
      <c r="AP27" s="60">
        <v>0</v>
      </c>
      <c r="AQ27" s="60">
        <f t="shared" si="24"/>
        <v>0</v>
      </c>
      <c r="AR27" s="60">
        <v>0</v>
      </c>
      <c r="AS27" s="60">
        <v>0</v>
      </c>
      <c r="AT27" s="60">
        <v>0</v>
      </c>
      <c r="AU27" s="60">
        <v>0</v>
      </c>
      <c r="AV27" s="60">
        <f t="shared" si="25"/>
        <v>0</v>
      </c>
      <c r="AW27" s="60">
        <v>0</v>
      </c>
      <c r="AX27" s="60">
        <v>0</v>
      </c>
      <c r="AY27" s="60">
        <v>0</v>
      </c>
      <c r="AZ27" s="60">
        <v>0</v>
      </c>
      <c r="BA27" s="60">
        <f t="shared" si="26"/>
        <v>0</v>
      </c>
      <c r="BB27" s="60">
        <v>0</v>
      </c>
      <c r="BC27" s="60">
        <v>0</v>
      </c>
      <c r="BD27" s="60">
        <v>0</v>
      </c>
      <c r="BE27" s="60">
        <v>0</v>
      </c>
      <c r="BF27" s="60">
        <f t="shared" si="27"/>
        <v>0</v>
      </c>
      <c r="BG27" s="60">
        <v>0</v>
      </c>
      <c r="BH27" s="60">
        <v>0</v>
      </c>
      <c r="BI27" s="60">
        <v>0</v>
      </c>
      <c r="BJ27" s="60">
        <v>0</v>
      </c>
      <c r="BK27" s="60">
        <f t="shared" si="28"/>
        <v>0</v>
      </c>
      <c r="BL27" s="60">
        <v>0</v>
      </c>
      <c r="BM27" s="60">
        <v>0</v>
      </c>
      <c r="BN27" s="60">
        <v>0</v>
      </c>
      <c r="BO27" s="60">
        <v>0</v>
      </c>
      <c r="BP27" s="60">
        <f t="shared" si="29"/>
        <v>0</v>
      </c>
      <c r="BQ27" s="60">
        <v>0</v>
      </c>
      <c r="BR27" s="60">
        <v>0</v>
      </c>
      <c r="BS27" s="60">
        <v>0</v>
      </c>
      <c r="BT27" s="60">
        <v>0</v>
      </c>
      <c r="BU27" s="60">
        <f t="shared" si="30"/>
        <v>0</v>
      </c>
      <c r="BV27" s="60">
        <v>0</v>
      </c>
      <c r="BW27" s="60">
        <v>0</v>
      </c>
      <c r="BX27" s="60">
        <v>0</v>
      </c>
      <c r="BY27" s="60">
        <v>0</v>
      </c>
      <c r="BZ27" s="60">
        <f t="shared" si="31"/>
        <v>0</v>
      </c>
      <c r="CA27" s="60">
        <v>0</v>
      </c>
      <c r="CB27" s="60">
        <v>0</v>
      </c>
      <c r="CC27" s="60">
        <v>0</v>
      </c>
      <c r="CD27" s="60">
        <v>0</v>
      </c>
      <c r="CE27" s="60">
        <f t="shared" si="32"/>
        <v>0</v>
      </c>
      <c r="CF27" s="60">
        <v>0</v>
      </c>
      <c r="CG27" s="60">
        <v>0</v>
      </c>
      <c r="CH27" s="60">
        <v>0</v>
      </c>
      <c r="CI27" s="60">
        <v>0</v>
      </c>
      <c r="CJ27" s="60">
        <f t="shared" si="33"/>
        <v>0</v>
      </c>
      <c r="CK27" s="60">
        <f t="shared" si="33"/>
        <v>0</v>
      </c>
      <c r="CL27" s="60">
        <f t="shared" si="33"/>
        <v>0</v>
      </c>
      <c r="CM27" s="60">
        <f t="shared" si="33"/>
        <v>0</v>
      </c>
      <c r="CN27" s="60">
        <f t="shared" si="33"/>
        <v>0</v>
      </c>
      <c r="CO27" s="60">
        <f t="shared" si="33"/>
        <v>0</v>
      </c>
      <c r="CP27" s="60">
        <f t="shared" si="33"/>
        <v>0</v>
      </c>
      <c r="CQ27" s="60">
        <f t="shared" si="33"/>
        <v>0</v>
      </c>
      <c r="CR27" s="60">
        <f t="shared" si="33"/>
        <v>0</v>
      </c>
      <c r="CS27" s="60">
        <f t="shared" si="33"/>
        <v>0</v>
      </c>
      <c r="CT27" s="59" t="s">
        <v>106</v>
      </c>
      <c r="CU27" s="62">
        <f t="shared" si="6"/>
        <v>0</v>
      </c>
      <c r="CV27" s="62">
        <f t="shared" si="7"/>
        <v>0</v>
      </c>
    </row>
    <row r="28" spans="1:100" s="27" customFormat="1" ht="63" x14ac:dyDescent="0.25">
      <c r="A28" s="56" t="str">
        <f>[1]I1127_1037000158513_01_1_69_!A29</f>
        <v>1.1.1.3</v>
      </c>
      <c r="B28" s="57" t="str">
        <f>[1]I1127_1037000158513_01_1_69_!B29</f>
        <v>Технологическое присоединение энергопринимающих устройств потребителей свыше 150 кВт, всего, в том числе:</v>
      </c>
      <c r="C28" s="59" t="s">
        <v>105</v>
      </c>
      <c r="D28" s="59" t="e">
        <f>CONCATENATE(#REF!,#REF!,#REF!,#REF!,#REF!,#REF!,#REF!,#REF!,#REF!,#REF!)</f>
        <v>#REF!</v>
      </c>
      <c r="E28" s="59" t="s">
        <v>106</v>
      </c>
      <c r="F28" s="59" t="s">
        <v>106</v>
      </c>
      <c r="G28" s="59" t="s">
        <v>106</v>
      </c>
      <c r="H28" s="60" t="s">
        <v>106</v>
      </c>
      <c r="I28" s="60"/>
      <c r="J28" s="60">
        <v>0</v>
      </c>
      <c r="K28" s="60">
        <v>0</v>
      </c>
      <c r="L28" s="61" t="s">
        <v>106</v>
      </c>
      <c r="M28" s="60"/>
      <c r="N28" s="60">
        <v>0</v>
      </c>
      <c r="O28" s="60">
        <v>0</v>
      </c>
      <c r="P28" s="60" t="s">
        <v>106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f>SUM(R28,AA28,AG28,AQ28,BA28)</f>
        <v>0</v>
      </c>
      <c r="Y28" s="60">
        <f t="shared" si="20"/>
        <v>0</v>
      </c>
      <c r="Z28" s="60">
        <f>SUM(BF28,BP28,BZ28)</f>
        <v>0</v>
      </c>
      <c r="AA28" s="60">
        <f>SUM(BK28,BU28,CE28)</f>
        <v>0</v>
      </c>
      <c r="AB28" s="60">
        <f t="shared" si="21"/>
        <v>0</v>
      </c>
      <c r="AC28" s="60">
        <v>0</v>
      </c>
      <c r="AD28" s="60">
        <v>0</v>
      </c>
      <c r="AE28" s="60">
        <v>0</v>
      </c>
      <c r="AF28" s="60">
        <v>0</v>
      </c>
      <c r="AG28" s="60">
        <f t="shared" si="22"/>
        <v>0</v>
      </c>
      <c r="AH28" s="60">
        <v>0</v>
      </c>
      <c r="AI28" s="60">
        <v>0</v>
      </c>
      <c r="AJ28" s="60">
        <v>0</v>
      </c>
      <c r="AK28" s="60">
        <v>0</v>
      </c>
      <c r="AL28" s="60">
        <f t="shared" si="23"/>
        <v>0</v>
      </c>
      <c r="AM28" s="60">
        <v>0</v>
      </c>
      <c r="AN28" s="60">
        <v>0</v>
      </c>
      <c r="AO28" s="60">
        <v>0</v>
      </c>
      <c r="AP28" s="60">
        <v>0</v>
      </c>
      <c r="AQ28" s="60">
        <f t="shared" si="24"/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f t="shared" si="25"/>
        <v>0</v>
      </c>
      <c r="AW28" s="60">
        <v>0</v>
      </c>
      <c r="AX28" s="60">
        <v>0</v>
      </c>
      <c r="AY28" s="60">
        <v>0</v>
      </c>
      <c r="AZ28" s="60">
        <v>0</v>
      </c>
      <c r="BA28" s="60">
        <f t="shared" si="26"/>
        <v>0</v>
      </c>
      <c r="BB28" s="60">
        <v>0</v>
      </c>
      <c r="BC28" s="60">
        <v>0</v>
      </c>
      <c r="BD28" s="60">
        <v>0</v>
      </c>
      <c r="BE28" s="60">
        <v>0</v>
      </c>
      <c r="BF28" s="60">
        <f t="shared" si="27"/>
        <v>0</v>
      </c>
      <c r="BG28" s="60">
        <v>0</v>
      </c>
      <c r="BH28" s="60">
        <v>0</v>
      </c>
      <c r="BI28" s="60">
        <v>0</v>
      </c>
      <c r="BJ28" s="60">
        <v>0</v>
      </c>
      <c r="BK28" s="60">
        <f t="shared" si="28"/>
        <v>0</v>
      </c>
      <c r="BL28" s="60">
        <v>0</v>
      </c>
      <c r="BM28" s="60">
        <v>0</v>
      </c>
      <c r="BN28" s="60">
        <v>0</v>
      </c>
      <c r="BO28" s="60">
        <v>0</v>
      </c>
      <c r="BP28" s="60">
        <f t="shared" si="29"/>
        <v>0</v>
      </c>
      <c r="BQ28" s="60">
        <v>0</v>
      </c>
      <c r="BR28" s="60">
        <v>0</v>
      </c>
      <c r="BS28" s="60">
        <v>0</v>
      </c>
      <c r="BT28" s="60">
        <v>0</v>
      </c>
      <c r="BU28" s="60">
        <f t="shared" si="30"/>
        <v>0</v>
      </c>
      <c r="BV28" s="60">
        <v>0</v>
      </c>
      <c r="BW28" s="60">
        <v>0</v>
      </c>
      <c r="BX28" s="60">
        <v>0</v>
      </c>
      <c r="BY28" s="60">
        <v>0</v>
      </c>
      <c r="BZ28" s="60">
        <f t="shared" si="31"/>
        <v>0</v>
      </c>
      <c r="CA28" s="60">
        <v>0</v>
      </c>
      <c r="CB28" s="60">
        <v>0</v>
      </c>
      <c r="CC28" s="60">
        <v>0</v>
      </c>
      <c r="CD28" s="60">
        <v>0</v>
      </c>
      <c r="CE28" s="60">
        <f t="shared" si="32"/>
        <v>0</v>
      </c>
      <c r="CF28" s="60">
        <v>0</v>
      </c>
      <c r="CG28" s="60">
        <v>0</v>
      </c>
      <c r="CH28" s="60">
        <v>0</v>
      </c>
      <c r="CI28" s="60">
        <v>0</v>
      </c>
      <c r="CJ28" s="60">
        <f t="shared" si="33"/>
        <v>0</v>
      </c>
      <c r="CK28" s="60">
        <f t="shared" si="33"/>
        <v>0</v>
      </c>
      <c r="CL28" s="60">
        <f t="shared" si="33"/>
        <v>0</v>
      </c>
      <c r="CM28" s="60">
        <f t="shared" si="33"/>
        <v>0</v>
      </c>
      <c r="CN28" s="60">
        <f t="shared" si="33"/>
        <v>0</v>
      </c>
      <c r="CO28" s="60">
        <f t="shared" si="33"/>
        <v>0</v>
      </c>
      <c r="CP28" s="60">
        <f t="shared" si="33"/>
        <v>0</v>
      </c>
      <c r="CQ28" s="60">
        <f t="shared" si="33"/>
        <v>0</v>
      </c>
      <c r="CR28" s="60">
        <f t="shared" si="33"/>
        <v>0</v>
      </c>
      <c r="CS28" s="60">
        <f t="shared" si="33"/>
        <v>0</v>
      </c>
      <c r="CT28" s="59" t="s">
        <v>106</v>
      </c>
      <c r="CU28" s="62">
        <f t="shared" si="6"/>
        <v>0</v>
      </c>
      <c r="CV28" s="62">
        <f t="shared" si="7"/>
        <v>0</v>
      </c>
    </row>
    <row r="29" spans="1:100" s="27" customFormat="1" ht="47.25" x14ac:dyDescent="0.25">
      <c r="A29" s="56" t="str">
        <f>[1]I1127_1037000158513_01_1_69_!A30</f>
        <v>1.1.2</v>
      </c>
      <c r="B29" s="57" t="str">
        <f>[1]I1127_1037000158513_01_1_69_!B30</f>
        <v>Технологическое присоединение объектов электросетевого хозяйства, всего, в том числе:</v>
      </c>
      <c r="C29" s="59" t="s">
        <v>105</v>
      </c>
      <c r="D29" s="59" t="e">
        <f>CONCATENATE(#REF!,#REF!,#REF!,#REF!,#REF!,#REF!,#REF!,#REF!,#REF!,#REF!)</f>
        <v>#REF!</v>
      </c>
      <c r="E29" s="59" t="s">
        <v>106</v>
      </c>
      <c r="F29" s="59" t="s">
        <v>106</v>
      </c>
      <c r="G29" s="59" t="s">
        <v>106</v>
      </c>
      <c r="H29" s="60" t="s">
        <v>106</v>
      </c>
      <c r="I29" s="60"/>
      <c r="J29" s="60">
        <f>SUM(J30:J31)</f>
        <v>0</v>
      </c>
      <c r="K29" s="60">
        <f t="shared" ref="K29:BV29" si="34">SUM(K30:K31)</f>
        <v>0</v>
      </c>
      <c r="L29" s="61" t="s">
        <v>106</v>
      </c>
      <c r="M29" s="60">
        <f t="shared" si="34"/>
        <v>0</v>
      </c>
      <c r="N29" s="60">
        <f t="shared" si="34"/>
        <v>0</v>
      </c>
      <c r="O29" s="60">
        <f t="shared" si="34"/>
        <v>0</v>
      </c>
      <c r="P29" s="60">
        <f t="shared" si="34"/>
        <v>0</v>
      </c>
      <c r="Q29" s="60">
        <f t="shared" si="34"/>
        <v>0</v>
      </c>
      <c r="R29" s="60">
        <f t="shared" si="34"/>
        <v>0</v>
      </c>
      <c r="S29" s="60">
        <f t="shared" si="34"/>
        <v>0</v>
      </c>
      <c r="T29" s="60">
        <f t="shared" si="34"/>
        <v>0</v>
      </c>
      <c r="U29" s="60">
        <f t="shared" si="34"/>
        <v>0</v>
      </c>
      <c r="V29" s="60">
        <f t="shared" si="34"/>
        <v>0</v>
      </c>
      <c r="W29" s="60">
        <f t="shared" si="34"/>
        <v>0</v>
      </c>
      <c r="X29" s="60">
        <f t="shared" si="34"/>
        <v>0</v>
      </c>
      <c r="Y29" s="60">
        <f t="shared" si="34"/>
        <v>0</v>
      </c>
      <c r="Z29" s="60">
        <f t="shared" si="34"/>
        <v>0</v>
      </c>
      <c r="AA29" s="60">
        <f t="shared" si="34"/>
        <v>0</v>
      </c>
      <c r="AB29" s="60">
        <f t="shared" si="34"/>
        <v>0</v>
      </c>
      <c r="AC29" s="60">
        <f t="shared" si="34"/>
        <v>0</v>
      </c>
      <c r="AD29" s="60">
        <f t="shared" si="34"/>
        <v>0</v>
      </c>
      <c r="AE29" s="60">
        <f t="shared" si="34"/>
        <v>0</v>
      </c>
      <c r="AF29" s="60">
        <f t="shared" si="34"/>
        <v>0</v>
      </c>
      <c r="AG29" s="60">
        <f t="shared" si="34"/>
        <v>0</v>
      </c>
      <c r="AH29" s="60">
        <f t="shared" si="34"/>
        <v>0</v>
      </c>
      <c r="AI29" s="60">
        <f t="shared" si="34"/>
        <v>0</v>
      </c>
      <c r="AJ29" s="60">
        <f t="shared" si="34"/>
        <v>0</v>
      </c>
      <c r="AK29" s="60">
        <f t="shared" si="34"/>
        <v>0</v>
      </c>
      <c r="AL29" s="60">
        <f t="shared" si="34"/>
        <v>0</v>
      </c>
      <c r="AM29" s="60">
        <f t="shared" si="34"/>
        <v>0</v>
      </c>
      <c r="AN29" s="60">
        <f t="shared" si="34"/>
        <v>0</v>
      </c>
      <c r="AO29" s="60">
        <f t="shared" si="34"/>
        <v>0</v>
      </c>
      <c r="AP29" s="60">
        <f t="shared" si="34"/>
        <v>0</v>
      </c>
      <c r="AQ29" s="60">
        <f t="shared" si="34"/>
        <v>0</v>
      </c>
      <c r="AR29" s="60">
        <f t="shared" si="34"/>
        <v>0</v>
      </c>
      <c r="AS29" s="60">
        <f t="shared" si="34"/>
        <v>0</v>
      </c>
      <c r="AT29" s="60">
        <f t="shared" si="34"/>
        <v>0</v>
      </c>
      <c r="AU29" s="60">
        <f t="shared" si="34"/>
        <v>0</v>
      </c>
      <c r="AV29" s="60">
        <f t="shared" si="34"/>
        <v>0</v>
      </c>
      <c r="AW29" s="60">
        <f t="shared" si="34"/>
        <v>0</v>
      </c>
      <c r="AX29" s="60">
        <f t="shared" si="34"/>
        <v>0</v>
      </c>
      <c r="AY29" s="60">
        <f t="shared" si="34"/>
        <v>0</v>
      </c>
      <c r="AZ29" s="60">
        <f t="shared" si="34"/>
        <v>0</v>
      </c>
      <c r="BA29" s="60">
        <f t="shared" si="34"/>
        <v>0</v>
      </c>
      <c r="BB29" s="60">
        <f t="shared" si="34"/>
        <v>0</v>
      </c>
      <c r="BC29" s="60">
        <f t="shared" si="34"/>
        <v>0</v>
      </c>
      <c r="BD29" s="60">
        <f t="shared" si="34"/>
        <v>0</v>
      </c>
      <c r="BE29" s="60">
        <f t="shared" si="34"/>
        <v>0</v>
      </c>
      <c r="BF29" s="60">
        <f t="shared" si="34"/>
        <v>0</v>
      </c>
      <c r="BG29" s="60">
        <f t="shared" si="34"/>
        <v>0</v>
      </c>
      <c r="BH29" s="60">
        <f t="shared" si="34"/>
        <v>0</v>
      </c>
      <c r="BI29" s="60">
        <f t="shared" si="34"/>
        <v>0</v>
      </c>
      <c r="BJ29" s="60">
        <f t="shared" si="34"/>
        <v>0</v>
      </c>
      <c r="BK29" s="60">
        <f t="shared" si="34"/>
        <v>0</v>
      </c>
      <c r="BL29" s="60">
        <f t="shared" si="34"/>
        <v>0</v>
      </c>
      <c r="BM29" s="60">
        <f t="shared" si="34"/>
        <v>0</v>
      </c>
      <c r="BN29" s="60">
        <f t="shared" si="34"/>
        <v>0</v>
      </c>
      <c r="BO29" s="60">
        <f t="shared" si="34"/>
        <v>0</v>
      </c>
      <c r="BP29" s="60">
        <f t="shared" si="34"/>
        <v>0</v>
      </c>
      <c r="BQ29" s="60">
        <f t="shared" si="34"/>
        <v>0</v>
      </c>
      <c r="BR29" s="60">
        <f t="shared" si="34"/>
        <v>0</v>
      </c>
      <c r="BS29" s="60">
        <f t="shared" si="34"/>
        <v>0</v>
      </c>
      <c r="BT29" s="60">
        <f t="shared" si="34"/>
        <v>0</v>
      </c>
      <c r="BU29" s="60">
        <f t="shared" si="34"/>
        <v>0</v>
      </c>
      <c r="BV29" s="60">
        <f t="shared" si="34"/>
        <v>0</v>
      </c>
      <c r="BW29" s="60">
        <f t="shared" ref="BW29:CS29" si="35">SUM(BW30:BW31)</f>
        <v>0</v>
      </c>
      <c r="BX29" s="60">
        <f t="shared" si="35"/>
        <v>0</v>
      </c>
      <c r="BY29" s="60">
        <f t="shared" si="35"/>
        <v>0</v>
      </c>
      <c r="BZ29" s="60">
        <f t="shared" si="35"/>
        <v>0</v>
      </c>
      <c r="CA29" s="60">
        <f t="shared" si="35"/>
        <v>0</v>
      </c>
      <c r="CB29" s="60">
        <f t="shared" si="35"/>
        <v>0</v>
      </c>
      <c r="CC29" s="60">
        <f t="shared" si="35"/>
        <v>0</v>
      </c>
      <c r="CD29" s="60">
        <f t="shared" si="35"/>
        <v>0</v>
      </c>
      <c r="CE29" s="60">
        <f t="shared" si="35"/>
        <v>0</v>
      </c>
      <c r="CF29" s="60">
        <f t="shared" si="35"/>
        <v>0</v>
      </c>
      <c r="CG29" s="60">
        <f t="shared" si="35"/>
        <v>0</v>
      </c>
      <c r="CH29" s="60">
        <f t="shared" si="35"/>
        <v>0</v>
      </c>
      <c r="CI29" s="60">
        <f t="shared" si="35"/>
        <v>0</v>
      </c>
      <c r="CJ29" s="60">
        <f t="shared" si="35"/>
        <v>0</v>
      </c>
      <c r="CK29" s="60">
        <f t="shared" si="35"/>
        <v>0</v>
      </c>
      <c r="CL29" s="60">
        <f t="shared" si="35"/>
        <v>0</v>
      </c>
      <c r="CM29" s="60">
        <f t="shared" si="35"/>
        <v>0</v>
      </c>
      <c r="CN29" s="60">
        <f t="shared" si="35"/>
        <v>0</v>
      </c>
      <c r="CO29" s="60">
        <f t="shared" si="35"/>
        <v>0</v>
      </c>
      <c r="CP29" s="60">
        <f t="shared" si="35"/>
        <v>0</v>
      </c>
      <c r="CQ29" s="60">
        <f t="shared" si="35"/>
        <v>0</v>
      </c>
      <c r="CR29" s="60">
        <f t="shared" si="35"/>
        <v>0</v>
      </c>
      <c r="CS29" s="60">
        <f t="shared" si="35"/>
        <v>0</v>
      </c>
      <c r="CT29" s="59" t="s">
        <v>106</v>
      </c>
      <c r="CU29" s="62">
        <f t="shared" si="6"/>
        <v>0</v>
      </c>
      <c r="CV29" s="62">
        <f t="shared" si="7"/>
        <v>0</v>
      </c>
    </row>
    <row r="30" spans="1:100" s="27" customFormat="1" ht="78.75" x14ac:dyDescent="0.25">
      <c r="A30" s="56" t="str">
        <f>[1]I1127_1037000158513_01_1_69_!A31</f>
        <v>1.1.2.1</v>
      </c>
      <c r="B30" s="57" t="str">
        <f>[1]I1127_1037000158513_01_1_69_!B31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0" s="59" t="s">
        <v>105</v>
      </c>
      <c r="D30" s="59" t="e">
        <f>CONCATENATE(#REF!,#REF!,#REF!,#REF!,#REF!,#REF!,#REF!,#REF!,#REF!,#REF!)</f>
        <v>#REF!</v>
      </c>
      <c r="E30" s="59" t="s">
        <v>106</v>
      </c>
      <c r="F30" s="59" t="s">
        <v>106</v>
      </c>
      <c r="G30" s="59" t="s">
        <v>106</v>
      </c>
      <c r="H30" s="60" t="s">
        <v>106</v>
      </c>
      <c r="I30" s="60"/>
      <c r="J30" s="60">
        <v>0</v>
      </c>
      <c r="K30" s="60">
        <v>0</v>
      </c>
      <c r="L30" s="61" t="s">
        <v>106</v>
      </c>
      <c r="M30" s="60"/>
      <c r="N30" s="60">
        <v>0</v>
      </c>
      <c r="O30" s="60">
        <v>0</v>
      </c>
      <c r="P30" s="60" t="s">
        <v>106</v>
      </c>
      <c r="Q30" s="60">
        <v>0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f>SUM(R30,AA30,AG30,AQ30,BA30)</f>
        <v>0</v>
      </c>
      <c r="Y30" s="60">
        <f t="shared" si="20"/>
        <v>0</v>
      </c>
      <c r="Z30" s="60">
        <f>SUM(BF30,BP30,BZ30)</f>
        <v>0</v>
      </c>
      <c r="AA30" s="60">
        <f>SUM(BK30,BU30,CE30)</f>
        <v>0</v>
      </c>
      <c r="AB30" s="60">
        <f t="shared" si="21"/>
        <v>0</v>
      </c>
      <c r="AC30" s="60">
        <v>0</v>
      </c>
      <c r="AD30" s="60">
        <v>0</v>
      </c>
      <c r="AE30" s="60">
        <v>0</v>
      </c>
      <c r="AF30" s="60">
        <v>0</v>
      </c>
      <c r="AG30" s="60">
        <f t="shared" si="22"/>
        <v>0</v>
      </c>
      <c r="AH30" s="60">
        <v>0</v>
      </c>
      <c r="AI30" s="60">
        <v>0</v>
      </c>
      <c r="AJ30" s="60">
        <v>0</v>
      </c>
      <c r="AK30" s="60">
        <v>0</v>
      </c>
      <c r="AL30" s="60">
        <f t="shared" si="23"/>
        <v>0</v>
      </c>
      <c r="AM30" s="60">
        <v>0</v>
      </c>
      <c r="AN30" s="60">
        <v>0</v>
      </c>
      <c r="AO30" s="60">
        <v>0</v>
      </c>
      <c r="AP30" s="60">
        <v>0</v>
      </c>
      <c r="AQ30" s="60">
        <f t="shared" si="24"/>
        <v>0</v>
      </c>
      <c r="AR30" s="60">
        <v>0</v>
      </c>
      <c r="AS30" s="60">
        <v>0</v>
      </c>
      <c r="AT30" s="60">
        <v>0</v>
      </c>
      <c r="AU30" s="60">
        <v>0</v>
      </c>
      <c r="AV30" s="60">
        <f t="shared" si="25"/>
        <v>0</v>
      </c>
      <c r="AW30" s="60">
        <v>0</v>
      </c>
      <c r="AX30" s="60">
        <v>0</v>
      </c>
      <c r="AY30" s="60">
        <v>0</v>
      </c>
      <c r="AZ30" s="60">
        <v>0</v>
      </c>
      <c r="BA30" s="60">
        <f t="shared" si="26"/>
        <v>0</v>
      </c>
      <c r="BB30" s="60">
        <v>0</v>
      </c>
      <c r="BC30" s="60">
        <v>0</v>
      </c>
      <c r="BD30" s="60">
        <v>0</v>
      </c>
      <c r="BE30" s="60">
        <v>0</v>
      </c>
      <c r="BF30" s="60">
        <f t="shared" si="27"/>
        <v>0</v>
      </c>
      <c r="BG30" s="60">
        <v>0</v>
      </c>
      <c r="BH30" s="60">
        <v>0</v>
      </c>
      <c r="BI30" s="60">
        <v>0</v>
      </c>
      <c r="BJ30" s="60">
        <v>0</v>
      </c>
      <c r="BK30" s="60">
        <f t="shared" si="28"/>
        <v>0</v>
      </c>
      <c r="BL30" s="60">
        <v>0</v>
      </c>
      <c r="BM30" s="60">
        <v>0</v>
      </c>
      <c r="BN30" s="60">
        <v>0</v>
      </c>
      <c r="BO30" s="60">
        <v>0</v>
      </c>
      <c r="BP30" s="60">
        <f t="shared" si="29"/>
        <v>0</v>
      </c>
      <c r="BQ30" s="60">
        <v>0</v>
      </c>
      <c r="BR30" s="60">
        <v>0</v>
      </c>
      <c r="BS30" s="60">
        <v>0</v>
      </c>
      <c r="BT30" s="60">
        <v>0</v>
      </c>
      <c r="BU30" s="60">
        <f t="shared" si="30"/>
        <v>0</v>
      </c>
      <c r="BV30" s="60">
        <v>0</v>
      </c>
      <c r="BW30" s="60">
        <v>0</v>
      </c>
      <c r="BX30" s="60">
        <v>0</v>
      </c>
      <c r="BY30" s="60">
        <v>0</v>
      </c>
      <c r="BZ30" s="60">
        <f t="shared" si="31"/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f t="shared" si="32"/>
        <v>0</v>
      </c>
      <c r="CF30" s="60">
        <v>0</v>
      </c>
      <c r="CG30" s="60">
        <v>0</v>
      </c>
      <c r="CH30" s="60">
        <v>0</v>
      </c>
      <c r="CI30" s="60">
        <v>0</v>
      </c>
      <c r="CJ30" s="60">
        <f t="shared" si="33"/>
        <v>0</v>
      </c>
      <c r="CK30" s="60">
        <f t="shared" si="33"/>
        <v>0</v>
      </c>
      <c r="CL30" s="60">
        <f t="shared" si="33"/>
        <v>0</v>
      </c>
      <c r="CM30" s="60">
        <f t="shared" si="33"/>
        <v>0</v>
      </c>
      <c r="CN30" s="60">
        <f t="shared" si="33"/>
        <v>0</v>
      </c>
      <c r="CO30" s="60">
        <f t="shared" si="33"/>
        <v>0</v>
      </c>
      <c r="CP30" s="60">
        <f t="shared" si="33"/>
        <v>0</v>
      </c>
      <c r="CQ30" s="60">
        <f t="shared" si="33"/>
        <v>0</v>
      </c>
      <c r="CR30" s="60">
        <f t="shared" si="33"/>
        <v>0</v>
      </c>
      <c r="CS30" s="60">
        <f t="shared" si="33"/>
        <v>0</v>
      </c>
      <c r="CT30" s="59" t="s">
        <v>106</v>
      </c>
      <c r="CU30" s="62">
        <f t="shared" si="6"/>
        <v>0</v>
      </c>
      <c r="CV30" s="62">
        <f t="shared" si="7"/>
        <v>0</v>
      </c>
    </row>
    <row r="31" spans="1:100" s="27" customFormat="1" ht="47.25" x14ac:dyDescent="0.25">
      <c r="A31" s="56" t="str">
        <f>[1]I1127_1037000158513_01_1_69_!A32</f>
        <v>1.1.2.2</v>
      </c>
      <c r="B31" s="57" t="str">
        <f>[1]I1127_1037000158513_01_1_69_!B32</f>
        <v>Технологическое присоединение к электрическим сетям иных сетевых организаций, всего, в том числе:</v>
      </c>
      <c r="C31" s="59" t="s">
        <v>105</v>
      </c>
      <c r="D31" s="59" t="e">
        <f>CONCATENATE(#REF!,#REF!,#REF!,#REF!,#REF!,#REF!,#REF!,#REF!,#REF!,#REF!)</f>
        <v>#REF!</v>
      </c>
      <c r="E31" s="59" t="s">
        <v>106</v>
      </c>
      <c r="F31" s="59" t="s">
        <v>106</v>
      </c>
      <c r="G31" s="59" t="s">
        <v>106</v>
      </c>
      <c r="H31" s="60" t="s">
        <v>106</v>
      </c>
      <c r="I31" s="60"/>
      <c r="J31" s="60">
        <v>0</v>
      </c>
      <c r="K31" s="60">
        <v>0</v>
      </c>
      <c r="L31" s="61" t="s">
        <v>106</v>
      </c>
      <c r="M31" s="60"/>
      <c r="N31" s="60">
        <v>0</v>
      </c>
      <c r="O31" s="60">
        <v>0</v>
      </c>
      <c r="P31" s="60" t="s">
        <v>106</v>
      </c>
      <c r="Q31" s="60">
        <v>0</v>
      </c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f>SUM(R31,AA31,AG31,AQ31,BA31)</f>
        <v>0</v>
      </c>
      <c r="Y31" s="60">
        <f t="shared" si="20"/>
        <v>0</v>
      </c>
      <c r="Z31" s="60">
        <f>SUM(BF31,BP31,BZ31)</f>
        <v>0</v>
      </c>
      <c r="AA31" s="60">
        <f>SUM(BK31,BU31,CE31)</f>
        <v>0</v>
      </c>
      <c r="AB31" s="60">
        <f t="shared" si="21"/>
        <v>0</v>
      </c>
      <c r="AC31" s="60">
        <v>0</v>
      </c>
      <c r="AD31" s="60">
        <v>0</v>
      </c>
      <c r="AE31" s="60">
        <v>0</v>
      </c>
      <c r="AF31" s="60">
        <v>0</v>
      </c>
      <c r="AG31" s="60">
        <f t="shared" si="22"/>
        <v>0</v>
      </c>
      <c r="AH31" s="60">
        <v>0</v>
      </c>
      <c r="AI31" s="60">
        <v>0</v>
      </c>
      <c r="AJ31" s="60">
        <v>0</v>
      </c>
      <c r="AK31" s="60">
        <v>0</v>
      </c>
      <c r="AL31" s="60">
        <f t="shared" si="23"/>
        <v>0</v>
      </c>
      <c r="AM31" s="60">
        <v>0</v>
      </c>
      <c r="AN31" s="60">
        <v>0</v>
      </c>
      <c r="AO31" s="60">
        <v>0</v>
      </c>
      <c r="AP31" s="60">
        <v>0</v>
      </c>
      <c r="AQ31" s="60">
        <f t="shared" si="24"/>
        <v>0</v>
      </c>
      <c r="AR31" s="60">
        <v>0</v>
      </c>
      <c r="AS31" s="60">
        <v>0</v>
      </c>
      <c r="AT31" s="60">
        <v>0</v>
      </c>
      <c r="AU31" s="60">
        <v>0</v>
      </c>
      <c r="AV31" s="60">
        <f t="shared" si="25"/>
        <v>0</v>
      </c>
      <c r="AW31" s="60">
        <v>0</v>
      </c>
      <c r="AX31" s="60">
        <v>0</v>
      </c>
      <c r="AY31" s="60">
        <v>0</v>
      </c>
      <c r="AZ31" s="60">
        <v>0</v>
      </c>
      <c r="BA31" s="60">
        <f t="shared" si="26"/>
        <v>0</v>
      </c>
      <c r="BB31" s="60">
        <v>0</v>
      </c>
      <c r="BC31" s="60">
        <v>0</v>
      </c>
      <c r="BD31" s="60">
        <v>0</v>
      </c>
      <c r="BE31" s="60">
        <v>0</v>
      </c>
      <c r="BF31" s="60">
        <f t="shared" si="27"/>
        <v>0</v>
      </c>
      <c r="BG31" s="60">
        <v>0</v>
      </c>
      <c r="BH31" s="60">
        <v>0</v>
      </c>
      <c r="BI31" s="60">
        <v>0</v>
      </c>
      <c r="BJ31" s="60">
        <v>0</v>
      </c>
      <c r="BK31" s="60">
        <f t="shared" si="28"/>
        <v>0</v>
      </c>
      <c r="BL31" s="60">
        <v>0</v>
      </c>
      <c r="BM31" s="60">
        <v>0</v>
      </c>
      <c r="BN31" s="60">
        <v>0</v>
      </c>
      <c r="BO31" s="60">
        <v>0</v>
      </c>
      <c r="BP31" s="60">
        <f t="shared" si="29"/>
        <v>0</v>
      </c>
      <c r="BQ31" s="60">
        <v>0</v>
      </c>
      <c r="BR31" s="60">
        <v>0</v>
      </c>
      <c r="BS31" s="60">
        <v>0</v>
      </c>
      <c r="BT31" s="60">
        <v>0</v>
      </c>
      <c r="BU31" s="60">
        <f t="shared" si="30"/>
        <v>0</v>
      </c>
      <c r="BV31" s="60">
        <v>0</v>
      </c>
      <c r="BW31" s="60">
        <v>0</v>
      </c>
      <c r="BX31" s="60">
        <v>0</v>
      </c>
      <c r="BY31" s="60">
        <v>0</v>
      </c>
      <c r="BZ31" s="60">
        <f t="shared" si="31"/>
        <v>0</v>
      </c>
      <c r="CA31" s="60">
        <v>0</v>
      </c>
      <c r="CB31" s="60">
        <v>0</v>
      </c>
      <c r="CC31" s="60">
        <v>0</v>
      </c>
      <c r="CD31" s="60">
        <v>0</v>
      </c>
      <c r="CE31" s="60">
        <f t="shared" si="32"/>
        <v>0</v>
      </c>
      <c r="CF31" s="60">
        <v>0</v>
      </c>
      <c r="CG31" s="60">
        <v>0</v>
      </c>
      <c r="CH31" s="60">
        <v>0</v>
      </c>
      <c r="CI31" s="60">
        <v>0</v>
      </c>
      <c r="CJ31" s="60">
        <f t="shared" si="33"/>
        <v>0</v>
      </c>
      <c r="CK31" s="60">
        <f t="shared" si="33"/>
        <v>0</v>
      </c>
      <c r="CL31" s="60">
        <f t="shared" si="33"/>
        <v>0</v>
      </c>
      <c r="CM31" s="60">
        <f t="shared" si="33"/>
        <v>0</v>
      </c>
      <c r="CN31" s="60">
        <f t="shared" si="33"/>
        <v>0</v>
      </c>
      <c r="CO31" s="60">
        <f t="shared" si="33"/>
        <v>0</v>
      </c>
      <c r="CP31" s="60">
        <f t="shared" si="33"/>
        <v>0</v>
      </c>
      <c r="CQ31" s="60">
        <f t="shared" si="33"/>
        <v>0</v>
      </c>
      <c r="CR31" s="60">
        <f t="shared" si="33"/>
        <v>0</v>
      </c>
      <c r="CS31" s="60">
        <f t="shared" si="33"/>
        <v>0</v>
      </c>
      <c r="CT31" s="59" t="s">
        <v>106</v>
      </c>
      <c r="CU31" s="62">
        <f t="shared" si="6"/>
        <v>0</v>
      </c>
      <c r="CV31" s="62">
        <f t="shared" si="7"/>
        <v>0</v>
      </c>
    </row>
    <row r="32" spans="1:100" s="27" customFormat="1" ht="63" x14ac:dyDescent="0.25">
      <c r="A32" s="56" t="str">
        <f>[1]I1127_1037000158513_01_1_69_!A33</f>
        <v>1.1.3</v>
      </c>
      <c r="B32" s="57" t="str">
        <f>[1]I1127_1037000158513_01_1_69_!B33</f>
        <v>Технологическое присоединение объектов по производству электрической энергии всего, в том числе:</v>
      </c>
      <c r="C32" s="59" t="s">
        <v>105</v>
      </c>
      <c r="D32" s="59" t="e">
        <f>CONCATENATE(#REF!,#REF!,#REF!,#REF!,#REF!,#REF!,#REF!,#REF!,#REF!,#REF!)</f>
        <v>#REF!</v>
      </c>
      <c r="E32" s="59" t="s">
        <v>106</v>
      </c>
      <c r="F32" s="59" t="s">
        <v>106</v>
      </c>
      <c r="G32" s="59" t="s">
        <v>106</v>
      </c>
      <c r="H32" s="60" t="s">
        <v>106</v>
      </c>
      <c r="I32" s="60"/>
      <c r="J32" s="60">
        <f>SUM(J33:J38)</f>
        <v>0</v>
      </c>
      <c r="K32" s="60">
        <f t="shared" ref="K32:BV32" si="36">SUM(K33:K38)</f>
        <v>0</v>
      </c>
      <c r="L32" s="61" t="s">
        <v>106</v>
      </c>
      <c r="M32" s="60">
        <f t="shared" si="36"/>
        <v>0</v>
      </c>
      <c r="N32" s="60">
        <f t="shared" si="36"/>
        <v>0</v>
      </c>
      <c r="O32" s="60">
        <f t="shared" si="36"/>
        <v>0</v>
      </c>
      <c r="P32" s="60">
        <f t="shared" si="36"/>
        <v>0</v>
      </c>
      <c r="Q32" s="60">
        <f t="shared" si="36"/>
        <v>0</v>
      </c>
      <c r="R32" s="60">
        <f t="shared" si="36"/>
        <v>0</v>
      </c>
      <c r="S32" s="60">
        <f t="shared" si="36"/>
        <v>0</v>
      </c>
      <c r="T32" s="60">
        <f t="shared" si="36"/>
        <v>0</v>
      </c>
      <c r="U32" s="60">
        <f t="shared" si="36"/>
        <v>0</v>
      </c>
      <c r="V32" s="60">
        <f t="shared" si="36"/>
        <v>0</v>
      </c>
      <c r="W32" s="60">
        <f t="shared" si="36"/>
        <v>0</v>
      </c>
      <c r="X32" s="60">
        <f t="shared" si="36"/>
        <v>0</v>
      </c>
      <c r="Y32" s="60">
        <f t="shared" si="36"/>
        <v>0</v>
      </c>
      <c r="Z32" s="60">
        <f t="shared" si="36"/>
        <v>0</v>
      </c>
      <c r="AA32" s="60">
        <f t="shared" si="36"/>
        <v>0</v>
      </c>
      <c r="AB32" s="60">
        <f t="shared" si="36"/>
        <v>0</v>
      </c>
      <c r="AC32" s="60">
        <f t="shared" si="36"/>
        <v>0</v>
      </c>
      <c r="AD32" s="60">
        <f t="shared" si="36"/>
        <v>0</v>
      </c>
      <c r="AE32" s="60">
        <f t="shared" si="36"/>
        <v>0</v>
      </c>
      <c r="AF32" s="60">
        <f t="shared" si="36"/>
        <v>0</v>
      </c>
      <c r="AG32" s="60">
        <f t="shared" si="36"/>
        <v>0</v>
      </c>
      <c r="AH32" s="60">
        <f t="shared" si="36"/>
        <v>0</v>
      </c>
      <c r="AI32" s="60">
        <f t="shared" si="36"/>
        <v>0</v>
      </c>
      <c r="AJ32" s="60">
        <f t="shared" si="36"/>
        <v>0</v>
      </c>
      <c r="AK32" s="60">
        <f t="shared" si="36"/>
        <v>0</v>
      </c>
      <c r="AL32" s="60">
        <f t="shared" si="36"/>
        <v>0</v>
      </c>
      <c r="AM32" s="60">
        <f t="shared" si="36"/>
        <v>0</v>
      </c>
      <c r="AN32" s="60">
        <f t="shared" si="36"/>
        <v>0</v>
      </c>
      <c r="AO32" s="60">
        <f t="shared" si="36"/>
        <v>0</v>
      </c>
      <c r="AP32" s="60">
        <f t="shared" si="36"/>
        <v>0</v>
      </c>
      <c r="AQ32" s="60">
        <f t="shared" si="36"/>
        <v>0</v>
      </c>
      <c r="AR32" s="60">
        <f t="shared" si="36"/>
        <v>0</v>
      </c>
      <c r="AS32" s="60">
        <f t="shared" si="36"/>
        <v>0</v>
      </c>
      <c r="AT32" s="60">
        <f t="shared" si="36"/>
        <v>0</v>
      </c>
      <c r="AU32" s="60">
        <f t="shared" si="36"/>
        <v>0</v>
      </c>
      <c r="AV32" s="60">
        <f t="shared" si="36"/>
        <v>0</v>
      </c>
      <c r="AW32" s="60">
        <f t="shared" si="36"/>
        <v>0</v>
      </c>
      <c r="AX32" s="60">
        <f t="shared" si="36"/>
        <v>0</v>
      </c>
      <c r="AY32" s="60">
        <f t="shared" si="36"/>
        <v>0</v>
      </c>
      <c r="AZ32" s="60">
        <f t="shared" si="36"/>
        <v>0</v>
      </c>
      <c r="BA32" s="60">
        <f t="shared" si="36"/>
        <v>0</v>
      </c>
      <c r="BB32" s="60">
        <f t="shared" si="36"/>
        <v>0</v>
      </c>
      <c r="BC32" s="60">
        <f t="shared" si="36"/>
        <v>0</v>
      </c>
      <c r="BD32" s="60">
        <f t="shared" si="36"/>
        <v>0</v>
      </c>
      <c r="BE32" s="60">
        <f t="shared" si="36"/>
        <v>0</v>
      </c>
      <c r="BF32" s="60">
        <f t="shared" si="36"/>
        <v>0</v>
      </c>
      <c r="BG32" s="60">
        <f t="shared" si="36"/>
        <v>0</v>
      </c>
      <c r="BH32" s="60">
        <f t="shared" si="36"/>
        <v>0</v>
      </c>
      <c r="BI32" s="60">
        <f t="shared" si="36"/>
        <v>0</v>
      </c>
      <c r="BJ32" s="60">
        <f t="shared" si="36"/>
        <v>0</v>
      </c>
      <c r="BK32" s="60">
        <f t="shared" si="36"/>
        <v>0</v>
      </c>
      <c r="BL32" s="60">
        <f t="shared" si="36"/>
        <v>0</v>
      </c>
      <c r="BM32" s="60">
        <f t="shared" si="36"/>
        <v>0</v>
      </c>
      <c r="BN32" s="60">
        <f t="shared" si="36"/>
        <v>0</v>
      </c>
      <c r="BO32" s="60">
        <f t="shared" si="36"/>
        <v>0</v>
      </c>
      <c r="BP32" s="60">
        <f t="shared" si="36"/>
        <v>0</v>
      </c>
      <c r="BQ32" s="60">
        <f t="shared" si="36"/>
        <v>0</v>
      </c>
      <c r="BR32" s="60">
        <f t="shared" si="36"/>
        <v>0</v>
      </c>
      <c r="BS32" s="60">
        <f t="shared" si="36"/>
        <v>0</v>
      </c>
      <c r="BT32" s="60">
        <f t="shared" si="36"/>
        <v>0</v>
      </c>
      <c r="BU32" s="60">
        <f t="shared" si="36"/>
        <v>0</v>
      </c>
      <c r="BV32" s="60">
        <f t="shared" si="36"/>
        <v>0</v>
      </c>
      <c r="BW32" s="60">
        <f t="shared" ref="BW32:CS32" si="37">SUM(BW33:BW38)</f>
        <v>0</v>
      </c>
      <c r="BX32" s="60">
        <f t="shared" si="37"/>
        <v>0</v>
      </c>
      <c r="BY32" s="60">
        <f t="shared" si="37"/>
        <v>0</v>
      </c>
      <c r="BZ32" s="60">
        <f t="shared" si="37"/>
        <v>0</v>
      </c>
      <c r="CA32" s="60">
        <f t="shared" si="37"/>
        <v>0</v>
      </c>
      <c r="CB32" s="60">
        <f t="shared" si="37"/>
        <v>0</v>
      </c>
      <c r="CC32" s="60">
        <f t="shared" si="37"/>
        <v>0</v>
      </c>
      <c r="CD32" s="60">
        <f t="shared" si="37"/>
        <v>0</v>
      </c>
      <c r="CE32" s="60">
        <f t="shared" si="37"/>
        <v>0</v>
      </c>
      <c r="CF32" s="60">
        <f t="shared" si="37"/>
        <v>0</v>
      </c>
      <c r="CG32" s="60">
        <f t="shared" si="37"/>
        <v>0</v>
      </c>
      <c r="CH32" s="60">
        <f t="shared" si="37"/>
        <v>0</v>
      </c>
      <c r="CI32" s="60">
        <f t="shared" si="37"/>
        <v>0</v>
      </c>
      <c r="CJ32" s="60">
        <f t="shared" si="37"/>
        <v>0</v>
      </c>
      <c r="CK32" s="60">
        <f t="shared" si="37"/>
        <v>0</v>
      </c>
      <c r="CL32" s="60">
        <f t="shared" si="37"/>
        <v>0</v>
      </c>
      <c r="CM32" s="60">
        <f t="shared" si="37"/>
        <v>0</v>
      </c>
      <c r="CN32" s="60">
        <f t="shared" si="37"/>
        <v>0</v>
      </c>
      <c r="CO32" s="60">
        <f t="shared" si="37"/>
        <v>0</v>
      </c>
      <c r="CP32" s="60">
        <f t="shared" si="37"/>
        <v>0</v>
      </c>
      <c r="CQ32" s="60">
        <f t="shared" si="37"/>
        <v>0</v>
      </c>
      <c r="CR32" s="60">
        <f t="shared" si="37"/>
        <v>0</v>
      </c>
      <c r="CS32" s="60">
        <f t="shared" si="37"/>
        <v>0</v>
      </c>
      <c r="CT32" s="59" t="s">
        <v>106</v>
      </c>
      <c r="CU32" s="62">
        <f t="shared" si="6"/>
        <v>0</v>
      </c>
      <c r="CV32" s="62">
        <f t="shared" si="7"/>
        <v>0</v>
      </c>
    </row>
    <row r="33" spans="1:101" s="27" customFormat="1" ht="141.75" x14ac:dyDescent="0.25">
      <c r="A33" s="56" t="str">
        <f>[1]I1127_1037000158513_01_1_69_!A34</f>
        <v>1.1.3.1</v>
      </c>
      <c r="B33" s="57" t="str">
        <f>[1]I1127_1037000158513_01_1_69_!B34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3" s="59" t="s">
        <v>105</v>
      </c>
      <c r="D33" s="59" t="e">
        <f>CONCATENATE(#REF!,#REF!,#REF!,#REF!,#REF!,#REF!,#REF!,#REF!,#REF!,#REF!)</f>
        <v>#REF!</v>
      </c>
      <c r="E33" s="64" t="s">
        <v>106</v>
      </c>
      <c r="F33" s="64" t="s">
        <v>106</v>
      </c>
      <c r="G33" s="64" t="s">
        <v>106</v>
      </c>
      <c r="H33" s="60" t="s">
        <v>106</v>
      </c>
      <c r="I33" s="60"/>
      <c r="J33" s="60">
        <v>0</v>
      </c>
      <c r="K33" s="60">
        <v>0</v>
      </c>
      <c r="L33" s="61" t="s">
        <v>106</v>
      </c>
      <c r="M33" s="60"/>
      <c r="N33" s="60">
        <v>0</v>
      </c>
      <c r="O33" s="60">
        <v>0</v>
      </c>
      <c r="P33" s="60" t="s">
        <v>106</v>
      </c>
      <c r="Q33" s="60">
        <v>0</v>
      </c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f t="shared" ref="X33:X38" si="38">SUM(R33,AA33,AG33,AQ33,BA33)</f>
        <v>0</v>
      </c>
      <c r="Y33" s="60">
        <f t="shared" si="20"/>
        <v>0</v>
      </c>
      <c r="Z33" s="60">
        <f t="shared" ref="Z33:Z38" si="39">SUM(BF33,BP33,BZ33)</f>
        <v>0</v>
      </c>
      <c r="AA33" s="60">
        <f t="shared" ref="AA33:AA38" si="40">SUM(BK33,BU33,CE33)</f>
        <v>0</v>
      </c>
      <c r="AB33" s="60">
        <f t="shared" si="21"/>
        <v>0</v>
      </c>
      <c r="AC33" s="60">
        <v>0</v>
      </c>
      <c r="AD33" s="60">
        <v>0</v>
      </c>
      <c r="AE33" s="60">
        <v>0</v>
      </c>
      <c r="AF33" s="60">
        <v>0</v>
      </c>
      <c r="AG33" s="60">
        <f t="shared" si="22"/>
        <v>0</v>
      </c>
      <c r="AH33" s="60">
        <v>0</v>
      </c>
      <c r="AI33" s="60">
        <v>0</v>
      </c>
      <c r="AJ33" s="60">
        <v>0</v>
      </c>
      <c r="AK33" s="60">
        <v>0</v>
      </c>
      <c r="AL33" s="60">
        <f t="shared" si="23"/>
        <v>0</v>
      </c>
      <c r="AM33" s="60">
        <v>0</v>
      </c>
      <c r="AN33" s="60">
        <v>0</v>
      </c>
      <c r="AO33" s="60">
        <v>0</v>
      </c>
      <c r="AP33" s="60">
        <v>0</v>
      </c>
      <c r="AQ33" s="60">
        <f t="shared" si="24"/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f t="shared" si="25"/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f t="shared" si="26"/>
        <v>0</v>
      </c>
      <c r="BB33" s="60">
        <v>0</v>
      </c>
      <c r="BC33" s="60">
        <v>0</v>
      </c>
      <c r="BD33" s="60">
        <v>0</v>
      </c>
      <c r="BE33" s="60">
        <v>0</v>
      </c>
      <c r="BF33" s="60">
        <f t="shared" si="27"/>
        <v>0</v>
      </c>
      <c r="BG33" s="60">
        <v>0</v>
      </c>
      <c r="BH33" s="60">
        <v>0</v>
      </c>
      <c r="BI33" s="60">
        <v>0</v>
      </c>
      <c r="BJ33" s="60">
        <v>0</v>
      </c>
      <c r="BK33" s="60">
        <f t="shared" si="28"/>
        <v>0</v>
      </c>
      <c r="BL33" s="60">
        <v>0</v>
      </c>
      <c r="BM33" s="60">
        <v>0</v>
      </c>
      <c r="BN33" s="60">
        <v>0</v>
      </c>
      <c r="BO33" s="60">
        <v>0</v>
      </c>
      <c r="BP33" s="60">
        <f t="shared" si="29"/>
        <v>0</v>
      </c>
      <c r="BQ33" s="60">
        <v>0</v>
      </c>
      <c r="BR33" s="60">
        <v>0</v>
      </c>
      <c r="BS33" s="60">
        <v>0</v>
      </c>
      <c r="BT33" s="60">
        <v>0</v>
      </c>
      <c r="BU33" s="60">
        <f t="shared" si="30"/>
        <v>0</v>
      </c>
      <c r="BV33" s="60">
        <v>0</v>
      </c>
      <c r="BW33" s="60">
        <v>0</v>
      </c>
      <c r="BX33" s="60">
        <v>0</v>
      </c>
      <c r="BY33" s="60">
        <v>0</v>
      </c>
      <c r="BZ33" s="60">
        <f t="shared" si="31"/>
        <v>0</v>
      </c>
      <c r="CA33" s="60">
        <v>0</v>
      </c>
      <c r="CB33" s="60">
        <v>0</v>
      </c>
      <c r="CC33" s="60">
        <v>0</v>
      </c>
      <c r="CD33" s="60">
        <v>0</v>
      </c>
      <c r="CE33" s="60">
        <f t="shared" si="32"/>
        <v>0</v>
      </c>
      <c r="CF33" s="60">
        <v>0</v>
      </c>
      <c r="CG33" s="60">
        <v>0</v>
      </c>
      <c r="CH33" s="60">
        <v>0</v>
      </c>
      <c r="CI33" s="60">
        <v>0</v>
      </c>
      <c r="CJ33" s="60">
        <f t="shared" si="33"/>
        <v>0</v>
      </c>
      <c r="CK33" s="60">
        <f t="shared" si="33"/>
        <v>0</v>
      </c>
      <c r="CL33" s="60">
        <f t="shared" si="33"/>
        <v>0</v>
      </c>
      <c r="CM33" s="60">
        <f t="shared" si="33"/>
        <v>0</v>
      </c>
      <c r="CN33" s="60">
        <f t="shared" si="33"/>
        <v>0</v>
      </c>
      <c r="CO33" s="60">
        <f t="shared" si="33"/>
        <v>0</v>
      </c>
      <c r="CP33" s="60">
        <f t="shared" si="33"/>
        <v>0</v>
      </c>
      <c r="CQ33" s="60">
        <f t="shared" si="33"/>
        <v>0</v>
      </c>
      <c r="CR33" s="60">
        <f t="shared" si="33"/>
        <v>0</v>
      </c>
      <c r="CS33" s="60">
        <f t="shared" si="33"/>
        <v>0</v>
      </c>
      <c r="CT33" s="59" t="s">
        <v>106</v>
      </c>
      <c r="CU33" s="62">
        <f t="shared" si="6"/>
        <v>0</v>
      </c>
      <c r="CV33" s="62">
        <f t="shared" si="7"/>
        <v>0</v>
      </c>
    </row>
    <row r="34" spans="1:101" s="27" customFormat="1" ht="126" x14ac:dyDescent="0.25">
      <c r="A34" s="56" t="str">
        <f>[1]I1127_1037000158513_01_1_69_!A35</f>
        <v>1.1.3.1</v>
      </c>
      <c r="B34" s="57" t="str">
        <f>[1]I1127_1037000158513_01_1_69_!B35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4" s="59" t="s">
        <v>105</v>
      </c>
      <c r="D34" s="59" t="e">
        <f>CONCATENATE(#REF!,#REF!,#REF!,#REF!,#REF!,#REF!,#REF!,#REF!,#REF!,#REF!)</f>
        <v>#REF!</v>
      </c>
      <c r="E34" s="64" t="s">
        <v>106</v>
      </c>
      <c r="F34" s="64" t="s">
        <v>106</v>
      </c>
      <c r="G34" s="64" t="s">
        <v>106</v>
      </c>
      <c r="H34" s="60" t="s">
        <v>106</v>
      </c>
      <c r="I34" s="60"/>
      <c r="J34" s="60">
        <v>0</v>
      </c>
      <c r="K34" s="60">
        <v>0</v>
      </c>
      <c r="L34" s="61" t="s">
        <v>106</v>
      </c>
      <c r="M34" s="60"/>
      <c r="N34" s="60">
        <v>0</v>
      </c>
      <c r="O34" s="60">
        <v>0</v>
      </c>
      <c r="P34" s="60" t="s">
        <v>106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f t="shared" si="38"/>
        <v>0</v>
      </c>
      <c r="Y34" s="60">
        <f t="shared" si="20"/>
        <v>0</v>
      </c>
      <c r="Z34" s="60">
        <f t="shared" si="39"/>
        <v>0</v>
      </c>
      <c r="AA34" s="60">
        <f t="shared" si="40"/>
        <v>0</v>
      </c>
      <c r="AB34" s="60">
        <f t="shared" si="21"/>
        <v>0</v>
      </c>
      <c r="AC34" s="60">
        <v>0</v>
      </c>
      <c r="AD34" s="60">
        <v>0</v>
      </c>
      <c r="AE34" s="60">
        <v>0</v>
      </c>
      <c r="AF34" s="60">
        <v>0</v>
      </c>
      <c r="AG34" s="60">
        <f t="shared" si="22"/>
        <v>0</v>
      </c>
      <c r="AH34" s="60">
        <v>0</v>
      </c>
      <c r="AI34" s="60">
        <v>0</v>
      </c>
      <c r="AJ34" s="60">
        <v>0</v>
      </c>
      <c r="AK34" s="60">
        <v>0</v>
      </c>
      <c r="AL34" s="60">
        <f t="shared" si="23"/>
        <v>0</v>
      </c>
      <c r="AM34" s="60">
        <v>0</v>
      </c>
      <c r="AN34" s="60">
        <v>0</v>
      </c>
      <c r="AO34" s="60">
        <v>0</v>
      </c>
      <c r="AP34" s="60">
        <v>0</v>
      </c>
      <c r="AQ34" s="60">
        <f t="shared" si="24"/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f t="shared" si="25"/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f t="shared" si="26"/>
        <v>0</v>
      </c>
      <c r="BB34" s="60">
        <v>0</v>
      </c>
      <c r="BC34" s="60">
        <v>0</v>
      </c>
      <c r="BD34" s="60">
        <v>0</v>
      </c>
      <c r="BE34" s="60">
        <v>0</v>
      </c>
      <c r="BF34" s="60">
        <f t="shared" si="27"/>
        <v>0</v>
      </c>
      <c r="BG34" s="60">
        <v>0</v>
      </c>
      <c r="BH34" s="60">
        <v>0</v>
      </c>
      <c r="BI34" s="60">
        <v>0</v>
      </c>
      <c r="BJ34" s="60">
        <v>0</v>
      </c>
      <c r="BK34" s="60">
        <f t="shared" si="28"/>
        <v>0</v>
      </c>
      <c r="BL34" s="60">
        <v>0</v>
      </c>
      <c r="BM34" s="60">
        <v>0</v>
      </c>
      <c r="BN34" s="60">
        <v>0</v>
      </c>
      <c r="BO34" s="60">
        <v>0</v>
      </c>
      <c r="BP34" s="60">
        <f t="shared" si="29"/>
        <v>0</v>
      </c>
      <c r="BQ34" s="60">
        <v>0</v>
      </c>
      <c r="BR34" s="60">
        <v>0</v>
      </c>
      <c r="BS34" s="60">
        <v>0</v>
      </c>
      <c r="BT34" s="60">
        <v>0</v>
      </c>
      <c r="BU34" s="60">
        <f t="shared" si="30"/>
        <v>0</v>
      </c>
      <c r="BV34" s="60">
        <v>0</v>
      </c>
      <c r="BW34" s="60">
        <v>0</v>
      </c>
      <c r="BX34" s="60">
        <v>0</v>
      </c>
      <c r="BY34" s="60">
        <v>0</v>
      </c>
      <c r="BZ34" s="60">
        <f t="shared" si="31"/>
        <v>0</v>
      </c>
      <c r="CA34" s="60">
        <v>0</v>
      </c>
      <c r="CB34" s="60">
        <v>0</v>
      </c>
      <c r="CC34" s="60">
        <v>0</v>
      </c>
      <c r="CD34" s="60">
        <v>0</v>
      </c>
      <c r="CE34" s="60">
        <f t="shared" si="32"/>
        <v>0</v>
      </c>
      <c r="CF34" s="60">
        <v>0</v>
      </c>
      <c r="CG34" s="60">
        <v>0</v>
      </c>
      <c r="CH34" s="60">
        <v>0</v>
      </c>
      <c r="CI34" s="60">
        <v>0</v>
      </c>
      <c r="CJ34" s="60">
        <f t="shared" si="33"/>
        <v>0</v>
      </c>
      <c r="CK34" s="60">
        <f t="shared" si="33"/>
        <v>0</v>
      </c>
      <c r="CL34" s="60">
        <f t="shared" si="33"/>
        <v>0</v>
      </c>
      <c r="CM34" s="60">
        <f t="shared" si="33"/>
        <v>0</v>
      </c>
      <c r="CN34" s="60">
        <f t="shared" si="33"/>
        <v>0</v>
      </c>
      <c r="CO34" s="60">
        <f t="shared" si="33"/>
        <v>0</v>
      </c>
      <c r="CP34" s="60">
        <f t="shared" si="33"/>
        <v>0</v>
      </c>
      <c r="CQ34" s="60">
        <f t="shared" si="33"/>
        <v>0</v>
      </c>
      <c r="CR34" s="60">
        <f t="shared" si="33"/>
        <v>0</v>
      </c>
      <c r="CS34" s="60">
        <f t="shared" si="33"/>
        <v>0</v>
      </c>
      <c r="CT34" s="59" t="s">
        <v>106</v>
      </c>
      <c r="CU34" s="62">
        <f t="shared" si="6"/>
        <v>0</v>
      </c>
      <c r="CV34" s="62">
        <f t="shared" si="7"/>
        <v>0</v>
      </c>
    </row>
    <row r="35" spans="1:101" s="27" customFormat="1" ht="126" x14ac:dyDescent="0.25">
      <c r="A35" s="56" t="str">
        <f>[1]I1127_1037000158513_01_1_69_!A36</f>
        <v>1.1.3.1</v>
      </c>
      <c r="B35" s="57" t="str">
        <f>[1]I1127_1037000158513_01_1_69_!B36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5" s="59" t="s">
        <v>105</v>
      </c>
      <c r="D35" s="59" t="e">
        <f>CONCATENATE(#REF!,#REF!,#REF!,#REF!,#REF!,#REF!,#REF!,#REF!,#REF!,#REF!)</f>
        <v>#REF!</v>
      </c>
      <c r="E35" s="64" t="s">
        <v>106</v>
      </c>
      <c r="F35" s="64" t="s">
        <v>106</v>
      </c>
      <c r="G35" s="64" t="s">
        <v>106</v>
      </c>
      <c r="H35" s="60" t="s">
        <v>106</v>
      </c>
      <c r="I35" s="60"/>
      <c r="J35" s="60">
        <v>0</v>
      </c>
      <c r="K35" s="60">
        <v>0</v>
      </c>
      <c r="L35" s="61" t="s">
        <v>106</v>
      </c>
      <c r="M35" s="60"/>
      <c r="N35" s="60">
        <v>0</v>
      </c>
      <c r="O35" s="60">
        <v>0</v>
      </c>
      <c r="P35" s="60" t="s">
        <v>106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f t="shared" si="38"/>
        <v>0</v>
      </c>
      <c r="Y35" s="60">
        <f t="shared" si="20"/>
        <v>0</v>
      </c>
      <c r="Z35" s="60">
        <f t="shared" si="39"/>
        <v>0</v>
      </c>
      <c r="AA35" s="60">
        <f t="shared" si="40"/>
        <v>0</v>
      </c>
      <c r="AB35" s="60">
        <f t="shared" si="21"/>
        <v>0</v>
      </c>
      <c r="AC35" s="60">
        <v>0</v>
      </c>
      <c r="AD35" s="60">
        <v>0</v>
      </c>
      <c r="AE35" s="60">
        <v>0</v>
      </c>
      <c r="AF35" s="60">
        <v>0</v>
      </c>
      <c r="AG35" s="60">
        <f t="shared" si="22"/>
        <v>0</v>
      </c>
      <c r="AH35" s="60">
        <v>0</v>
      </c>
      <c r="AI35" s="60">
        <v>0</v>
      </c>
      <c r="AJ35" s="60">
        <v>0</v>
      </c>
      <c r="AK35" s="60">
        <v>0</v>
      </c>
      <c r="AL35" s="60">
        <f t="shared" si="23"/>
        <v>0</v>
      </c>
      <c r="AM35" s="60">
        <v>0</v>
      </c>
      <c r="AN35" s="60">
        <v>0</v>
      </c>
      <c r="AO35" s="60">
        <v>0</v>
      </c>
      <c r="AP35" s="60">
        <v>0</v>
      </c>
      <c r="AQ35" s="60">
        <f t="shared" si="24"/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f t="shared" si="25"/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f t="shared" si="26"/>
        <v>0</v>
      </c>
      <c r="BB35" s="60">
        <v>0</v>
      </c>
      <c r="BC35" s="60">
        <v>0</v>
      </c>
      <c r="BD35" s="60">
        <v>0</v>
      </c>
      <c r="BE35" s="60">
        <v>0</v>
      </c>
      <c r="BF35" s="60">
        <f t="shared" si="27"/>
        <v>0</v>
      </c>
      <c r="BG35" s="60">
        <v>0</v>
      </c>
      <c r="BH35" s="60">
        <v>0</v>
      </c>
      <c r="BI35" s="60">
        <v>0</v>
      </c>
      <c r="BJ35" s="60">
        <v>0</v>
      </c>
      <c r="BK35" s="60">
        <f t="shared" si="28"/>
        <v>0</v>
      </c>
      <c r="BL35" s="60">
        <v>0</v>
      </c>
      <c r="BM35" s="60">
        <v>0</v>
      </c>
      <c r="BN35" s="60">
        <v>0</v>
      </c>
      <c r="BO35" s="60">
        <v>0</v>
      </c>
      <c r="BP35" s="60">
        <f t="shared" si="29"/>
        <v>0</v>
      </c>
      <c r="BQ35" s="60">
        <v>0</v>
      </c>
      <c r="BR35" s="60">
        <v>0</v>
      </c>
      <c r="BS35" s="60">
        <v>0</v>
      </c>
      <c r="BT35" s="60">
        <v>0</v>
      </c>
      <c r="BU35" s="60">
        <f t="shared" si="30"/>
        <v>0</v>
      </c>
      <c r="BV35" s="60">
        <v>0</v>
      </c>
      <c r="BW35" s="60">
        <v>0</v>
      </c>
      <c r="BX35" s="60">
        <v>0</v>
      </c>
      <c r="BY35" s="60">
        <v>0</v>
      </c>
      <c r="BZ35" s="60">
        <f t="shared" si="31"/>
        <v>0</v>
      </c>
      <c r="CA35" s="60">
        <v>0</v>
      </c>
      <c r="CB35" s="60">
        <v>0</v>
      </c>
      <c r="CC35" s="60">
        <v>0</v>
      </c>
      <c r="CD35" s="60">
        <v>0</v>
      </c>
      <c r="CE35" s="60">
        <f t="shared" si="32"/>
        <v>0</v>
      </c>
      <c r="CF35" s="60">
        <v>0</v>
      </c>
      <c r="CG35" s="60">
        <v>0</v>
      </c>
      <c r="CH35" s="60">
        <v>0</v>
      </c>
      <c r="CI35" s="60">
        <v>0</v>
      </c>
      <c r="CJ35" s="60">
        <f t="shared" si="33"/>
        <v>0</v>
      </c>
      <c r="CK35" s="60">
        <f t="shared" si="33"/>
        <v>0</v>
      </c>
      <c r="CL35" s="60">
        <f t="shared" si="33"/>
        <v>0</v>
      </c>
      <c r="CM35" s="60">
        <f t="shared" si="33"/>
        <v>0</v>
      </c>
      <c r="CN35" s="60">
        <f t="shared" si="33"/>
        <v>0</v>
      </c>
      <c r="CO35" s="60">
        <f t="shared" si="33"/>
        <v>0</v>
      </c>
      <c r="CP35" s="60">
        <f t="shared" si="33"/>
        <v>0</v>
      </c>
      <c r="CQ35" s="60">
        <f t="shared" si="33"/>
        <v>0</v>
      </c>
      <c r="CR35" s="60">
        <f t="shared" si="33"/>
        <v>0</v>
      </c>
      <c r="CS35" s="60">
        <f t="shared" si="33"/>
        <v>0</v>
      </c>
      <c r="CT35" s="59" t="s">
        <v>106</v>
      </c>
      <c r="CU35" s="62">
        <f t="shared" si="6"/>
        <v>0</v>
      </c>
      <c r="CV35" s="62">
        <f t="shared" si="7"/>
        <v>0</v>
      </c>
    </row>
    <row r="36" spans="1:101" s="27" customFormat="1" ht="141.75" x14ac:dyDescent="0.25">
      <c r="A36" s="56" t="str">
        <f>[1]I1127_1037000158513_01_1_69_!A37</f>
        <v>1.1.3.2</v>
      </c>
      <c r="B36" s="57" t="str">
        <f>[1]I1127_1037000158513_01_1_69_!B37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59" t="s">
        <v>105</v>
      </c>
      <c r="D36" s="59" t="e">
        <f>CONCATENATE(#REF!,#REF!,#REF!,#REF!,#REF!,#REF!,#REF!,#REF!,#REF!,#REF!)</f>
        <v>#REF!</v>
      </c>
      <c r="E36" s="64" t="s">
        <v>106</v>
      </c>
      <c r="F36" s="64" t="s">
        <v>106</v>
      </c>
      <c r="G36" s="64" t="s">
        <v>106</v>
      </c>
      <c r="H36" s="60" t="s">
        <v>106</v>
      </c>
      <c r="I36" s="60"/>
      <c r="J36" s="60">
        <v>0</v>
      </c>
      <c r="K36" s="60">
        <v>0</v>
      </c>
      <c r="L36" s="61" t="s">
        <v>106</v>
      </c>
      <c r="M36" s="60"/>
      <c r="N36" s="60">
        <v>0</v>
      </c>
      <c r="O36" s="60">
        <v>0</v>
      </c>
      <c r="P36" s="60" t="s">
        <v>106</v>
      </c>
      <c r="Q36" s="60">
        <v>0</v>
      </c>
      <c r="R36" s="60">
        <v>0</v>
      </c>
      <c r="S36" s="60">
        <v>0</v>
      </c>
      <c r="T36" s="60">
        <v>0</v>
      </c>
      <c r="U36" s="60">
        <v>0</v>
      </c>
      <c r="V36" s="60">
        <v>0</v>
      </c>
      <c r="W36" s="60">
        <v>0</v>
      </c>
      <c r="X36" s="60">
        <f t="shared" si="38"/>
        <v>0</v>
      </c>
      <c r="Y36" s="60">
        <f t="shared" si="20"/>
        <v>0</v>
      </c>
      <c r="Z36" s="60">
        <f t="shared" si="39"/>
        <v>0</v>
      </c>
      <c r="AA36" s="60">
        <f t="shared" si="40"/>
        <v>0</v>
      </c>
      <c r="AB36" s="60">
        <f t="shared" si="21"/>
        <v>0</v>
      </c>
      <c r="AC36" s="60">
        <v>0</v>
      </c>
      <c r="AD36" s="60">
        <v>0</v>
      </c>
      <c r="AE36" s="60">
        <v>0</v>
      </c>
      <c r="AF36" s="60">
        <v>0</v>
      </c>
      <c r="AG36" s="60">
        <f t="shared" si="22"/>
        <v>0</v>
      </c>
      <c r="AH36" s="60">
        <v>0</v>
      </c>
      <c r="AI36" s="60">
        <v>0</v>
      </c>
      <c r="AJ36" s="60">
        <v>0</v>
      </c>
      <c r="AK36" s="60">
        <v>0</v>
      </c>
      <c r="AL36" s="60">
        <f t="shared" si="23"/>
        <v>0</v>
      </c>
      <c r="AM36" s="60">
        <f>SUM(AM37:AM42)</f>
        <v>0</v>
      </c>
      <c r="AN36" s="60">
        <f>SUM(AN37:AN42)</f>
        <v>0</v>
      </c>
      <c r="AO36" s="60">
        <f>SUM(AO37:AO41)</f>
        <v>0</v>
      </c>
      <c r="AP36" s="60">
        <f>SUM(AP37:AP42)</f>
        <v>0</v>
      </c>
      <c r="AQ36" s="60">
        <f t="shared" si="24"/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f t="shared" si="25"/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f t="shared" si="26"/>
        <v>0</v>
      </c>
      <c r="BB36" s="60">
        <v>0</v>
      </c>
      <c r="BC36" s="60">
        <v>0</v>
      </c>
      <c r="BD36" s="60">
        <v>0</v>
      </c>
      <c r="BE36" s="60">
        <v>0</v>
      </c>
      <c r="BF36" s="60">
        <f t="shared" si="27"/>
        <v>0</v>
      </c>
      <c r="BG36" s="60">
        <v>0</v>
      </c>
      <c r="BH36" s="60">
        <v>0</v>
      </c>
      <c r="BI36" s="60">
        <v>0</v>
      </c>
      <c r="BJ36" s="60">
        <v>0</v>
      </c>
      <c r="BK36" s="60">
        <f t="shared" si="28"/>
        <v>0</v>
      </c>
      <c r="BL36" s="60">
        <v>0</v>
      </c>
      <c r="BM36" s="60">
        <v>0</v>
      </c>
      <c r="BN36" s="60">
        <v>0</v>
      </c>
      <c r="BO36" s="60">
        <v>0</v>
      </c>
      <c r="BP36" s="60">
        <f t="shared" si="29"/>
        <v>0</v>
      </c>
      <c r="BQ36" s="60">
        <v>0</v>
      </c>
      <c r="BR36" s="60">
        <v>0</v>
      </c>
      <c r="BS36" s="60">
        <v>0</v>
      </c>
      <c r="BT36" s="60">
        <v>0</v>
      </c>
      <c r="BU36" s="60">
        <f t="shared" si="30"/>
        <v>0</v>
      </c>
      <c r="BV36" s="60">
        <v>0</v>
      </c>
      <c r="BW36" s="60">
        <v>0</v>
      </c>
      <c r="BX36" s="60">
        <v>0</v>
      </c>
      <c r="BY36" s="60">
        <v>0</v>
      </c>
      <c r="BZ36" s="60">
        <f t="shared" si="31"/>
        <v>0</v>
      </c>
      <c r="CA36" s="60">
        <v>0</v>
      </c>
      <c r="CB36" s="60">
        <v>0</v>
      </c>
      <c r="CC36" s="60">
        <v>0</v>
      </c>
      <c r="CD36" s="60">
        <v>0</v>
      </c>
      <c r="CE36" s="60">
        <f t="shared" si="32"/>
        <v>0</v>
      </c>
      <c r="CF36" s="60">
        <v>0</v>
      </c>
      <c r="CG36" s="60">
        <v>0</v>
      </c>
      <c r="CH36" s="60">
        <v>0</v>
      </c>
      <c r="CI36" s="60">
        <v>0</v>
      </c>
      <c r="CJ36" s="60">
        <f t="shared" si="33"/>
        <v>0</v>
      </c>
      <c r="CK36" s="60">
        <f t="shared" si="33"/>
        <v>0</v>
      </c>
      <c r="CL36" s="60">
        <f t="shared" si="33"/>
        <v>0</v>
      </c>
      <c r="CM36" s="60">
        <f t="shared" si="33"/>
        <v>0</v>
      </c>
      <c r="CN36" s="60">
        <f t="shared" si="33"/>
        <v>0</v>
      </c>
      <c r="CO36" s="60">
        <f t="shared" si="33"/>
        <v>0</v>
      </c>
      <c r="CP36" s="60">
        <f t="shared" si="33"/>
        <v>0</v>
      </c>
      <c r="CQ36" s="60">
        <f t="shared" si="33"/>
        <v>0</v>
      </c>
      <c r="CR36" s="60">
        <f t="shared" si="33"/>
        <v>0</v>
      </c>
      <c r="CS36" s="60">
        <f t="shared" si="33"/>
        <v>0</v>
      </c>
      <c r="CT36" s="59" t="s">
        <v>106</v>
      </c>
      <c r="CU36" s="62">
        <f t="shared" si="6"/>
        <v>0</v>
      </c>
      <c r="CV36" s="62">
        <f t="shared" si="7"/>
        <v>0</v>
      </c>
    </row>
    <row r="37" spans="1:101" s="27" customFormat="1" ht="126" x14ac:dyDescent="0.25">
      <c r="A37" s="56" t="str">
        <f>[1]I1127_1037000158513_01_1_69_!A38</f>
        <v>1.1.3.2</v>
      </c>
      <c r="B37" s="57" t="str">
        <f>[1]I1127_1037000158513_01_1_69_!B38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59" t="s">
        <v>105</v>
      </c>
      <c r="D37" s="59" t="e">
        <f>CONCATENATE(#REF!,#REF!,#REF!,#REF!,#REF!,#REF!,#REF!,#REF!,#REF!,#REF!)</f>
        <v>#REF!</v>
      </c>
      <c r="E37" s="64" t="s">
        <v>106</v>
      </c>
      <c r="F37" s="64" t="s">
        <v>106</v>
      </c>
      <c r="G37" s="64" t="s">
        <v>106</v>
      </c>
      <c r="H37" s="60" t="s">
        <v>106</v>
      </c>
      <c r="I37" s="60"/>
      <c r="J37" s="60">
        <v>0</v>
      </c>
      <c r="K37" s="60">
        <v>0</v>
      </c>
      <c r="L37" s="61" t="s">
        <v>106</v>
      </c>
      <c r="M37" s="60"/>
      <c r="N37" s="60">
        <v>0</v>
      </c>
      <c r="O37" s="60">
        <v>0</v>
      </c>
      <c r="P37" s="60" t="s">
        <v>106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f t="shared" si="38"/>
        <v>0</v>
      </c>
      <c r="Y37" s="60">
        <f t="shared" si="20"/>
        <v>0</v>
      </c>
      <c r="Z37" s="60">
        <f t="shared" si="39"/>
        <v>0</v>
      </c>
      <c r="AA37" s="60">
        <f t="shared" si="40"/>
        <v>0</v>
      </c>
      <c r="AB37" s="60">
        <f t="shared" si="21"/>
        <v>0</v>
      </c>
      <c r="AC37" s="60">
        <v>0</v>
      </c>
      <c r="AD37" s="60">
        <v>0</v>
      </c>
      <c r="AE37" s="60">
        <v>0</v>
      </c>
      <c r="AF37" s="60">
        <v>0</v>
      </c>
      <c r="AG37" s="60">
        <f t="shared" si="22"/>
        <v>0</v>
      </c>
      <c r="AH37" s="60">
        <v>0</v>
      </c>
      <c r="AI37" s="60">
        <v>0</v>
      </c>
      <c r="AJ37" s="60">
        <v>0</v>
      </c>
      <c r="AK37" s="60">
        <v>0</v>
      </c>
      <c r="AL37" s="60">
        <f t="shared" si="23"/>
        <v>0</v>
      </c>
      <c r="AM37" s="60">
        <v>0</v>
      </c>
      <c r="AN37" s="60">
        <v>0</v>
      </c>
      <c r="AO37" s="60">
        <v>0</v>
      </c>
      <c r="AP37" s="60">
        <v>0</v>
      </c>
      <c r="AQ37" s="60">
        <f t="shared" si="24"/>
        <v>0</v>
      </c>
      <c r="AR37" s="60">
        <v>0</v>
      </c>
      <c r="AS37" s="60">
        <v>0</v>
      </c>
      <c r="AT37" s="60">
        <v>0</v>
      </c>
      <c r="AU37" s="60">
        <v>0</v>
      </c>
      <c r="AV37" s="60">
        <f t="shared" si="25"/>
        <v>0</v>
      </c>
      <c r="AW37" s="60">
        <v>0</v>
      </c>
      <c r="AX37" s="60">
        <v>0</v>
      </c>
      <c r="AY37" s="60">
        <v>0</v>
      </c>
      <c r="AZ37" s="60">
        <v>0</v>
      </c>
      <c r="BA37" s="60">
        <f t="shared" si="26"/>
        <v>0</v>
      </c>
      <c r="BB37" s="60">
        <v>0</v>
      </c>
      <c r="BC37" s="60">
        <v>0</v>
      </c>
      <c r="BD37" s="60">
        <v>0</v>
      </c>
      <c r="BE37" s="60">
        <v>0</v>
      </c>
      <c r="BF37" s="60">
        <f t="shared" si="27"/>
        <v>0</v>
      </c>
      <c r="BG37" s="60">
        <v>0</v>
      </c>
      <c r="BH37" s="60">
        <v>0</v>
      </c>
      <c r="BI37" s="60">
        <v>0</v>
      </c>
      <c r="BJ37" s="60">
        <v>0</v>
      </c>
      <c r="BK37" s="60">
        <f t="shared" si="28"/>
        <v>0</v>
      </c>
      <c r="BL37" s="60">
        <v>0</v>
      </c>
      <c r="BM37" s="60">
        <v>0</v>
      </c>
      <c r="BN37" s="60">
        <v>0</v>
      </c>
      <c r="BO37" s="60">
        <v>0</v>
      </c>
      <c r="BP37" s="60">
        <f t="shared" si="29"/>
        <v>0</v>
      </c>
      <c r="BQ37" s="60">
        <v>0</v>
      </c>
      <c r="BR37" s="60">
        <v>0</v>
      </c>
      <c r="BS37" s="60">
        <v>0</v>
      </c>
      <c r="BT37" s="60">
        <v>0</v>
      </c>
      <c r="BU37" s="60">
        <f t="shared" si="30"/>
        <v>0</v>
      </c>
      <c r="BV37" s="60">
        <v>0</v>
      </c>
      <c r="BW37" s="60">
        <v>0</v>
      </c>
      <c r="BX37" s="60">
        <v>0</v>
      </c>
      <c r="BY37" s="60">
        <v>0</v>
      </c>
      <c r="BZ37" s="60">
        <f t="shared" si="31"/>
        <v>0</v>
      </c>
      <c r="CA37" s="60">
        <v>0</v>
      </c>
      <c r="CB37" s="60">
        <v>0</v>
      </c>
      <c r="CC37" s="60">
        <v>0</v>
      </c>
      <c r="CD37" s="60">
        <v>0</v>
      </c>
      <c r="CE37" s="60">
        <f t="shared" si="32"/>
        <v>0</v>
      </c>
      <c r="CF37" s="60">
        <v>0</v>
      </c>
      <c r="CG37" s="60">
        <v>0</v>
      </c>
      <c r="CH37" s="60">
        <v>0</v>
      </c>
      <c r="CI37" s="60">
        <v>0</v>
      </c>
      <c r="CJ37" s="60">
        <f t="shared" si="33"/>
        <v>0</v>
      </c>
      <c r="CK37" s="60">
        <f t="shared" si="33"/>
        <v>0</v>
      </c>
      <c r="CL37" s="60">
        <f t="shared" si="33"/>
        <v>0</v>
      </c>
      <c r="CM37" s="60">
        <f t="shared" si="33"/>
        <v>0</v>
      </c>
      <c r="CN37" s="60">
        <f t="shared" si="33"/>
        <v>0</v>
      </c>
      <c r="CO37" s="60">
        <f t="shared" si="33"/>
        <v>0</v>
      </c>
      <c r="CP37" s="60">
        <f t="shared" si="33"/>
        <v>0</v>
      </c>
      <c r="CQ37" s="60">
        <f t="shared" si="33"/>
        <v>0</v>
      </c>
      <c r="CR37" s="60">
        <f t="shared" si="33"/>
        <v>0</v>
      </c>
      <c r="CS37" s="60">
        <f t="shared" si="33"/>
        <v>0</v>
      </c>
      <c r="CT37" s="59" t="s">
        <v>106</v>
      </c>
      <c r="CU37" s="62">
        <f t="shared" si="6"/>
        <v>0</v>
      </c>
      <c r="CV37" s="62">
        <f t="shared" si="7"/>
        <v>0</v>
      </c>
    </row>
    <row r="38" spans="1:101" s="27" customFormat="1" ht="126" x14ac:dyDescent="0.25">
      <c r="A38" s="56" t="str">
        <f>[1]I1127_1037000158513_01_1_69_!A39</f>
        <v>1.1.3.2</v>
      </c>
      <c r="B38" s="57" t="str">
        <f>[1]I1127_1037000158513_01_1_69_!B39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59" t="s">
        <v>105</v>
      </c>
      <c r="D38" s="59" t="e">
        <f>CONCATENATE(#REF!,#REF!,#REF!,#REF!,#REF!,#REF!,#REF!,#REF!,#REF!,#REF!)</f>
        <v>#REF!</v>
      </c>
      <c r="E38" s="64" t="s">
        <v>106</v>
      </c>
      <c r="F38" s="64" t="s">
        <v>106</v>
      </c>
      <c r="G38" s="64" t="s">
        <v>106</v>
      </c>
      <c r="H38" s="60" t="s">
        <v>106</v>
      </c>
      <c r="I38" s="60"/>
      <c r="J38" s="60">
        <v>0</v>
      </c>
      <c r="K38" s="60">
        <v>0</v>
      </c>
      <c r="L38" s="61" t="s">
        <v>106</v>
      </c>
      <c r="M38" s="60"/>
      <c r="N38" s="60">
        <v>0</v>
      </c>
      <c r="O38" s="60">
        <v>0</v>
      </c>
      <c r="P38" s="60" t="s">
        <v>106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f t="shared" si="38"/>
        <v>0</v>
      </c>
      <c r="Y38" s="60">
        <f t="shared" si="20"/>
        <v>0</v>
      </c>
      <c r="Z38" s="60">
        <f t="shared" si="39"/>
        <v>0</v>
      </c>
      <c r="AA38" s="60">
        <f t="shared" si="40"/>
        <v>0</v>
      </c>
      <c r="AB38" s="60">
        <f t="shared" si="21"/>
        <v>0</v>
      </c>
      <c r="AC38" s="60">
        <v>0</v>
      </c>
      <c r="AD38" s="60">
        <v>0</v>
      </c>
      <c r="AE38" s="60">
        <v>0</v>
      </c>
      <c r="AF38" s="60">
        <v>0</v>
      </c>
      <c r="AG38" s="60">
        <f t="shared" si="22"/>
        <v>0</v>
      </c>
      <c r="AH38" s="60">
        <v>0</v>
      </c>
      <c r="AI38" s="60">
        <v>0</v>
      </c>
      <c r="AJ38" s="60">
        <v>0</v>
      </c>
      <c r="AK38" s="60">
        <v>0</v>
      </c>
      <c r="AL38" s="60">
        <f t="shared" si="23"/>
        <v>0</v>
      </c>
      <c r="AM38" s="60">
        <v>0</v>
      </c>
      <c r="AN38" s="60">
        <v>0</v>
      </c>
      <c r="AO38" s="60">
        <v>0</v>
      </c>
      <c r="AP38" s="60">
        <v>0</v>
      </c>
      <c r="AQ38" s="60">
        <f t="shared" si="24"/>
        <v>0</v>
      </c>
      <c r="AR38" s="60">
        <v>0</v>
      </c>
      <c r="AS38" s="60">
        <v>0</v>
      </c>
      <c r="AT38" s="60">
        <v>0</v>
      </c>
      <c r="AU38" s="60">
        <v>0</v>
      </c>
      <c r="AV38" s="60">
        <f t="shared" si="25"/>
        <v>0</v>
      </c>
      <c r="AW38" s="60">
        <v>0</v>
      </c>
      <c r="AX38" s="60">
        <v>0</v>
      </c>
      <c r="AY38" s="60">
        <v>0</v>
      </c>
      <c r="AZ38" s="60">
        <v>0</v>
      </c>
      <c r="BA38" s="60">
        <f t="shared" si="26"/>
        <v>0</v>
      </c>
      <c r="BB38" s="60">
        <v>0</v>
      </c>
      <c r="BC38" s="60">
        <v>0</v>
      </c>
      <c r="BD38" s="60">
        <v>0</v>
      </c>
      <c r="BE38" s="60">
        <v>0</v>
      </c>
      <c r="BF38" s="60">
        <f t="shared" si="27"/>
        <v>0</v>
      </c>
      <c r="BG38" s="60">
        <v>0</v>
      </c>
      <c r="BH38" s="60">
        <v>0</v>
      </c>
      <c r="BI38" s="60">
        <v>0</v>
      </c>
      <c r="BJ38" s="60">
        <v>0</v>
      </c>
      <c r="BK38" s="60">
        <f t="shared" si="28"/>
        <v>0</v>
      </c>
      <c r="BL38" s="60">
        <v>0</v>
      </c>
      <c r="BM38" s="60">
        <v>0</v>
      </c>
      <c r="BN38" s="60">
        <v>0</v>
      </c>
      <c r="BO38" s="60">
        <v>0</v>
      </c>
      <c r="BP38" s="60">
        <f t="shared" si="29"/>
        <v>0</v>
      </c>
      <c r="BQ38" s="60">
        <v>0</v>
      </c>
      <c r="BR38" s="60">
        <v>0</v>
      </c>
      <c r="BS38" s="60">
        <v>0</v>
      </c>
      <c r="BT38" s="60">
        <v>0</v>
      </c>
      <c r="BU38" s="60">
        <f t="shared" si="30"/>
        <v>0</v>
      </c>
      <c r="BV38" s="60">
        <v>0</v>
      </c>
      <c r="BW38" s="60">
        <v>0</v>
      </c>
      <c r="BX38" s="60">
        <v>0</v>
      </c>
      <c r="BY38" s="60">
        <v>0</v>
      </c>
      <c r="BZ38" s="60">
        <f t="shared" si="31"/>
        <v>0</v>
      </c>
      <c r="CA38" s="60">
        <v>0</v>
      </c>
      <c r="CB38" s="60">
        <v>0</v>
      </c>
      <c r="CC38" s="60">
        <v>0</v>
      </c>
      <c r="CD38" s="60">
        <v>0</v>
      </c>
      <c r="CE38" s="60">
        <f t="shared" si="32"/>
        <v>0</v>
      </c>
      <c r="CF38" s="60">
        <v>0</v>
      </c>
      <c r="CG38" s="60">
        <v>0</v>
      </c>
      <c r="CH38" s="60">
        <v>0</v>
      </c>
      <c r="CI38" s="60">
        <v>0</v>
      </c>
      <c r="CJ38" s="60">
        <f t="shared" si="33"/>
        <v>0</v>
      </c>
      <c r="CK38" s="60">
        <f t="shared" si="33"/>
        <v>0</v>
      </c>
      <c r="CL38" s="60">
        <f t="shared" si="33"/>
        <v>0</v>
      </c>
      <c r="CM38" s="60">
        <f t="shared" si="33"/>
        <v>0</v>
      </c>
      <c r="CN38" s="60">
        <f t="shared" si="33"/>
        <v>0</v>
      </c>
      <c r="CO38" s="60">
        <f t="shared" si="33"/>
        <v>0</v>
      </c>
      <c r="CP38" s="60">
        <f t="shared" si="33"/>
        <v>0</v>
      </c>
      <c r="CQ38" s="60">
        <f t="shared" si="33"/>
        <v>0</v>
      </c>
      <c r="CR38" s="60">
        <f t="shared" si="33"/>
        <v>0</v>
      </c>
      <c r="CS38" s="60">
        <f t="shared" si="33"/>
        <v>0</v>
      </c>
      <c r="CT38" s="59" t="s">
        <v>106</v>
      </c>
      <c r="CU38" s="62">
        <f t="shared" si="6"/>
        <v>0</v>
      </c>
      <c r="CV38" s="62">
        <f t="shared" si="7"/>
        <v>0</v>
      </c>
    </row>
    <row r="39" spans="1:101" s="27" customFormat="1" ht="110.25" x14ac:dyDescent="0.25">
      <c r="A39" s="56" t="str">
        <f>[1]I1127_1037000158513_01_1_69_!A40</f>
        <v>1.1.4</v>
      </c>
      <c r="B39" s="57" t="str">
        <f>[1]I1127_1037000158513_01_1_69_!B40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9" s="59" t="s">
        <v>105</v>
      </c>
      <c r="D39" s="59" t="e">
        <f>CONCATENATE(#REF!,#REF!,#REF!,#REF!,#REF!,#REF!,#REF!,#REF!,#REF!,#REF!)</f>
        <v>#REF!</v>
      </c>
      <c r="E39" s="64" t="s">
        <v>106</v>
      </c>
      <c r="F39" s="64" t="s">
        <v>106</v>
      </c>
      <c r="G39" s="64" t="s">
        <v>106</v>
      </c>
      <c r="H39" s="60" t="s">
        <v>106</v>
      </c>
      <c r="I39" s="60"/>
      <c r="J39" s="60">
        <f>SUM(J40:J41)</f>
        <v>0</v>
      </c>
      <c r="K39" s="60">
        <f t="shared" ref="K39:BV39" si="41">SUM(K40:K41)</f>
        <v>0</v>
      </c>
      <c r="L39" s="61" t="s">
        <v>106</v>
      </c>
      <c r="M39" s="60">
        <f t="shared" si="41"/>
        <v>0</v>
      </c>
      <c r="N39" s="60">
        <f t="shared" si="41"/>
        <v>0</v>
      </c>
      <c r="O39" s="60">
        <f t="shared" si="41"/>
        <v>0</v>
      </c>
      <c r="P39" s="60">
        <f t="shared" si="41"/>
        <v>0</v>
      </c>
      <c r="Q39" s="60">
        <f t="shared" si="41"/>
        <v>0</v>
      </c>
      <c r="R39" s="60">
        <f t="shared" si="41"/>
        <v>0</v>
      </c>
      <c r="S39" s="60">
        <f t="shared" si="41"/>
        <v>0</v>
      </c>
      <c r="T39" s="60">
        <f t="shared" si="41"/>
        <v>0</v>
      </c>
      <c r="U39" s="60">
        <f t="shared" si="41"/>
        <v>0</v>
      </c>
      <c r="V39" s="60">
        <f t="shared" si="41"/>
        <v>0</v>
      </c>
      <c r="W39" s="60">
        <f t="shared" si="41"/>
        <v>0</v>
      </c>
      <c r="X39" s="60">
        <f t="shared" si="41"/>
        <v>0</v>
      </c>
      <c r="Y39" s="60">
        <f t="shared" si="41"/>
        <v>0</v>
      </c>
      <c r="Z39" s="60">
        <f t="shared" si="41"/>
        <v>0</v>
      </c>
      <c r="AA39" s="60">
        <f t="shared" si="41"/>
        <v>0</v>
      </c>
      <c r="AB39" s="60">
        <f t="shared" si="41"/>
        <v>0</v>
      </c>
      <c r="AC39" s="60">
        <f t="shared" si="41"/>
        <v>0</v>
      </c>
      <c r="AD39" s="60">
        <f t="shared" si="41"/>
        <v>0</v>
      </c>
      <c r="AE39" s="60">
        <f t="shared" si="41"/>
        <v>0</v>
      </c>
      <c r="AF39" s="60">
        <f t="shared" si="41"/>
        <v>0</v>
      </c>
      <c r="AG39" s="60">
        <f t="shared" si="41"/>
        <v>0</v>
      </c>
      <c r="AH39" s="60">
        <f t="shared" si="41"/>
        <v>0</v>
      </c>
      <c r="AI39" s="60">
        <f t="shared" si="41"/>
        <v>0</v>
      </c>
      <c r="AJ39" s="60">
        <f t="shared" si="41"/>
        <v>0</v>
      </c>
      <c r="AK39" s="60">
        <f t="shared" si="41"/>
        <v>0</v>
      </c>
      <c r="AL39" s="60">
        <f t="shared" si="41"/>
        <v>0</v>
      </c>
      <c r="AM39" s="60">
        <f t="shared" si="41"/>
        <v>0</v>
      </c>
      <c r="AN39" s="60">
        <f t="shared" si="41"/>
        <v>0</v>
      </c>
      <c r="AO39" s="60">
        <f t="shared" si="41"/>
        <v>0</v>
      </c>
      <c r="AP39" s="60">
        <f t="shared" si="41"/>
        <v>0</v>
      </c>
      <c r="AQ39" s="60">
        <f t="shared" si="41"/>
        <v>0</v>
      </c>
      <c r="AR39" s="60">
        <f t="shared" si="41"/>
        <v>0</v>
      </c>
      <c r="AS39" s="60">
        <f t="shared" si="41"/>
        <v>0</v>
      </c>
      <c r="AT39" s="60">
        <f t="shared" si="41"/>
        <v>0</v>
      </c>
      <c r="AU39" s="60">
        <f t="shared" si="41"/>
        <v>0</v>
      </c>
      <c r="AV39" s="60">
        <f t="shared" si="41"/>
        <v>0</v>
      </c>
      <c r="AW39" s="60">
        <f t="shared" si="41"/>
        <v>0</v>
      </c>
      <c r="AX39" s="60">
        <f t="shared" si="41"/>
        <v>0</v>
      </c>
      <c r="AY39" s="60">
        <f t="shared" si="41"/>
        <v>0</v>
      </c>
      <c r="AZ39" s="60">
        <f t="shared" si="41"/>
        <v>0</v>
      </c>
      <c r="BA39" s="60">
        <f t="shared" si="41"/>
        <v>0</v>
      </c>
      <c r="BB39" s="60">
        <f t="shared" si="41"/>
        <v>0</v>
      </c>
      <c r="BC39" s="60">
        <f t="shared" si="41"/>
        <v>0</v>
      </c>
      <c r="BD39" s="60">
        <f t="shared" si="41"/>
        <v>0</v>
      </c>
      <c r="BE39" s="60">
        <f t="shared" si="41"/>
        <v>0</v>
      </c>
      <c r="BF39" s="60">
        <f t="shared" si="41"/>
        <v>0</v>
      </c>
      <c r="BG39" s="60">
        <f t="shared" si="41"/>
        <v>0</v>
      </c>
      <c r="BH39" s="60">
        <f t="shared" si="41"/>
        <v>0</v>
      </c>
      <c r="BI39" s="60">
        <f t="shared" si="41"/>
        <v>0</v>
      </c>
      <c r="BJ39" s="60">
        <f t="shared" si="41"/>
        <v>0</v>
      </c>
      <c r="BK39" s="60">
        <f t="shared" si="41"/>
        <v>0</v>
      </c>
      <c r="BL39" s="60">
        <f t="shared" si="41"/>
        <v>0</v>
      </c>
      <c r="BM39" s="60">
        <f t="shared" si="41"/>
        <v>0</v>
      </c>
      <c r="BN39" s="60">
        <f t="shared" si="41"/>
        <v>0</v>
      </c>
      <c r="BO39" s="60">
        <f t="shared" si="41"/>
        <v>0</v>
      </c>
      <c r="BP39" s="60">
        <f t="shared" si="41"/>
        <v>0</v>
      </c>
      <c r="BQ39" s="60">
        <f t="shared" si="41"/>
        <v>0</v>
      </c>
      <c r="BR39" s="60">
        <f t="shared" si="41"/>
        <v>0</v>
      </c>
      <c r="BS39" s="60">
        <f t="shared" si="41"/>
        <v>0</v>
      </c>
      <c r="BT39" s="60">
        <f t="shared" si="41"/>
        <v>0</v>
      </c>
      <c r="BU39" s="60">
        <f t="shared" si="41"/>
        <v>0</v>
      </c>
      <c r="BV39" s="60">
        <f t="shared" si="41"/>
        <v>0</v>
      </c>
      <c r="BW39" s="60">
        <f t="shared" ref="BW39:CS39" si="42">SUM(BW40:BW41)</f>
        <v>0</v>
      </c>
      <c r="BX39" s="60">
        <f t="shared" si="42"/>
        <v>0</v>
      </c>
      <c r="BY39" s="60">
        <f t="shared" si="42"/>
        <v>0</v>
      </c>
      <c r="BZ39" s="60">
        <f t="shared" si="42"/>
        <v>0</v>
      </c>
      <c r="CA39" s="60">
        <f t="shared" si="42"/>
        <v>0</v>
      </c>
      <c r="CB39" s="60">
        <f t="shared" si="42"/>
        <v>0</v>
      </c>
      <c r="CC39" s="60">
        <f t="shared" si="42"/>
        <v>0</v>
      </c>
      <c r="CD39" s="60">
        <f t="shared" si="42"/>
        <v>0</v>
      </c>
      <c r="CE39" s="60">
        <f t="shared" si="42"/>
        <v>0</v>
      </c>
      <c r="CF39" s="60">
        <f t="shared" si="42"/>
        <v>0</v>
      </c>
      <c r="CG39" s="60">
        <f t="shared" si="42"/>
        <v>0</v>
      </c>
      <c r="CH39" s="60">
        <f t="shared" si="42"/>
        <v>0</v>
      </c>
      <c r="CI39" s="60">
        <f t="shared" si="42"/>
        <v>0</v>
      </c>
      <c r="CJ39" s="60">
        <f t="shared" si="42"/>
        <v>0</v>
      </c>
      <c r="CK39" s="60">
        <f t="shared" si="42"/>
        <v>0</v>
      </c>
      <c r="CL39" s="60">
        <f t="shared" si="42"/>
        <v>0</v>
      </c>
      <c r="CM39" s="60">
        <f t="shared" si="42"/>
        <v>0</v>
      </c>
      <c r="CN39" s="60">
        <f t="shared" si="42"/>
        <v>0</v>
      </c>
      <c r="CO39" s="60">
        <f t="shared" si="42"/>
        <v>0</v>
      </c>
      <c r="CP39" s="60">
        <f t="shared" si="42"/>
        <v>0</v>
      </c>
      <c r="CQ39" s="60">
        <f t="shared" si="42"/>
        <v>0</v>
      </c>
      <c r="CR39" s="60">
        <f t="shared" si="42"/>
        <v>0</v>
      </c>
      <c r="CS39" s="60">
        <f t="shared" si="42"/>
        <v>0</v>
      </c>
      <c r="CT39" s="59" t="s">
        <v>106</v>
      </c>
      <c r="CU39" s="62">
        <f t="shared" si="6"/>
        <v>0</v>
      </c>
      <c r="CV39" s="62">
        <f t="shared" si="7"/>
        <v>0</v>
      </c>
    </row>
    <row r="40" spans="1:101" s="27" customFormat="1" ht="94.5" x14ac:dyDescent="0.25">
      <c r="A40" s="56" t="str">
        <f>[1]I1127_1037000158513_01_1_69_!A41</f>
        <v>1.1.4.1</v>
      </c>
      <c r="B40" s="57" t="str">
        <f>[1]I1127_1037000158513_01_1_69_!B41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59" t="s">
        <v>105</v>
      </c>
      <c r="D40" s="59" t="e">
        <f>CONCATENATE(#REF!,#REF!,#REF!,#REF!,#REF!,#REF!,#REF!,#REF!,#REF!,#REF!)</f>
        <v>#REF!</v>
      </c>
      <c r="E40" s="64" t="s">
        <v>106</v>
      </c>
      <c r="F40" s="64" t="s">
        <v>106</v>
      </c>
      <c r="G40" s="64" t="s">
        <v>106</v>
      </c>
      <c r="H40" s="60" t="s">
        <v>106</v>
      </c>
      <c r="I40" s="60"/>
      <c r="J40" s="60">
        <v>0</v>
      </c>
      <c r="K40" s="60">
        <v>0</v>
      </c>
      <c r="L40" s="61" t="s">
        <v>106</v>
      </c>
      <c r="M40" s="60"/>
      <c r="N40" s="60">
        <v>0</v>
      </c>
      <c r="O40" s="60">
        <v>0</v>
      </c>
      <c r="P40" s="60" t="s">
        <v>106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f>SUM(R40,AA40,AG40,AQ40,BA40)</f>
        <v>0</v>
      </c>
      <c r="Y40" s="60">
        <f t="shared" si="20"/>
        <v>0</v>
      </c>
      <c r="Z40" s="60">
        <f>SUM(BF40,BP40,BZ40)</f>
        <v>0</v>
      </c>
      <c r="AA40" s="60">
        <f>SUM(BK40,BU40,CE40)</f>
        <v>0</v>
      </c>
      <c r="AB40" s="60">
        <f t="shared" si="21"/>
        <v>0</v>
      </c>
      <c r="AC40" s="60">
        <v>0</v>
      </c>
      <c r="AD40" s="60">
        <v>0</v>
      </c>
      <c r="AE40" s="60">
        <v>0</v>
      </c>
      <c r="AF40" s="60">
        <v>0</v>
      </c>
      <c r="AG40" s="60">
        <f t="shared" si="22"/>
        <v>0</v>
      </c>
      <c r="AH40" s="60">
        <v>0</v>
      </c>
      <c r="AI40" s="60">
        <v>0</v>
      </c>
      <c r="AJ40" s="60">
        <v>0</v>
      </c>
      <c r="AK40" s="60">
        <v>0</v>
      </c>
      <c r="AL40" s="60">
        <f t="shared" si="23"/>
        <v>0</v>
      </c>
      <c r="AM40" s="60">
        <v>0</v>
      </c>
      <c r="AN40" s="60">
        <v>0</v>
      </c>
      <c r="AO40" s="60">
        <v>0</v>
      </c>
      <c r="AP40" s="60">
        <v>0</v>
      </c>
      <c r="AQ40" s="60">
        <f t="shared" si="24"/>
        <v>0</v>
      </c>
      <c r="AR40" s="60">
        <v>0</v>
      </c>
      <c r="AS40" s="60">
        <v>0</v>
      </c>
      <c r="AT40" s="60">
        <v>0</v>
      </c>
      <c r="AU40" s="60">
        <v>0</v>
      </c>
      <c r="AV40" s="60">
        <f t="shared" si="25"/>
        <v>0</v>
      </c>
      <c r="AW40" s="60">
        <v>0</v>
      </c>
      <c r="AX40" s="60">
        <v>0</v>
      </c>
      <c r="AY40" s="60">
        <v>0</v>
      </c>
      <c r="AZ40" s="60">
        <v>0</v>
      </c>
      <c r="BA40" s="60">
        <f t="shared" si="26"/>
        <v>0</v>
      </c>
      <c r="BB40" s="60">
        <v>0</v>
      </c>
      <c r="BC40" s="60">
        <v>0</v>
      </c>
      <c r="BD40" s="60">
        <v>0</v>
      </c>
      <c r="BE40" s="60">
        <v>0</v>
      </c>
      <c r="BF40" s="60">
        <f t="shared" si="27"/>
        <v>0</v>
      </c>
      <c r="BG40" s="60">
        <v>0</v>
      </c>
      <c r="BH40" s="60">
        <v>0</v>
      </c>
      <c r="BI40" s="60">
        <v>0</v>
      </c>
      <c r="BJ40" s="60">
        <v>0</v>
      </c>
      <c r="BK40" s="60">
        <f t="shared" si="28"/>
        <v>0</v>
      </c>
      <c r="BL40" s="60">
        <v>0</v>
      </c>
      <c r="BM40" s="60">
        <v>0</v>
      </c>
      <c r="BN40" s="60">
        <v>0</v>
      </c>
      <c r="BO40" s="60">
        <v>0</v>
      </c>
      <c r="BP40" s="60">
        <f t="shared" si="29"/>
        <v>0</v>
      </c>
      <c r="BQ40" s="60">
        <v>0</v>
      </c>
      <c r="BR40" s="60">
        <v>0</v>
      </c>
      <c r="BS40" s="60">
        <v>0</v>
      </c>
      <c r="BT40" s="60">
        <v>0</v>
      </c>
      <c r="BU40" s="60">
        <f t="shared" si="30"/>
        <v>0</v>
      </c>
      <c r="BV40" s="60">
        <v>0</v>
      </c>
      <c r="BW40" s="60">
        <v>0</v>
      </c>
      <c r="BX40" s="60">
        <v>0</v>
      </c>
      <c r="BY40" s="60">
        <v>0</v>
      </c>
      <c r="BZ40" s="60">
        <f t="shared" si="31"/>
        <v>0</v>
      </c>
      <c r="CA40" s="60">
        <v>0</v>
      </c>
      <c r="CB40" s="60">
        <v>0</v>
      </c>
      <c r="CC40" s="60">
        <v>0</v>
      </c>
      <c r="CD40" s="60">
        <v>0</v>
      </c>
      <c r="CE40" s="60">
        <f t="shared" si="32"/>
        <v>0</v>
      </c>
      <c r="CF40" s="60">
        <v>0</v>
      </c>
      <c r="CG40" s="60">
        <v>0</v>
      </c>
      <c r="CH40" s="60">
        <v>0</v>
      </c>
      <c r="CI40" s="60">
        <v>0</v>
      </c>
      <c r="CJ40" s="60">
        <f t="shared" si="33"/>
        <v>0</v>
      </c>
      <c r="CK40" s="60">
        <f t="shared" si="33"/>
        <v>0</v>
      </c>
      <c r="CL40" s="60">
        <f t="shared" si="33"/>
        <v>0</v>
      </c>
      <c r="CM40" s="60">
        <f t="shared" si="33"/>
        <v>0</v>
      </c>
      <c r="CN40" s="60">
        <f t="shared" si="33"/>
        <v>0</v>
      </c>
      <c r="CO40" s="60">
        <f t="shared" si="33"/>
        <v>0</v>
      </c>
      <c r="CP40" s="60">
        <f t="shared" si="33"/>
        <v>0</v>
      </c>
      <c r="CQ40" s="60">
        <f t="shared" si="33"/>
        <v>0</v>
      </c>
      <c r="CR40" s="60">
        <f t="shared" si="33"/>
        <v>0</v>
      </c>
      <c r="CS40" s="60">
        <f t="shared" si="33"/>
        <v>0</v>
      </c>
      <c r="CT40" s="59" t="s">
        <v>106</v>
      </c>
      <c r="CU40" s="62">
        <f t="shared" si="6"/>
        <v>0</v>
      </c>
      <c r="CV40" s="62">
        <f t="shared" si="7"/>
        <v>0</v>
      </c>
    </row>
    <row r="41" spans="1:101" s="27" customFormat="1" ht="94.5" x14ac:dyDescent="0.25">
      <c r="A41" s="56" t="str">
        <f>[1]I1127_1037000158513_01_1_69_!A42</f>
        <v>1.1.4.2</v>
      </c>
      <c r="B41" s="57" t="str">
        <f>[1]I1127_1037000158513_01_1_69_!B42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59" t="s">
        <v>105</v>
      </c>
      <c r="D41" s="59" t="e">
        <f>CONCATENATE(#REF!,#REF!,#REF!,#REF!,#REF!,#REF!,#REF!,#REF!,#REF!,#REF!)</f>
        <v>#REF!</v>
      </c>
      <c r="E41" s="64" t="s">
        <v>106</v>
      </c>
      <c r="F41" s="64" t="s">
        <v>106</v>
      </c>
      <c r="G41" s="64" t="s">
        <v>106</v>
      </c>
      <c r="H41" s="60" t="s">
        <v>106</v>
      </c>
      <c r="I41" s="60"/>
      <c r="J41" s="60">
        <v>0</v>
      </c>
      <c r="K41" s="60">
        <v>0</v>
      </c>
      <c r="L41" s="61" t="s">
        <v>106</v>
      </c>
      <c r="M41" s="60"/>
      <c r="N41" s="60">
        <v>0</v>
      </c>
      <c r="O41" s="60">
        <v>0</v>
      </c>
      <c r="P41" s="60" t="s">
        <v>106</v>
      </c>
      <c r="Q41" s="60">
        <v>0</v>
      </c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f>SUM(R41,AA41,AG41,AQ41,BA41)</f>
        <v>0</v>
      </c>
      <c r="Y41" s="60">
        <f t="shared" si="20"/>
        <v>0</v>
      </c>
      <c r="Z41" s="60">
        <f>SUM(BF41,BP41,BZ41)</f>
        <v>0</v>
      </c>
      <c r="AA41" s="60">
        <f>SUM(BK41,BU41,CE41)</f>
        <v>0</v>
      </c>
      <c r="AB41" s="60">
        <f t="shared" si="21"/>
        <v>0</v>
      </c>
      <c r="AC41" s="60">
        <v>0</v>
      </c>
      <c r="AD41" s="60">
        <v>0</v>
      </c>
      <c r="AE41" s="60">
        <v>0</v>
      </c>
      <c r="AF41" s="60">
        <v>0</v>
      </c>
      <c r="AG41" s="60">
        <f t="shared" si="22"/>
        <v>0</v>
      </c>
      <c r="AH41" s="60">
        <v>0</v>
      </c>
      <c r="AI41" s="60">
        <v>0</v>
      </c>
      <c r="AJ41" s="60">
        <v>0</v>
      </c>
      <c r="AK41" s="60">
        <v>0</v>
      </c>
      <c r="AL41" s="60">
        <f t="shared" si="23"/>
        <v>0</v>
      </c>
      <c r="AM41" s="60">
        <v>0</v>
      </c>
      <c r="AN41" s="60">
        <v>0</v>
      </c>
      <c r="AO41" s="60">
        <v>0</v>
      </c>
      <c r="AP41" s="60">
        <v>0</v>
      </c>
      <c r="AQ41" s="60">
        <f t="shared" si="24"/>
        <v>0</v>
      </c>
      <c r="AR41" s="60">
        <v>0</v>
      </c>
      <c r="AS41" s="60">
        <v>0</v>
      </c>
      <c r="AT41" s="60">
        <v>0</v>
      </c>
      <c r="AU41" s="60">
        <v>0</v>
      </c>
      <c r="AV41" s="60">
        <f t="shared" si="25"/>
        <v>0</v>
      </c>
      <c r="AW41" s="60">
        <v>0</v>
      </c>
      <c r="AX41" s="60">
        <v>0</v>
      </c>
      <c r="AY41" s="60">
        <v>0</v>
      </c>
      <c r="AZ41" s="60">
        <v>0</v>
      </c>
      <c r="BA41" s="60">
        <f t="shared" si="26"/>
        <v>0</v>
      </c>
      <c r="BB41" s="60">
        <v>0</v>
      </c>
      <c r="BC41" s="60">
        <v>0</v>
      </c>
      <c r="BD41" s="60">
        <v>0</v>
      </c>
      <c r="BE41" s="60">
        <v>0</v>
      </c>
      <c r="BF41" s="60">
        <f t="shared" si="27"/>
        <v>0</v>
      </c>
      <c r="BG41" s="60">
        <v>0</v>
      </c>
      <c r="BH41" s="60">
        <v>0</v>
      </c>
      <c r="BI41" s="60">
        <v>0</v>
      </c>
      <c r="BJ41" s="60">
        <v>0</v>
      </c>
      <c r="BK41" s="60">
        <f t="shared" si="28"/>
        <v>0</v>
      </c>
      <c r="BL41" s="60">
        <v>0</v>
      </c>
      <c r="BM41" s="60">
        <v>0</v>
      </c>
      <c r="BN41" s="60">
        <v>0</v>
      </c>
      <c r="BO41" s="60">
        <v>0</v>
      </c>
      <c r="BP41" s="60">
        <f t="shared" si="29"/>
        <v>0</v>
      </c>
      <c r="BQ41" s="60">
        <v>0</v>
      </c>
      <c r="BR41" s="60">
        <v>0</v>
      </c>
      <c r="BS41" s="60">
        <v>0</v>
      </c>
      <c r="BT41" s="60">
        <v>0</v>
      </c>
      <c r="BU41" s="60">
        <f t="shared" si="30"/>
        <v>0</v>
      </c>
      <c r="BV41" s="60">
        <v>0</v>
      </c>
      <c r="BW41" s="60">
        <v>0</v>
      </c>
      <c r="BX41" s="60">
        <v>0</v>
      </c>
      <c r="BY41" s="60">
        <v>0</v>
      </c>
      <c r="BZ41" s="60">
        <f t="shared" si="31"/>
        <v>0</v>
      </c>
      <c r="CA41" s="60">
        <v>0</v>
      </c>
      <c r="CB41" s="60">
        <v>0</v>
      </c>
      <c r="CC41" s="60">
        <v>0</v>
      </c>
      <c r="CD41" s="60">
        <v>0</v>
      </c>
      <c r="CE41" s="60">
        <f t="shared" si="32"/>
        <v>0</v>
      </c>
      <c r="CF41" s="60">
        <v>0</v>
      </c>
      <c r="CG41" s="60">
        <v>0</v>
      </c>
      <c r="CH41" s="60">
        <v>0</v>
      </c>
      <c r="CI41" s="60">
        <v>0</v>
      </c>
      <c r="CJ41" s="60">
        <f t="shared" si="33"/>
        <v>0</v>
      </c>
      <c r="CK41" s="60">
        <f t="shared" si="33"/>
        <v>0</v>
      </c>
      <c r="CL41" s="60">
        <f t="shared" si="33"/>
        <v>0</v>
      </c>
      <c r="CM41" s="60">
        <f t="shared" si="33"/>
        <v>0</v>
      </c>
      <c r="CN41" s="60">
        <f t="shared" si="33"/>
        <v>0</v>
      </c>
      <c r="CO41" s="60">
        <f t="shared" si="33"/>
        <v>0</v>
      </c>
      <c r="CP41" s="60">
        <f t="shared" si="33"/>
        <v>0</v>
      </c>
      <c r="CQ41" s="60">
        <f t="shared" si="33"/>
        <v>0</v>
      </c>
      <c r="CR41" s="60">
        <f t="shared" si="33"/>
        <v>0</v>
      </c>
      <c r="CS41" s="60">
        <f t="shared" si="33"/>
        <v>0</v>
      </c>
      <c r="CT41" s="59" t="s">
        <v>106</v>
      </c>
      <c r="CU41" s="62">
        <f t="shared" si="6"/>
        <v>0</v>
      </c>
      <c r="CV41" s="62">
        <f t="shared" si="7"/>
        <v>0</v>
      </c>
    </row>
    <row r="42" spans="1:101" s="27" customFormat="1" ht="47.25" x14ac:dyDescent="0.25">
      <c r="A42" s="56" t="str">
        <f>[1]I1127_1037000158513_01_1_69_!A43</f>
        <v>1.2</v>
      </c>
      <c r="B42" s="57" t="str">
        <f>[1]I1127_1037000158513_01_1_69_!B43</f>
        <v>Реконструкция, модернизация, техническое перевооружение всего, в том числе:</v>
      </c>
      <c r="C42" s="59" t="s">
        <v>105</v>
      </c>
      <c r="D42" s="59" t="e">
        <f>CONCATENATE(#REF!,#REF!,#REF!,#REF!,#REF!,#REF!,#REF!,#REF!,#REF!,#REF!)</f>
        <v>#REF!</v>
      </c>
      <c r="E42" s="59" t="s">
        <v>106</v>
      </c>
      <c r="F42" s="59" t="s">
        <v>106</v>
      </c>
      <c r="G42" s="59" t="s">
        <v>106</v>
      </c>
      <c r="H42" s="60" t="s">
        <v>106</v>
      </c>
      <c r="I42" s="60"/>
      <c r="J42" s="60">
        <f>SUM(J43,J53,J56,J66)</f>
        <v>97.057878105950095</v>
      </c>
      <c r="K42" s="60">
        <f>SUM(K43,K53,K56,K66)</f>
        <v>1011.343089864</v>
      </c>
      <c r="L42" s="61" t="s">
        <v>106</v>
      </c>
      <c r="M42" s="60" t="e">
        <f>SUM(M43,M53,M56,M66)</f>
        <v>#REF!</v>
      </c>
      <c r="N42" s="60">
        <f>SUM(N43,N53,N56,N66)</f>
        <v>0</v>
      </c>
      <c r="O42" s="60">
        <f>SUM(O43,O53,O56,O66)</f>
        <v>0</v>
      </c>
      <c r="P42" s="60" t="s">
        <v>106</v>
      </c>
      <c r="Q42" s="60">
        <f t="shared" ref="Q42:CB42" si="43">SUM(Q43,Q53,Q56,Q66)</f>
        <v>0</v>
      </c>
      <c r="R42" s="60">
        <f t="shared" si="43"/>
        <v>0</v>
      </c>
      <c r="S42" s="60">
        <f t="shared" si="43"/>
        <v>2107.6093300483199</v>
      </c>
      <c r="T42" s="60">
        <f t="shared" si="43"/>
        <v>2283.8311923313522</v>
      </c>
      <c r="U42" s="60">
        <f t="shared" si="43"/>
        <v>0</v>
      </c>
      <c r="V42" s="60">
        <f t="shared" si="43"/>
        <v>0</v>
      </c>
      <c r="W42" s="60">
        <f t="shared" si="43"/>
        <v>1176.4877440753321</v>
      </c>
      <c r="X42" s="60">
        <f t="shared" si="43"/>
        <v>0</v>
      </c>
      <c r="Y42" s="60">
        <f t="shared" si="43"/>
        <v>1176.4877440753321</v>
      </c>
      <c r="Z42" s="60">
        <f t="shared" si="43"/>
        <v>1176.4877440753321</v>
      </c>
      <c r="AA42" s="60">
        <f t="shared" si="43"/>
        <v>0</v>
      </c>
      <c r="AB42" s="60">
        <f t="shared" si="43"/>
        <v>0</v>
      </c>
      <c r="AC42" s="60">
        <f t="shared" si="43"/>
        <v>0</v>
      </c>
      <c r="AD42" s="60">
        <f t="shared" si="43"/>
        <v>0</v>
      </c>
      <c r="AE42" s="60">
        <f t="shared" si="43"/>
        <v>0</v>
      </c>
      <c r="AF42" s="60">
        <f t="shared" si="43"/>
        <v>0</v>
      </c>
      <c r="AG42" s="60">
        <f t="shared" si="43"/>
        <v>0</v>
      </c>
      <c r="AH42" s="60">
        <f t="shared" si="43"/>
        <v>0</v>
      </c>
      <c r="AI42" s="60">
        <f t="shared" si="43"/>
        <v>0</v>
      </c>
      <c r="AJ42" s="60">
        <f t="shared" si="43"/>
        <v>0</v>
      </c>
      <c r="AK42" s="60">
        <f t="shared" si="43"/>
        <v>0</v>
      </c>
      <c r="AL42" s="60">
        <f t="shared" si="43"/>
        <v>233.96996560079998</v>
      </c>
      <c r="AM42" s="60">
        <f t="shared" si="43"/>
        <v>0</v>
      </c>
      <c r="AN42" s="60">
        <f t="shared" si="43"/>
        <v>0</v>
      </c>
      <c r="AO42" s="60">
        <f t="shared" si="43"/>
        <v>233.96996560079998</v>
      </c>
      <c r="AP42" s="60">
        <f t="shared" si="43"/>
        <v>0</v>
      </c>
      <c r="AQ42" s="60">
        <f t="shared" si="43"/>
        <v>0</v>
      </c>
      <c r="AR42" s="60">
        <f t="shared" si="43"/>
        <v>0</v>
      </c>
      <c r="AS42" s="60">
        <f t="shared" si="43"/>
        <v>0</v>
      </c>
      <c r="AT42" s="60">
        <f t="shared" si="43"/>
        <v>0</v>
      </c>
      <c r="AU42" s="60">
        <f t="shared" si="43"/>
        <v>0</v>
      </c>
      <c r="AV42" s="60">
        <f t="shared" si="43"/>
        <v>322.821207898284</v>
      </c>
      <c r="AW42" s="60">
        <f t="shared" si="43"/>
        <v>0</v>
      </c>
      <c r="AX42" s="60">
        <f t="shared" si="43"/>
        <v>0</v>
      </c>
      <c r="AY42" s="60">
        <f t="shared" si="43"/>
        <v>322.821207898284</v>
      </c>
      <c r="AZ42" s="60">
        <f t="shared" si="43"/>
        <v>0</v>
      </c>
      <c r="BA42" s="60">
        <f t="shared" si="43"/>
        <v>0</v>
      </c>
      <c r="BB42" s="60">
        <f t="shared" si="43"/>
        <v>0</v>
      </c>
      <c r="BC42" s="60">
        <f t="shared" si="43"/>
        <v>0</v>
      </c>
      <c r="BD42" s="60">
        <f t="shared" si="43"/>
        <v>0</v>
      </c>
      <c r="BE42" s="60">
        <f t="shared" si="43"/>
        <v>0</v>
      </c>
      <c r="BF42" s="60">
        <f t="shared" si="43"/>
        <v>290.39279312809202</v>
      </c>
      <c r="BG42" s="60">
        <f t="shared" si="43"/>
        <v>0</v>
      </c>
      <c r="BH42" s="60">
        <f t="shared" si="43"/>
        <v>0</v>
      </c>
      <c r="BI42" s="60">
        <f t="shared" si="43"/>
        <v>290.39279312809202</v>
      </c>
      <c r="BJ42" s="60">
        <f t="shared" si="43"/>
        <v>0</v>
      </c>
      <c r="BK42" s="60">
        <f t="shared" si="43"/>
        <v>0</v>
      </c>
      <c r="BL42" s="60">
        <f t="shared" si="43"/>
        <v>0</v>
      </c>
      <c r="BM42" s="60">
        <f t="shared" si="43"/>
        <v>0</v>
      </c>
      <c r="BN42" s="60">
        <f t="shared" si="43"/>
        <v>0</v>
      </c>
      <c r="BO42" s="60">
        <f t="shared" si="43"/>
        <v>0</v>
      </c>
      <c r="BP42" s="60">
        <f t="shared" si="43"/>
        <v>134.45671423746001</v>
      </c>
      <c r="BQ42" s="60">
        <f t="shared" si="43"/>
        <v>0</v>
      </c>
      <c r="BR42" s="60">
        <f t="shared" si="43"/>
        <v>0</v>
      </c>
      <c r="BS42" s="60">
        <f t="shared" si="43"/>
        <v>134.45671423746001</v>
      </c>
      <c r="BT42" s="60">
        <f t="shared" si="43"/>
        <v>0</v>
      </c>
      <c r="BU42" s="60">
        <f t="shared" si="43"/>
        <v>0</v>
      </c>
      <c r="BV42" s="60">
        <f t="shared" si="43"/>
        <v>0</v>
      </c>
      <c r="BW42" s="60">
        <f t="shared" si="43"/>
        <v>0</v>
      </c>
      <c r="BX42" s="60">
        <f t="shared" si="43"/>
        <v>0</v>
      </c>
      <c r="BY42" s="60">
        <f t="shared" si="43"/>
        <v>0</v>
      </c>
      <c r="BZ42" s="60">
        <f t="shared" si="43"/>
        <v>194.84706321069601</v>
      </c>
      <c r="CA42" s="60">
        <f t="shared" si="43"/>
        <v>0</v>
      </c>
      <c r="CB42" s="60">
        <f t="shared" si="43"/>
        <v>0</v>
      </c>
      <c r="CC42" s="60">
        <f t="shared" ref="CC42:CS42" si="44">SUM(CC43,CC53,CC56,CC66)</f>
        <v>194.84706321069601</v>
      </c>
      <c r="CD42" s="60">
        <f t="shared" si="44"/>
        <v>0</v>
      </c>
      <c r="CE42" s="60">
        <f t="shared" si="44"/>
        <v>0</v>
      </c>
      <c r="CF42" s="60">
        <f t="shared" si="44"/>
        <v>0</v>
      </c>
      <c r="CG42" s="60">
        <f t="shared" si="44"/>
        <v>0</v>
      </c>
      <c r="CH42" s="60">
        <f t="shared" si="44"/>
        <v>0</v>
      </c>
      <c r="CI42" s="60">
        <f t="shared" si="44"/>
        <v>0</v>
      </c>
      <c r="CJ42" s="60">
        <f t="shared" si="44"/>
        <v>1176.4877440753321</v>
      </c>
      <c r="CK42" s="60">
        <f t="shared" si="44"/>
        <v>0</v>
      </c>
      <c r="CL42" s="60">
        <f t="shared" si="44"/>
        <v>0</v>
      </c>
      <c r="CM42" s="60">
        <f t="shared" si="44"/>
        <v>1176.4877440753321</v>
      </c>
      <c r="CN42" s="60">
        <f t="shared" si="44"/>
        <v>0</v>
      </c>
      <c r="CO42" s="60">
        <f t="shared" si="44"/>
        <v>0</v>
      </c>
      <c r="CP42" s="60">
        <f t="shared" si="44"/>
        <v>0</v>
      </c>
      <c r="CQ42" s="60">
        <f t="shared" si="44"/>
        <v>0</v>
      </c>
      <c r="CR42" s="60">
        <f t="shared" si="44"/>
        <v>0</v>
      </c>
      <c r="CS42" s="60">
        <f t="shared" si="44"/>
        <v>0</v>
      </c>
      <c r="CT42" s="59" t="s">
        <v>106</v>
      </c>
      <c r="CU42" s="62">
        <f t="shared" si="6"/>
        <v>1176.4877440753321</v>
      </c>
      <c r="CV42" s="62">
        <f t="shared" si="7"/>
        <v>847.18396662717601</v>
      </c>
    </row>
    <row r="43" spans="1:101" s="27" customFormat="1" ht="78.75" x14ac:dyDescent="0.25">
      <c r="A43" s="56" t="str">
        <f>[1]I1127_1037000158513_01_1_69_!A44</f>
        <v>1.2.1</v>
      </c>
      <c r="B43" s="57" t="str">
        <f>[1]I1127_1037000158513_01_1_69_!B44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3" s="59" t="s">
        <v>105</v>
      </c>
      <c r="D43" s="59" t="e">
        <f>CONCATENATE(#REF!,#REF!,#REF!,#REF!,#REF!,#REF!,#REF!,#REF!,#REF!,#REF!)</f>
        <v>#REF!</v>
      </c>
      <c r="E43" s="59" t="s">
        <v>106</v>
      </c>
      <c r="F43" s="59" t="s">
        <v>106</v>
      </c>
      <c r="G43" s="59" t="s">
        <v>106</v>
      </c>
      <c r="H43" s="60" t="s">
        <v>106</v>
      </c>
      <c r="I43" s="60"/>
      <c r="J43" s="60">
        <f>SUM(J44,J45)</f>
        <v>58.54344345028791</v>
      </c>
      <c r="K43" s="60">
        <f>SUM(K44,K45)</f>
        <v>610.02268075200004</v>
      </c>
      <c r="L43" s="61" t="s">
        <v>106</v>
      </c>
      <c r="M43" s="60">
        <f>SUM(M44,M45)</f>
        <v>0</v>
      </c>
      <c r="N43" s="60">
        <f>SUM(N44,N45)</f>
        <v>0</v>
      </c>
      <c r="O43" s="60">
        <f>SUM(O44,O45)</f>
        <v>0</v>
      </c>
      <c r="P43" s="60" t="s">
        <v>106</v>
      </c>
      <c r="Q43" s="60">
        <f t="shared" ref="Q43:CB43" si="45">SUM(Q44,Q45)</f>
        <v>0</v>
      </c>
      <c r="R43" s="60">
        <f t="shared" si="45"/>
        <v>0</v>
      </c>
      <c r="S43" s="60">
        <f t="shared" si="45"/>
        <v>1152.5611471348798</v>
      </c>
      <c r="T43" s="60">
        <f t="shared" si="45"/>
        <v>1227.1319437376724</v>
      </c>
      <c r="U43" s="60">
        <f t="shared" si="45"/>
        <v>0</v>
      </c>
      <c r="V43" s="60">
        <f t="shared" si="45"/>
        <v>0</v>
      </c>
      <c r="W43" s="60">
        <f t="shared" si="45"/>
        <v>701.38221403528803</v>
      </c>
      <c r="X43" s="60">
        <f t="shared" si="45"/>
        <v>0</v>
      </c>
      <c r="Y43" s="60">
        <f t="shared" si="45"/>
        <v>701.38221403528803</v>
      </c>
      <c r="Z43" s="60">
        <f t="shared" si="45"/>
        <v>701.38221403528803</v>
      </c>
      <c r="AA43" s="60">
        <f t="shared" si="45"/>
        <v>0</v>
      </c>
      <c r="AB43" s="60">
        <f t="shared" si="45"/>
        <v>0</v>
      </c>
      <c r="AC43" s="60">
        <f t="shared" si="45"/>
        <v>0</v>
      </c>
      <c r="AD43" s="60">
        <f t="shared" si="45"/>
        <v>0</v>
      </c>
      <c r="AE43" s="60">
        <f t="shared" si="45"/>
        <v>0</v>
      </c>
      <c r="AF43" s="60">
        <f t="shared" si="45"/>
        <v>0</v>
      </c>
      <c r="AG43" s="60">
        <f t="shared" si="45"/>
        <v>0</v>
      </c>
      <c r="AH43" s="60">
        <f t="shared" si="45"/>
        <v>0</v>
      </c>
      <c r="AI43" s="60">
        <f t="shared" si="45"/>
        <v>0</v>
      </c>
      <c r="AJ43" s="60">
        <f t="shared" si="45"/>
        <v>0</v>
      </c>
      <c r="AK43" s="60">
        <f t="shared" si="45"/>
        <v>0</v>
      </c>
      <c r="AL43" s="60">
        <f t="shared" si="45"/>
        <v>118.6319798796</v>
      </c>
      <c r="AM43" s="60">
        <f t="shared" si="45"/>
        <v>0</v>
      </c>
      <c r="AN43" s="60">
        <f t="shared" si="45"/>
        <v>0</v>
      </c>
      <c r="AO43" s="60">
        <f t="shared" si="45"/>
        <v>118.6319798796</v>
      </c>
      <c r="AP43" s="60">
        <f t="shared" si="45"/>
        <v>0</v>
      </c>
      <c r="AQ43" s="60">
        <f t="shared" si="45"/>
        <v>0</v>
      </c>
      <c r="AR43" s="60">
        <f t="shared" si="45"/>
        <v>0</v>
      </c>
      <c r="AS43" s="60">
        <f t="shared" si="45"/>
        <v>0</v>
      </c>
      <c r="AT43" s="60">
        <f t="shared" si="45"/>
        <v>0</v>
      </c>
      <c r="AU43" s="60">
        <f t="shared" si="45"/>
        <v>0</v>
      </c>
      <c r="AV43" s="60">
        <f t="shared" si="45"/>
        <v>190.16708521809599</v>
      </c>
      <c r="AW43" s="60">
        <f t="shared" si="45"/>
        <v>0</v>
      </c>
      <c r="AX43" s="60">
        <f t="shared" si="45"/>
        <v>0</v>
      </c>
      <c r="AY43" s="60">
        <f t="shared" si="45"/>
        <v>190.16708521809599</v>
      </c>
      <c r="AZ43" s="60">
        <f t="shared" si="45"/>
        <v>0</v>
      </c>
      <c r="BA43" s="60">
        <f t="shared" si="45"/>
        <v>0</v>
      </c>
      <c r="BB43" s="60">
        <f t="shared" si="45"/>
        <v>0</v>
      </c>
      <c r="BC43" s="60">
        <f t="shared" si="45"/>
        <v>0</v>
      </c>
      <c r="BD43" s="60">
        <f t="shared" si="45"/>
        <v>0</v>
      </c>
      <c r="BE43" s="60">
        <f t="shared" si="45"/>
        <v>0</v>
      </c>
      <c r="BF43" s="60">
        <f t="shared" si="45"/>
        <v>233.430369111852</v>
      </c>
      <c r="BG43" s="60">
        <f t="shared" si="45"/>
        <v>0</v>
      </c>
      <c r="BH43" s="60">
        <f t="shared" si="45"/>
        <v>0</v>
      </c>
      <c r="BI43" s="60">
        <f t="shared" si="45"/>
        <v>233.430369111852</v>
      </c>
      <c r="BJ43" s="60">
        <f t="shared" si="45"/>
        <v>0</v>
      </c>
      <c r="BK43" s="60">
        <f t="shared" si="45"/>
        <v>0</v>
      </c>
      <c r="BL43" s="60">
        <f t="shared" si="45"/>
        <v>0</v>
      </c>
      <c r="BM43" s="60">
        <f t="shared" si="45"/>
        <v>0</v>
      </c>
      <c r="BN43" s="60">
        <f t="shared" si="45"/>
        <v>0</v>
      </c>
      <c r="BO43" s="60">
        <f t="shared" si="45"/>
        <v>0</v>
      </c>
      <c r="BP43" s="60">
        <f t="shared" si="45"/>
        <v>73.618735823039998</v>
      </c>
      <c r="BQ43" s="60">
        <f t="shared" si="45"/>
        <v>0</v>
      </c>
      <c r="BR43" s="60">
        <f t="shared" si="45"/>
        <v>0</v>
      </c>
      <c r="BS43" s="60">
        <f t="shared" si="45"/>
        <v>73.618735823039998</v>
      </c>
      <c r="BT43" s="60">
        <f t="shared" si="45"/>
        <v>0</v>
      </c>
      <c r="BU43" s="60">
        <f t="shared" si="45"/>
        <v>0</v>
      </c>
      <c r="BV43" s="60">
        <f t="shared" si="45"/>
        <v>0</v>
      </c>
      <c r="BW43" s="60">
        <f t="shared" si="45"/>
        <v>0</v>
      </c>
      <c r="BX43" s="60">
        <f t="shared" si="45"/>
        <v>0</v>
      </c>
      <c r="BY43" s="60">
        <f t="shared" si="45"/>
        <v>0</v>
      </c>
      <c r="BZ43" s="60">
        <f t="shared" si="45"/>
        <v>85.5340440027</v>
      </c>
      <c r="CA43" s="60">
        <f t="shared" si="45"/>
        <v>0</v>
      </c>
      <c r="CB43" s="60">
        <f t="shared" si="45"/>
        <v>0</v>
      </c>
      <c r="CC43" s="60">
        <f t="shared" ref="CC43:CS43" si="46">SUM(CC44,CC45)</f>
        <v>85.5340440027</v>
      </c>
      <c r="CD43" s="60">
        <f t="shared" si="46"/>
        <v>0</v>
      </c>
      <c r="CE43" s="60">
        <f t="shared" si="46"/>
        <v>0</v>
      </c>
      <c r="CF43" s="60">
        <f t="shared" si="46"/>
        <v>0</v>
      </c>
      <c r="CG43" s="60">
        <f t="shared" si="46"/>
        <v>0</v>
      </c>
      <c r="CH43" s="60">
        <f t="shared" si="46"/>
        <v>0</v>
      </c>
      <c r="CI43" s="60">
        <f t="shared" si="46"/>
        <v>0</v>
      </c>
      <c r="CJ43" s="60">
        <f t="shared" si="46"/>
        <v>701.38221403528803</v>
      </c>
      <c r="CK43" s="60">
        <f t="shared" si="46"/>
        <v>0</v>
      </c>
      <c r="CL43" s="60">
        <f t="shared" si="46"/>
        <v>0</v>
      </c>
      <c r="CM43" s="60">
        <f t="shared" si="46"/>
        <v>701.38221403528803</v>
      </c>
      <c r="CN43" s="60">
        <f t="shared" si="46"/>
        <v>0</v>
      </c>
      <c r="CO43" s="60">
        <f t="shared" si="46"/>
        <v>0</v>
      </c>
      <c r="CP43" s="60">
        <f t="shared" si="46"/>
        <v>0</v>
      </c>
      <c r="CQ43" s="60">
        <f t="shared" si="46"/>
        <v>0</v>
      </c>
      <c r="CR43" s="60">
        <f t="shared" si="46"/>
        <v>0</v>
      </c>
      <c r="CS43" s="60">
        <f t="shared" si="46"/>
        <v>0</v>
      </c>
      <c r="CT43" s="59" t="s">
        <v>106</v>
      </c>
      <c r="CU43" s="62">
        <f t="shared" si="6"/>
        <v>701.38221403528792</v>
      </c>
      <c r="CV43" s="62">
        <f t="shared" si="7"/>
        <v>542.229434209548</v>
      </c>
    </row>
    <row r="44" spans="1:101" s="27" customFormat="1" ht="31.5" x14ac:dyDescent="0.25">
      <c r="A44" s="56" t="str">
        <f>[1]I1127_1037000158513_01_1_69_!A45</f>
        <v>1.2.1.1</v>
      </c>
      <c r="B44" s="57" t="str">
        <f>[1]I1127_1037000158513_01_1_69_!B45</f>
        <v>Реконструкция трансформаторных и иных подстанций, всего, в числе:</v>
      </c>
      <c r="C44" s="59" t="s">
        <v>105</v>
      </c>
      <c r="D44" s="59" t="e">
        <f>CONCATENATE(#REF!,#REF!,#REF!,#REF!,#REF!,#REF!,#REF!,#REF!,#REF!,#REF!)</f>
        <v>#REF!</v>
      </c>
      <c r="E44" s="59" t="s">
        <v>106</v>
      </c>
      <c r="F44" s="59" t="s">
        <v>106</v>
      </c>
      <c r="G44" s="59" t="s">
        <v>106</v>
      </c>
      <c r="H44" s="60" t="s">
        <v>106</v>
      </c>
      <c r="I44" s="60" t="s">
        <v>106</v>
      </c>
      <c r="J44" s="60" t="s">
        <v>106</v>
      </c>
      <c r="K44" s="60" t="s">
        <v>106</v>
      </c>
      <c r="L44" s="61" t="s">
        <v>106</v>
      </c>
      <c r="M44" s="60" t="s">
        <v>106</v>
      </c>
      <c r="N44" s="60" t="s">
        <v>106</v>
      </c>
      <c r="O44" s="60" t="s">
        <v>106</v>
      </c>
      <c r="P44" s="60" t="s">
        <v>106</v>
      </c>
      <c r="Q44" s="60" t="s">
        <v>106</v>
      </c>
      <c r="R44" s="60" t="s">
        <v>106</v>
      </c>
      <c r="S44" s="60" t="s">
        <v>106</v>
      </c>
      <c r="T44" s="60" t="s">
        <v>106</v>
      </c>
      <c r="U44" s="60" t="s">
        <v>106</v>
      </c>
      <c r="V44" s="60" t="s">
        <v>106</v>
      </c>
      <c r="W44" s="60" t="s">
        <v>106</v>
      </c>
      <c r="X44" s="60" t="s">
        <v>106</v>
      </c>
      <c r="Y44" s="60" t="s">
        <v>106</v>
      </c>
      <c r="Z44" s="60" t="s">
        <v>106</v>
      </c>
      <c r="AA44" s="60" t="s">
        <v>106</v>
      </c>
      <c r="AB44" s="60" t="s">
        <v>106</v>
      </c>
      <c r="AC44" s="60" t="s">
        <v>106</v>
      </c>
      <c r="AD44" s="60" t="s">
        <v>106</v>
      </c>
      <c r="AE44" s="60" t="s">
        <v>106</v>
      </c>
      <c r="AF44" s="60" t="s">
        <v>106</v>
      </c>
      <c r="AG44" s="60" t="s">
        <v>106</v>
      </c>
      <c r="AH44" s="60" t="s">
        <v>106</v>
      </c>
      <c r="AI44" s="60" t="s">
        <v>106</v>
      </c>
      <c r="AJ44" s="60" t="s">
        <v>106</v>
      </c>
      <c r="AK44" s="60" t="s">
        <v>106</v>
      </c>
      <c r="AL44" s="60" t="s">
        <v>106</v>
      </c>
      <c r="AM44" s="60" t="s">
        <v>106</v>
      </c>
      <c r="AN44" s="60" t="s">
        <v>106</v>
      </c>
      <c r="AO44" s="60" t="s">
        <v>106</v>
      </c>
      <c r="AP44" s="60" t="s">
        <v>106</v>
      </c>
      <c r="AQ44" s="60" t="s">
        <v>106</v>
      </c>
      <c r="AR44" s="60" t="s">
        <v>106</v>
      </c>
      <c r="AS44" s="60" t="s">
        <v>106</v>
      </c>
      <c r="AT44" s="60" t="s">
        <v>106</v>
      </c>
      <c r="AU44" s="60" t="s">
        <v>106</v>
      </c>
      <c r="AV44" s="60" t="s">
        <v>106</v>
      </c>
      <c r="AW44" s="60" t="s">
        <v>106</v>
      </c>
      <c r="AX44" s="60" t="s">
        <v>106</v>
      </c>
      <c r="AY44" s="60" t="s">
        <v>106</v>
      </c>
      <c r="AZ44" s="60" t="s">
        <v>106</v>
      </c>
      <c r="BA44" s="60" t="s">
        <v>106</v>
      </c>
      <c r="BB44" s="60" t="s">
        <v>106</v>
      </c>
      <c r="BC44" s="60" t="s">
        <v>106</v>
      </c>
      <c r="BD44" s="60" t="s">
        <v>106</v>
      </c>
      <c r="BE44" s="60" t="s">
        <v>106</v>
      </c>
      <c r="BF44" s="60" t="s">
        <v>106</v>
      </c>
      <c r="BG44" s="60" t="s">
        <v>106</v>
      </c>
      <c r="BH44" s="60" t="s">
        <v>106</v>
      </c>
      <c r="BI44" s="60" t="s">
        <v>106</v>
      </c>
      <c r="BJ44" s="60" t="s">
        <v>106</v>
      </c>
      <c r="BK44" s="60" t="s">
        <v>106</v>
      </c>
      <c r="BL44" s="60" t="s">
        <v>106</v>
      </c>
      <c r="BM44" s="60" t="s">
        <v>106</v>
      </c>
      <c r="BN44" s="60" t="s">
        <v>106</v>
      </c>
      <c r="BO44" s="60" t="s">
        <v>106</v>
      </c>
      <c r="BP44" s="60" t="s">
        <v>106</v>
      </c>
      <c r="BQ44" s="60" t="s">
        <v>106</v>
      </c>
      <c r="BR44" s="60" t="s">
        <v>106</v>
      </c>
      <c r="BS44" s="60" t="s">
        <v>106</v>
      </c>
      <c r="BT44" s="60" t="s">
        <v>106</v>
      </c>
      <c r="BU44" s="60" t="s">
        <v>106</v>
      </c>
      <c r="BV44" s="60" t="s">
        <v>106</v>
      </c>
      <c r="BW44" s="60" t="s">
        <v>106</v>
      </c>
      <c r="BX44" s="60" t="s">
        <v>106</v>
      </c>
      <c r="BY44" s="60" t="s">
        <v>106</v>
      </c>
      <c r="BZ44" s="60" t="s">
        <v>106</v>
      </c>
      <c r="CA44" s="60" t="s">
        <v>106</v>
      </c>
      <c r="CB44" s="60" t="s">
        <v>106</v>
      </c>
      <c r="CC44" s="60" t="s">
        <v>106</v>
      </c>
      <c r="CD44" s="60" t="s">
        <v>106</v>
      </c>
      <c r="CE44" s="60" t="s">
        <v>106</v>
      </c>
      <c r="CF44" s="60" t="s">
        <v>106</v>
      </c>
      <c r="CG44" s="60" t="s">
        <v>106</v>
      </c>
      <c r="CH44" s="60" t="s">
        <v>106</v>
      </c>
      <c r="CI44" s="60" t="s">
        <v>106</v>
      </c>
      <c r="CJ44" s="60" t="s">
        <v>106</v>
      </c>
      <c r="CK44" s="60" t="s">
        <v>106</v>
      </c>
      <c r="CL44" s="60" t="s">
        <v>106</v>
      </c>
      <c r="CM44" s="60" t="s">
        <v>106</v>
      </c>
      <c r="CN44" s="60" t="s">
        <v>106</v>
      </c>
      <c r="CO44" s="60" t="s">
        <v>106</v>
      </c>
      <c r="CP44" s="60" t="s">
        <v>106</v>
      </c>
      <c r="CQ44" s="60" t="s">
        <v>106</v>
      </c>
      <c r="CR44" s="60" t="s">
        <v>106</v>
      </c>
      <c r="CS44" s="60" t="s">
        <v>106</v>
      </c>
      <c r="CT44" s="59" t="s">
        <v>106</v>
      </c>
      <c r="CU44" s="62">
        <f t="shared" si="6"/>
        <v>0</v>
      </c>
      <c r="CV44" s="62">
        <f t="shared" si="7"/>
        <v>0</v>
      </c>
    </row>
    <row r="45" spans="1:101" s="27" customFormat="1" ht="78.75" x14ac:dyDescent="0.25">
      <c r="A45" s="56" t="str">
        <f>[1]I1127_1037000158513_01_1_69_!A46</f>
        <v>1.2.1.2</v>
      </c>
      <c r="B45" s="57" t="str">
        <f>[1]I1127_1037000158513_01_1_69_!B46</f>
        <v>Модернизация, техническое перевооружение трансформаторных и иных подстанций, распределительных пунктов, всего, в том числе:</v>
      </c>
      <c r="C45" s="59" t="s">
        <v>105</v>
      </c>
      <c r="D45" s="59" t="e">
        <f>CONCATENATE(#REF!,#REF!,#REF!,#REF!,#REF!,#REF!,#REF!,#REF!,#REF!,#REF!)</f>
        <v>#REF!</v>
      </c>
      <c r="E45" s="59" t="s">
        <v>106</v>
      </c>
      <c r="F45" s="59" t="s">
        <v>106</v>
      </c>
      <c r="G45" s="59" t="s">
        <v>106</v>
      </c>
      <c r="H45" s="60" t="s">
        <v>106</v>
      </c>
      <c r="I45" s="65"/>
      <c r="J45" s="66">
        <f>SUM(J46:J52)</f>
        <v>58.54344345028791</v>
      </c>
      <c r="K45" s="66">
        <f>SUM(K46:K52)</f>
        <v>610.02268075200004</v>
      </c>
      <c r="L45" s="61" t="s">
        <v>106</v>
      </c>
      <c r="M45" s="66">
        <f t="shared" ref="M45:BX45" si="47">SUM(M46:M52)</f>
        <v>0</v>
      </c>
      <c r="N45" s="66">
        <f t="shared" si="47"/>
        <v>0</v>
      </c>
      <c r="O45" s="66">
        <f t="shared" si="47"/>
        <v>0</v>
      </c>
      <c r="P45" s="66">
        <f t="shared" si="47"/>
        <v>0</v>
      </c>
      <c r="Q45" s="66">
        <f t="shared" si="47"/>
        <v>0</v>
      </c>
      <c r="R45" s="66">
        <f t="shared" si="47"/>
        <v>0</v>
      </c>
      <c r="S45" s="66">
        <f t="shared" si="47"/>
        <v>1152.5611471348798</v>
      </c>
      <c r="T45" s="66">
        <f t="shared" si="47"/>
        <v>1227.1319437376724</v>
      </c>
      <c r="U45" s="66">
        <f t="shared" si="47"/>
        <v>0</v>
      </c>
      <c r="V45" s="66">
        <f t="shared" si="47"/>
        <v>0</v>
      </c>
      <c r="W45" s="66">
        <f t="shared" si="47"/>
        <v>701.38221403528803</v>
      </c>
      <c r="X45" s="66">
        <f t="shared" si="47"/>
        <v>0</v>
      </c>
      <c r="Y45" s="66">
        <f t="shared" si="47"/>
        <v>701.38221403528803</v>
      </c>
      <c r="Z45" s="66">
        <f t="shared" si="47"/>
        <v>701.38221403528803</v>
      </c>
      <c r="AA45" s="66">
        <f t="shared" si="47"/>
        <v>0</v>
      </c>
      <c r="AB45" s="66">
        <f t="shared" si="47"/>
        <v>0</v>
      </c>
      <c r="AC45" s="66">
        <f t="shared" si="47"/>
        <v>0</v>
      </c>
      <c r="AD45" s="66">
        <f t="shared" si="47"/>
        <v>0</v>
      </c>
      <c r="AE45" s="66">
        <f t="shared" si="47"/>
        <v>0</v>
      </c>
      <c r="AF45" s="66">
        <f t="shared" si="47"/>
        <v>0</v>
      </c>
      <c r="AG45" s="66">
        <f t="shared" si="47"/>
        <v>0</v>
      </c>
      <c r="AH45" s="66">
        <f t="shared" si="47"/>
        <v>0</v>
      </c>
      <c r="AI45" s="66">
        <f t="shared" si="47"/>
        <v>0</v>
      </c>
      <c r="AJ45" s="66">
        <f t="shared" si="47"/>
        <v>0</v>
      </c>
      <c r="AK45" s="66">
        <f t="shared" si="47"/>
        <v>0</v>
      </c>
      <c r="AL45" s="66">
        <f t="shared" si="47"/>
        <v>118.6319798796</v>
      </c>
      <c r="AM45" s="66">
        <f t="shared" si="47"/>
        <v>0</v>
      </c>
      <c r="AN45" s="66">
        <f t="shared" si="47"/>
        <v>0</v>
      </c>
      <c r="AO45" s="66">
        <f t="shared" si="47"/>
        <v>118.6319798796</v>
      </c>
      <c r="AP45" s="66">
        <f t="shared" si="47"/>
        <v>0</v>
      </c>
      <c r="AQ45" s="66">
        <f t="shared" si="47"/>
        <v>0</v>
      </c>
      <c r="AR45" s="66">
        <f t="shared" si="47"/>
        <v>0</v>
      </c>
      <c r="AS45" s="66">
        <f t="shared" si="47"/>
        <v>0</v>
      </c>
      <c r="AT45" s="66">
        <f t="shared" si="47"/>
        <v>0</v>
      </c>
      <c r="AU45" s="66">
        <f t="shared" si="47"/>
        <v>0</v>
      </c>
      <c r="AV45" s="66">
        <f t="shared" si="47"/>
        <v>190.16708521809599</v>
      </c>
      <c r="AW45" s="66">
        <f t="shared" si="47"/>
        <v>0</v>
      </c>
      <c r="AX45" s="66">
        <f t="shared" si="47"/>
        <v>0</v>
      </c>
      <c r="AY45" s="66">
        <f t="shared" si="47"/>
        <v>190.16708521809599</v>
      </c>
      <c r="AZ45" s="66">
        <f t="shared" si="47"/>
        <v>0</v>
      </c>
      <c r="BA45" s="66">
        <f t="shared" si="47"/>
        <v>0</v>
      </c>
      <c r="BB45" s="66">
        <f t="shared" si="47"/>
        <v>0</v>
      </c>
      <c r="BC45" s="66">
        <f t="shared" si="47"/>
        <v>0</v>
      </c>
      <c r="BD45" s="66">
        <f t="shared" si="47"/>
        <v>0</v>
      </c>
      <c r="BE45" s="66">
        <f t="shared" si="47"/>
        <v>0</v>
      </c>
      <c r="BF45" s="66">
        <f t="shared" si="47"/>
        <v>233.430369111852</v>
      </c>
      <c r="BG45" s="66">
        <f t="shared" si="47"/>
        <v>0</v>
      </c>
      <c r="BH45" s="66">
        <f t="shared" si="47"/>
        <v>0</v>
      </c>
      <c r="BI45" s="66">
        <f t="shared" si="47"/>
        <v>233.430369111852</v>
      </c>
      <c r="BJ45" s="66">
        <f t="shared" si="47"/>
        <v>0</v>
      </c>
      <c r="BK45" s="66">
        <f t="shared" si="47"/>
        <v>0</v>
      </c>
      <c r="BL45" s="66">
        <f t="shared" si="47"/>
        <v>0</v>
      </c>
      <c r="BM45" s="66">
        <f t="shared" si="47"/>
        <v>0</v>
      </c>
      <c r="BN45" s="66">
        <f t="shared" si="47"/>
        <v>0</v>
      </c>
      <c r="BO45" s="66">
        <f t="shared" si="47"/>
        <v>0</v>
      </c>
      <c r="BP45" s="66">
        <f t="shared" si="47"/>
        <v>73.618735823039998</v>
      </c>
      <c r="BQ45" s="66">
        <f t="shared" si="47"/>
        <v>0</v>
      </c>
      <c r="BR45" s="66">
        <f t="shared" si="47"/>
        <v>0</v>
      </c>
      <c r="BS45" s="66">
        <f t="shared" si="47"/>
        <v>73.618735823039998</v>
      </c>
      <c r="BT45" s="66">
        <f t="shared" si="47"/>
        <v>0</v>
      </c>
      <c r="BU45" s="66">
        <f t="shared" si="47"/>
        <v>0</v>
      </c>
      <c r="BV45" s="66">
        <f t="shared" si="47"/>
        <v>0</v>
      </c>
      <c r="BW45" s="66">
        <f t="shared" si="47"/>
        <v>0</v>
      </c>
      <c r="BX45" s="66">
        <f t="shared" si="47"/>
        <v>0</v>
      </c>
      <c r="BY45" s="66">
        <f t="shared" ref="BY45:CS45" si="48">SUM(BY46:BY52)</f>
        <v>0</v>
      </c>
      <c r="BZ45" s="66">
        <f t="shared" si="48"/>
        <v>85.5340440027</v>
      </c>
      <c r="CA45" s="66">
        <f t="shared" si="48"/>
        <v>0</v>
      </c>
      <c r="CB45" s="66">
        <f t="shared" si="48"/>
        <v>0</v>
      </c>
      <c r="CC45" s="66">
        <f t="shared" si="48"/>
        <v>85.5340440027</v>
      </c>
      <c r="CD45" s="66">
        <f t="shared" si="48"/>
        <v>0</v>
      </c>
      <c r="CE45" s="66">
        <f t="shared" si="48"/>
        <v>0</v>
      </c>
      <c r="CF45" s="66">
        <f t="shared" si="48"/>
        <v>0</v>
      </c>
      <c r="CG45" s="66">
        <f t="shared" si="48"/>
        <v>0</v>
      </c>
      <c r="CH45" s="66">
        <f t="shared" si="48"/>
        <v>0</v>
      </c>
      <c r="CI45" s="66">
        <f t="shared" si="48"/>
        <v>0</v>
      </c>
      <c r="CJ45" s="66">
        <f t="shared" si="48"/>
        <v>701.38221403528803</v>
      </c>
      <c r="CK45" s="66">
        <f t="shared" si="48"/>
        <v>0</v>
      </c>
      <c r="CL45" s="66">
        <f t="shared" si="48"/>
        <v>0</v>
      </c>
      <c r="CM45" s="66">
        <f t="shared" si="48"/>
        <v>701.38221403528803</v>
      </c>
      <c r="CN45" s="66">
        <f t="shared" si="48"/>
        <v>0</v>
      </c>
      <c r="CO45" s="66">
        <f t="shared" si="48"/>
        <v>0</v>
      </c>
      <c r="CP45" s="66">
        <f t="shared" si="48"/>
        <v>0</v>
      </c>
      <c r="CQ45" s="66">
        <f t="shared" si="48"/>
        <v>0</v>
      </c>
      <c r="CR45" s="66">
        <f t="shared" si="48"/>
        <v>0</v>
      </c>
      <c r="CS45" s="66">
        <f t="shared" si="48"/>
        <v>0</v>
      </c>
      <c r="CT45" s="59" t="s">
        <v>106</v>
      </c>
      <c r="CU45" s="62">
        <f t="shared" si="6"/>
        <v>701.38221403528792</v>
      </c>
      <c r="CV45" s="62">
        <f t="shared" si="7"/>
        <v>542.229434209548</v>
      </c>
    </row>
    <row r="46" spans="1:101" ht="31.5" x14ac:dyDescent="0.25">
      <c r="A46" s="56" t="str">
        <f>[1]I1127_1037000158513_01_1_69_!A47</f>
        <v>1.2.1.2</v>
      </c>
      <c r="B46" s="57" t="str">
        <f>[1]I1127_1037000158513_01_1_69_!B47</f>
        <v>Монтаж системы сигнализации в трансформаторной подстанции</v>
      </c>
      <c r="C46" s="64" t="str">
        <f>[1]I1127_1037000158513_01_1_69_!C47</f>
        <v>О_000006001</v>
      </c>
      <c r="D46" s="59" t="e">
        <f>CONCATENATE(#REF!,#REF!,#REF!,#REF!,#REF!,#REF!,#REF!,#REF!,#REF!,#REF!)</f>
        <v>#REF!</v>
      </c>
      <c r="E46" s="59" t="s">
        <v>107</v>
      </c>
      <c r="F46" s="59">
        <v>2025</v>
      </c>
      <c r="G46" s="59">
        <v>2025</v>
      </c>
      <c r="H46" s="60" t="s">
        <v>106</v>
      </c>
      <c r="I46" s="60"/>
      <c r="J46" s="60">
        <v>0.32824529712092126</v>
      </c>
      <c r="K46" s="60">
        <v>3.4203159959999998</v>
      </c>
      <c r="L46" s="61">
        <v>45261</v>
      </c>
      <c r="M46" s="60"/>
      <c r="N46" s="60" t="s">
        <v>106</v>
      </c>
      <c r="O46" s="60" t="s">
        <v>106</v>
      </c>
      <c r="P46" s="60" t="s">
        <v>106</v>
      </c>
      <c r="Q46" s="60">
        <v>0</v>
      </c>
      <c r="R46" s="60">
        <v>0</v>
      </c>
      <c r="S46" s="60">
        <v>5.6201375881728</v>
      </c>
      <c r="T46" s="60">
        <v>5.7494007527007698</v>
      </c>
      <c r="U46" s="60" t="s">
        <v>106</v>
      </c>
      <c r="V46" s="60" t="s">
        <v>106</v>
      </c>
      <c r="W46" s="60">
        <f>R46+Y46</f>
        <v>3.7623475956000036</v>
      </c>
      <c r="X46" s="60" t="s">
        <v>106</v>
      </c>
      <c r="Y46" s="60">
        <f t="shared" si="20"/>
        <v>3.7623475956000036</v>
      </c>
      <c r="Z46" s="60">
        <f>Y46</f>
        <v>3.7623475956000036</v>
      </c>
      <c r="AA46" s="60" t="s">
        <v>106</v>
      </c>
      <c r="AB46" s="60">
        <f>SUM(AC46:AF46)</f>
        <v>0</v>
      </c>
      <c r="AC46" s="60">
        <v>0</v>
      </c>
      <c r="AD46" s="60">
        <v>0</v>
      </c>
      <c r="AE46" s="60">
        <v>0</v>
      </c>
      <c r="AF46" s="60">
        <v>0</v>
      </c>
      <c r="AG46" s="60" t="s">
        <v>106</v>
      </c>
      <c r="AH46" s="60" t="s">
        <v>106</v>
      </c>
      <c r="AI46" s="60" t="s">
        <v>106</v>
      </c>
      <c r="AJ46" s="60" t="s">
        <v>106</v>
      </c>
      <c r="AK46" s="60" t="s">
        <v>106</v>
      </c>
      <c r="AL46" s="60">
        <f>SUM(AM46:AP46)</f>
        <v>3.7623475956000036</v>
      </c>
      <c r="AM46" s="60">
        <v>0</v>
      </c>
      <c r="AN46" s="60">
        <v>0</v>
      </c>
      <c r="AO46" s="60">
        <f>[1]I1127_1037000158513_03_0_69_!AD45*1.2</f>
        <v>3.7623475956000036</v>
      </c>
      <c r="AP46" s="60">
        <v>0</v>
      </c>
      <c r="AQ46" s="60" t="s">
        <v>106</v>
      </c>
      <c r="AR46" s="60" t="s">
        <v>106</v>
      </c>
      <c r="AS46" s="60" t="s">
        <v>106</v>
      </c>
      <c r="AT46" s="60" t="s">
        <v>106</v>
      </c>
      <c r="AU46" s="60" t="s">
        <v>106</v>
      </c>
      <c r="AV46" s="60">
        <f>SUM(AW46:AZ46)</f>
        <v>0</v>
      </c>
      <c r="AW46" s="60">
        <v>0</v>
      </c>
      <c r="AX46" s="60">
        <v>0</v>
      </c>
      <c r="AY46" s="60">
        <f>[1]I1127_1037000158513_03_0_69_!AF45*1.2</f>
        <v>0</v>
      </c>
      <c r="AZ46" s="60">
        <v>0</v>
      </c>
      <c r="BA46" s="60" t="s">
        <v>106</v>
      </c>
      <c r="BB46" s="60" t="s">
        <v>106</v>
      </c>
      <c r="BC46" s="60" t="s">
        <v>106</v>
      </c>
      <c r="BD46" s="60" t="s">
        <v>106</v>
      </c>
      <c r="BE46" s="60" t="s">
        <v>106</v>
      </c>
      <c r="BF46" s="60">
        <f>SUM(BG46:BJ46)</f>
        <v>0</v>
      </c>
      <c r="BG46" s="60">
        <v>0</v>
      </c>
      <c r="BH46" s="60">
        <v>0</v>
      </c>
      <c r="BI46" s="60">
        <f>[1]I1127_1037000158513_03_0_69_!AH45*1.2</f>
        <v>0</v>
      </c>
      <c r="BJ46" s="60">
        <v>0</v>
      </c>
      <c r="BK46" s="60" t="s">
        <v>106</v>
      </c>
      <c r="BL46" s="60" t="s">
        <v>106</v>
      </c>
      <c r="BM46" s="60" t="s">
        <v>106</v>
      </c>
      <c r="BN46" s="60" t="s">
        <v>106</v>
      </c>
      <c r="BO46" s="60" t="s">
        <v>106</v>
      </c>
      <c r="BP46" s="60">
        <f>SUM(BQ46:BT46)</f>
        <v>0</v>
      </c>
      <c r="BQ46" s="60">
        <v>0</v>
      </c>
      <c r="BR46" s="60">
        <v>0</v>
      </c>
      <c r="BS46" s="60">
        <f>[1]I1127_1037000158513_03_0_69_!AJ45*1.2</f>
        <v>0</v>
      </c>
      <c r="BT46" s="60">
        <v>0</v>
      </c>
      <c r="BU46" s="60" t="s">
        <v>106</v>
      </c>
      <c r="BV46" s="60" t="s">
        <v>106</v>
      </c>
      <c r="BW46" s="60" t="s">
        <v>106</v>
      </c>
      <c r="BX46" s="60" t="s">
        <v>106</v>
      </c>
      <c r="BY46" s="60" t="s">
        <v>106</v>
      </c>
      <c r="BZ46" s="60">
        <f>SUM(CA46:CD46)</f>
        <v>0</v>
      </c>
      <c r="CA46" s="60">
        <v>0</v>
      </c>
      <c r="CB46" s="60">
        <v>0</v>
      </c>
      <c r="CC46" s="60">
        <f>[1]I1127_1037000158513_03_0_69_!AL45*1.2</f>
        <v>0</v>
      </c>
      <c r="CD46" s="60">
        <v>0</v>
      </c>
      <c r="CE46" s="60" t="s">
        <v>106</v>
      </c>
      <c r="CF46" s="60" t="s">
        <v>106</v>
      </c>
      <c r="CG46" s="60" t="s">
        <v>106</v>
      </c>
      <c r="CH46" s="60" t="s">
        <v>106</v>
      </c>
      <c r="CI46" s="60" t="s">
        <v>106</v>
      </c>
      <c r="CJ46" s="60">
        <f t="shared" si="33"/>
        <v>3.7623475956000036</v>
      </c>
      <c r="CK46" s="60">
        <f t="shared" si="33"/>
        <v>0</v>
      </c>
      <c r="CL46" s="60">
        <f t="shared" si="33"/>
        <v>0</v>
      </c>
      <c r="CM46" s="60">
        <f t="shared" si="33"/>
        <v>3.7623475956000036</v>
      </c>
      <c r="CN46" s="60">
        <f t="shared" si="33"/>
        <v>0</v>
      </c>
      <c r="CO46" s="60">
        <f t="shared" si="33"/>
        <v>0</v>
      </c>
      <c r="CP46" s="60">
        <f t="shared" si="33"/>
        <v>0</v>
      </c>
      <c r="CQ46" s="60">
        <f t="shared" si="33"/>
        <v>0</v>
      </c>
      <c r="CR46" s="60">
        <f t="shared" si="33"/>
        <v>0</v>
      </c>
      <c r="CS46" s="60">
        <f t="shared" si="33"/>
        <v>0</v>
      </c>
      <c r="CT46" s="59" t="s">
        <v>106</v>
      </c>
      <c r="CU46" s="67">
        <f>SUM(AL46,AV46,BF46,BP46,BZ46)</f>
        <v>3.7623475956000036</v>
      </c>
      <c r="CV46" s="67">
        <f t="shared" si="7"/>
        <v>3.7623475956000036</v>
      </c>
      <c r="CW46" s="67"/>
    </row>
    <row r="47" spans="1:101" ht="15.75" hidden="1" x14ac:dyDescent="0.25">
      <c r="A47" s="56" t="str">
        <f>[1]I1127_1037000158513_01_1_69_!A48</f>
        <v>1.2.1.2</v>
      </c>
      <c r="B47" s="57" t="str">
        <f>[1]I1127_1037000158513_01_1_69_!B48</f>
        <v>Реконструкция РП Черных</v>
      </c>
      <c r="C47" s="64" t="str">
        <f>[1]I1127_1037000158513_01_1_69_!C48</f>
        <v>О_000000002</v>
      </c>
      <c r="D47" s="59"/>
      <c r="E47" s="59" t="s">
        <v>106</v>
      </c>
      <c r="F47" s="59" t="s">
        <v>106</v>
      </c>
      <c r="G47" s="59" t="s">
        <v>106</v>
      </c>
      <c r="H47" s="60" t="s">
        <v>106</v>
      </c>
      <c r="I47" s="60"/>
      <c r="J47" s="60">
        <v>0</v>
      </c>
      <c r="K47" s="60">
        <v>0</v>
      </c>
      <c r="L47" s="61" t="s">
        <v>106</v>
      </c>
      <c r="M47" s="60"/>
      <c r="N47" s="60" t="s">
        <v>106</v>
      </c>
      <c r="O47" s="60" t="s">
        <v>106</v>
      </c>
      <c r="P47" s="60" t="s">
        <v>106</v>
      </c>
      <c r="Q47" s="60">
        <v>0</v>
      </c>
      <c r="R47" s="60">
        <v>0</v>
      </c>
      <c r="S47" s="60">
        <v>0</v>
      </c>
      <c r="T47" s="60">
        <v>0</v>
      </c>
      <c r="U47" s="60" t="s">
        <v>106</v>
      </c>
      <c r="V47" s="60" t="s">
        <v>106</v>
      </c>
      <c r="W47" s="60">
        <f t="shared" ref="W47:W52" si="49">R47+Y47</f>
        <v>0</v>
      </c>
      <c r="X47" s="60" t="s">
        <v>106</v>
      </c>
      <c r="Y47" s="60">
        <f t="shared" si="20"/>
        <v>0</v>
      </c>
      <c r="Z47" s="60">
        <f t="shared" ref="Z47:Z52" si="50">Y47</f>
        <v>0</v>
      </c>
      <c r="AA47" s="60" t="s">
        <v>106</v>
      </c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>
        <f t="shared" ref="AL47:AL52" si="51">SUM(AM47:AP47)</f>
        <v>0</v>
      </c>
      <c r="AM47" s="60">
        <v>0</v>
      </c>
      <c r="AN47" s="60">
        <v>0</v>
      </c>
      <c r="AO47" s="60">
        <f>[1]I1127_1037000158513_03_0_69_!AD46*1.2</f>
        <v>0</v>
      </c>
      <c r="AP47" s="60">
        <v>0</v>
      </c>
      <c r="AQ47" s="60" t="s">
        <v>106</v>
      </c>
      <c r="AR47" s="60" t="s">
        <v>106</v>
      </c>
      <c r="AS47" s="60" t="s">
        <v>106</v>
      </c>
      <c r="AT47" s="60" t="s">
        <v>106</v>
      </c>
      <c r="AU47" s="60" t="s">
        <v>106</v>
      </c>
      <c r="AV47" s="60">
        <f t="shared" ref="AV47:AV52" si="52">SUM(AW47:AZ47)</f>
        <v>0</v>
      </c>
      <c r="AW47" s="60">
        <v>0</v>
      </c>
      <c r="AX47" s="60">
        <v>0</v>
      </c>
      <c r="AY47" s="60">
        <f>[1]I1127_1037000158513_03_0_69_!AF46*1.2</f>
        <v>0</v>
      </c>
      <c r="AZ47" s="60">
        <v>0</v>
      </c>
      <c r="BA47" s="60" t="s">
        <v>106</v>
      </c>
      <c r="BB47" s="60" t="s">
        <v>106</v>
      </c>
      <c r="BC47" s="60" t="s">
        <v>106</v>
      </c>
      <c r="BD47" s="60" t="s">
        <v>106</v>
      </c>
      <c r="BE47" s="60" t="s">
        <v>106</v>
      </c>
      <c r="BF47" s="60">
        <f t="shared" ref="BF47:BF52" si="53">SUM(BG47:BJ47)</f>
        <v>0</v>
      </c>
      <c r="BG47" s="60">
        <v>0</v>
      </c>
      <c r="BH47" s="60">
        <v>0</v>
      </c>
      <c r="BI47" s="60">
        <f>[1]I1127_1037000158513_03_0_69_!AH46*1.2</f>
        <v>0</v>
      </c>
      <c r="BJ47" s="60">
        <v>0</v>
      </c>
      <c r="BK47" s="60" t="s">
        <v>106</v>
      </c>
      <c r="BL47" s="60" t="s">
        <v>106</v>
      </c>
      <c r="BM47" s="60" t="s">
        <v>106</v>
      </c>
      <c r="BN47" s="60" t="s">
        <v>106</v>
      </c>
      <c r="BO47" s="60" t="s">
        <v>106</v>
      </c>
      <c r="BP47" s="60">
        <f t="shared" ref="BP47:BP52" si="54">SUM(BQ47:BT47)</f>
        <v>0</v>
      </c>
      <c r="BQ47" s="60">
        <v>0</v>
      </c>
      <c r="BR47" s="60">
        <v>0</v>
      </c>
      <c r="BS47" s="60">
        <v>0</v>
      </c>
      <c r="BT47" s="60">
        <v>0</v>
      </c>
      <c r="BU47" s="60" t="s">
        <v>106</v>
      </c>
      <c r="BV47" s="60" t="s">
        <v>106</v>
      </c>
      <c r="BW47" s="60" t="s">
        <v>106</v>
      </c>
      <c r="BX47" s="60" t="s">
        <v>106</v>
      </c>
      <c r="BY47" s="60" t="s">
        <v>106</v>
      </c>
      <c r="BZ47" s="60">
        <f t="shared" ref="BZ47:BZ52" si="55">SUM(CA47:CD47)</f>
        <v>0</v>
      </c>
      <c r="CA47" s="60">
        <v>0</v>
      </c>
      <c r="CB47" s="60">
        <v>0</v>
      </c>
      <c r="CC47" s="60">
        <f>[1]I1127_1037000158513_03_0_69_!AL46*1.2</f>
        <v>0</v>
      </c>
      <c r="CD47" s="60">
        <v>0</v>
      </c>
      <c r="CE47" s="60" t="s">
        <v>106</v>
      </c>
      <c r="CF47" s="60" t="s">
        <v>106</v>
      </c>
      <c r="CG47" s="60" t="s">
        <v>106</v>
      </c>
      <c r="CH47" s="60" t="s">
        <v>106</v>
      </c>
      <c r="CI47" s="60" t="s">
        <v>106</v>
      </c>
      <c r="CJ47" s="60">
        <f t="shared" si="33"/>
        <v>0</v>
      </c>
      <c r="CK47" s="60">
        <f t="shared" si="33"/>
        <v>0</v>
      </c>
      <c r="CL47" s="60">
        <f t="shared" si="33"/>
        <v>0</v>
      </c>
      <c r="CM47" s="60">
        <f t="shared" si="33"/>
        <v>0</v>
      </c>
      <c r="CN47" s="60">
        <f t="shared" si="33"/>
        <v>0</v>
      </c>
      <c r="CO47" s="60">
        <f t="shared" si="33"/>
        <v>0</v>
      </c>
      <c r="CP47" s="60">
        <f t="shared" si="33"/>
        <v>0</v>
      </c>
      <c r="CQ47" s="60">
        <f t="shared" si="33"/>
        <v>0</v>
      </c>
      <c r="CR47" s="60">
        <f t="shared" si="33"/>
        <v>0</v>
      </c>
      <c r="CS47" s="60">
        <f t="shared" si="33"/>
        <v>0</v>
      </c>
      <c r="CT47" s="59" t="s">
        <v>106</v>
      </c>
      <c r="CU47" s="67"/>
      <c r="CV47" s="67"/>
      <c r="CW47" s="67"/>
    </row>
    <row r="48" spans="1:101" ht="31.5" x14ac:dyDescent="0.25">
      <c r="A48" s="56" t="str">
        <f>[1]I1127_1037000158513_01_1_69_!A49</f>
        <v>1.2.1.2</v>
      </c>
      <c r="B48" s="57" t="str">
        <f>[1]I1127_1037000158513_01_1_69_!B49</f>
        <v>Строительство РП от ПС "Центральная"</v>
      </c>
      <c r="C48" s="64" t="str">
        <f>[1]I1127_1037000158513_01_1_69_!C49</f>
        <v>О_000000003</v>
      </c>
      <c r="D48" s="59" t="e">
        <f>CONCATENATE(#REF!,#REF!,#REF!,#REF!,#REF!,#REF!,#REF!,#REF!,#REF!,#REF!)</f>
        <v>#REF!</v>
      </c>
      <c r="E48" s="59" t="s">
        <v>108</v>
      </c>
      <c r="F48" s="59">
        <v>2027</v>
      </c>
      <c r="G48" s="59">
        <v>2027</v>
      </c>
      <c r="H48" s="60" t="s">
        <v>106</v>
      </c>
      <c r="I48" s="60"/>
      <c r="J48" s="60">
        <v>6.8691560326295589</v>
      </c>
      <c r="K48" s="60">
        <v>71.576605860000001</v>
      </c>
      <c r="L48" s="61">
        <v>45261</v>
      </c>
      <c r="M48" s="60" t="s">
        <v>109</v>
      </c>
      <c r="N48" s="60" t="s">
        <v>106</v>
      </c>
      <c r="O48" s="60" t="s">
        <v>106</v>
      </c>
      <c r="P48" s="60" t="s">
        <v>106</v>
      </c>
      <c r="Q48" s="60">
        <v>0</v>
      </c>
      <c r="R48" s="60">
        <v>0</v>
      </c>
      <c r="S48" s="60">
        <v>100.941456811411</v>
      </c>
      <c r="T48" s="60">
        <v>112.329729707388</v>
      </c>
      <c r="U48" s="60" t="s">
        <v>106</v>
      </c>
      <c r="V48" s="60" t="s">
        <v>106</v>
      </c>
      <c r="W48" s="60">
        <f t="shared" si="49"/>
        <v>85.5340440027</v>
      </c>
      <c r="X48" s="60" t="s">
        <v>106</v>
      </c>
      <c r="Y48" s="60">
        <f t="shared" si="20"/>
        <v>85.5340440027</v>
      </c>
      <c r="Z48" s="60">
        <f t="shared" si="50"/>
        <v>85.5340440027</v>
      </c>
      <c r="AA48" s="60" t="s">
        <v>106</v>
      </c>
      <c r="AB48" s="60">
        <f t="shared" ref="AB48:AB52" si="56">SUM(AC48:AF48)</f>
        <v>0</v>
      </c>
      <c r="AC48" s="60">
        <v>0</v>
      </c>
      <c r="AD48" s="60">
        <v>0</v>
      </c>
      <c r="AE48" s="60">
        <v>0</v>
      </c>
      <c r="AF48" s="60">
        <v>0</v>
      </c>
      <c r="AG48" s="60" t="s">
        <v>106</v>
      </c>
      <c r="AH48" s="60" t="s">
        <v>106</v>
      </c>
      <c r="AI48" s="60" t="s">
        <v>106</v>
      </c>
      <c r="AJ48" s="60" t="s">
        <v>106</v>
      </c>
      <c r="AK48" s="60" t="s">
        <v>106</v>
      </c>
      <c r="AL48" s="60">
        <f t="shared" si="51"/>
        <v>0</v>
      </c>
      <c r="AM48" s="60">
        <v>0</v>
      </c>
      <c r="AN48" s="60">
        <v>0</v>
      </c>
      <c r="AO48" s="60">
        <f>[1]I1127_1037000158513_03_0_69_!AD47*1.2</f>
        <v>0</v>
      </c>
      <c r="AP48" s="60">
        <v>0</v>
      </c>
      <c r="AQ48" s="60" t="s">
        <v>106</v>
      </c>
      <c r="AR48" s="60" t="s">
        <v>106</v>
      </c>
      <c r="AS48" s="60" t="s">
        <v>106</v>
      </c>
      <c r="AT48" s="60" t="s">
        <v>106</v>
      </c>
      <c r="AU48" s="60" t="s">
        <v>106</v>
      </c>
      <c r="AV48" s="60">
        <f t="shared" si="52"/>
        <v>0</v>
      </c>
      <c r="AW48" s="60">
        <v>0</v>
      </c>
      <c r="AX48" s="60">
        <v>0</v>
      </c>
      <c r="AY48" s="60">
        <f>[1]I1127_1037000158513_03_0_69_!AF47*1.2</f>
        <v>0</v>
      </c>
      <c r="AZ48" s="60">
        <v>0</v>
      </c>
      <c r="BA48" s="60" t="s">
        <v>106</v>
      </c>
      <c r="BB48" s="60" t="s">
        <v>106</v>
      </c>
      <c r="BC48" s="60" t="s">
        <v>106</v>
      </c>
      <c r="BD48" s="60" t="s">
        <v>106</v>
      </c>
      <c r="BE48" s="60" t="s">
        <v>106</v>
      </c>
      <c r="BF48" s="60">
        <f t="shared" si="53"/>
        <v>0</v>
      </c>
      <c r="BG48" s="60">
        <v>0</v>
      </c>
      <c r="BH48" s="60">
        <v>0</v>
      </c>
      <c r="BI48" s="60">
        <f>[1]I1127_1037000158513_03_0_69_!AH47*1.2</f>
        <v>0</v>
      </c>
      <c r="BJ48" s="60">
        <v>0</v>
      </c>
      <c r="BK48" s="60" t="s">
        <v>106</v>
      </c>
      <c r="BL48" s="60" t="s">
        <v>106</v>
      </c>
      <c r="BM48" s="60" t="s">
        <v>106</v>
      </c>
      <c r="BN48" s="60" t="s">
        <v>106</v>
      </c>
      <c r="BO48" s="60" t="s">
        <v>106</v>
      </c>
      <c r="BP48" s="60">
        <f t="shared" si="54"/>
        <v>0</v>
      </c>
      <c r="BQ48" s="60">
        <v>0</v>
      </c>
      <c r="BR48" s="60">
        <v>0</v>
      </c>
      <c r="BS48" s="60">
        <f>[1]I1127_1037000158513_03_0_69_!AJ47*1.2</f>
        <v>0</v>
      </c>
      <c r="BT48" s="60">
        <v>0</v>
      </c>
      <c r="BU48" s="60" t="s">
        <v>106</v>
      </c>
      <c r="BV48" s="60" t="s">
        <v>106</v>
      </c>
      <c r="BW48" s="60" t="s">
        <v>106</v>
      </c>
      <c r="BX48" s="60" t="s">
        <v>106</v>
      </c>
      <c r="BY48" s="60" t="s">
        <v>106</v>
      </c>
      <c r="BZ48" s="60">
        <f t="shared" si="55"/>
        <v>85.5340440027</v>
      </c>
      <c r="CA48" s="60">
        <v>0</v>
      </c>
      <c r="CB48" s="60">
        <v>0</v>
      </c>
      <c r="CC48" s="60">
        <f>[1]I1127_1037000158513_03_0_69_!AL47*1.2</f>
        <v>85.5340440027</v>
      </c>
      <c r="CD48" s="60">
        <v>0</v>
      </c>
      <c r="CE48" s="60" t="s">
        <v>106</v>
      </c>
      <c r="CF48" s="60" t="s">
        <v>106</v>
      </c>
      <c r="CG48" s="60" t="s">
        <v>106</v>
      </c>
      <c r="CH48" s="60" t="s">
        <v>106</v>
      </c>
      <c r="CI48" s="60" t="s">
        <v>106</v>
      </c>
      <c r="CJ48" s="60">
        <f t="shared" si="33"/>
        <v>85.5340440027</v>
      </c>
      <c r="CK48" s="60">
        <f t="shared" si="33"/>
        <v>0</v>
      </c>
      <c r="CL48" s="60">
        <f t="shared" si="33"/>
        <v>0</v>
      </c>
      <c r="CM48" s="60">
        <f t="shared" si="33"/>
        <v>85.5340440027</v>
      </c>
      <c r="CN48" s="60">
        <f t="shared" si="33"/>
        <v>0</v>
      </c>
      <c r="CO48" s="60">
        <f t="shared" si="33"/>
        <v>0</v>
      </c>
      <c r="CP48" s="60">
        <f t="shared" si="33"/>
        <v>0</v>
      </c>
      <c r="CQ48" s="60">
        <f t="shared" si="33"/>
        <v>0</v>
      </c>
      <c r="CR48" s="60">
        <f t="shared" si="33"/>
        <v>0</v>
      </c>
      <c r="CS48" s="60">
        <f t="shared" si="33"/>
        <v>0</v>
      </c>
      <c r="CT48" s="59" t="s">
        <v>106</v>
      </c>
      <c r="CU48" s="67">
        <f>SUM(AL48,AV48,BF48,BP48,BZ48)</f>
        <v>85.5340440027</v>
      </c>
      <c r="CV48" s="67">
        <f t="shared" si="7"/>
        <v>0</v>
      </c>
    </row>
    <row r="49" spans="1:101" ht="38.25" x14ac:dyDescent="0.25">
      <c r="A49" s="56" t="str">
        <f>[1]I1127_1037000158513_01_1_69_!A50</f>
        <v>1.2.1.2</v>
      </c>
      <c r="B49" s="57" t="str">
        <f>[1]I1127_1037000158513_01_1_69_!B50</f>
        <v>Реконструкция РП "Академический"</v>
      </c>
      <c r="C49" s="64" t="str">
        <f>[1]I1127_1037000158513_01_1_69_!C50</f>
        <v>О_000000004</v>
      </c>
      <c r="D49" s="59" t="e">
        <f>CONCATENATE(#REF!,#REF!,#REF!,#REF!,#REF!,#REF!,#REF!,#REF!,#REF!,#REF!)</f>
        <v>#REF!</v>
      </c>
      <c r="E49" s="59" t="s">
        <v>108</v>
      </c>
      <c r="F49" s="59">
        <v>2027</v>
      </c>
      <c r="G49" s="59">
        <v>2027</v>
      </c>
      <c r="H49" s="60" t="s">
        <v>106</v>
      </c>
      <c r="I49" s="60"/>
      <c r="J49" s="60">
        <v>5.9122492007677545</v>
      </c>
      <c r="K49" s="60">
        <v>61.605636672000003</v>
      </c>
      <c r="L49" s="61">
        <v>45261</v>
      </c>
      <c r="M49" s="60" t="s">
        <v>110</v>
      </c>
      <c r="N49" s="60" t="s">
        <v>106</v>
      </c>
      <c r="O49" s="60" t="s">
        <v>106</v>
      </c>
      <c r="P49" s="60" t="s">
        <v>106</v>
      </c>
      <c r="Q49" s="60">
        <v>0</v>
      </c>
      <c r="R49" s="60">
        <v>0</v>
      </c>
      <c r="S49" s="60">
        <v>78.19301265096</v>
      </c>
      <c r="T49" s="60">
        <v>87.014793064644493</v>
      </c>
      <c r="U49" s="60" t="s">
        <v>106</v>
      </c>
      <c r="V49" s="60" t="s">
        <v>106</v>
      </c>
      <c r="W49" s="60">
        <f t="shared" si="49"/>
        <v>73.618735823039998</v>
      </c>
      <c r="X49" s="60" t="s">
        <v>106</v>
      </c>
      <c r="Y49" s="60">
        <f t="shared" si="20"/>
        <v>73.618735823039998</v>
      </c>
      <c r="Z49" s="60">
        <f t="shared" si="50"/>
        <v>73.618735823039998</v>
      </c>
      <c r="AA49" s="60" t="s">
        <v>106</v>
      </c>
      <c r="AB49" s="60">
        <f t="shared" si="56"/>
        <v>0</v>
      </c>
      <c r="AC49" s="60">
        <v>0</v>
      </c>
      <c r="AD49" s="60">
        <v>0</v>
      </c>
      <c r="AE49" s="60">
        <v>0</v>
      </c>
      <c r="AF49" s="60">
        <v>0</v>
      </c>
      <c r="AG49" s="60" t="s">
        <v>106</v>
      </c>
      <c r="AH49" s="60" t="s">
        <v>106</v>
      </c>
      <c r="AI49" s="60" t="s">
        <v>106</v>
      </c>
      <c r="AJ49" s="60" t="s">
        <v>106</v>
      </c>
      <c r="AK49" s="60" t="s">
        <v>106</v>
      </c>
      <c r="AL49" s="60">
        <f t="shared" si="51"/>
        <v>0</v>
      </c>
      <c r="AM49" s="60">
        <v>0</v>
      </c>
      <c r="AN49" s="60">
        <v>0</v>
      </c>
      <c r="AO49" s="60">
        <f>[1]I1127_1037000158513_03_0_69_!AD48*1.2</f>
        <v>0</v>
      </c>
      <c r="AP49" s="60">
        <v>0</v>
      </c>
      <c r="AQ49" s="60" t="s">
        <v>106</v>
      </c>
      <c r="AR49" s="60" t="s">
        <v>106</v>
      </c>
      <c r="AS49" s="60" t="s">
        <v>106</v>
      </c>
      <c r="AT49" s="60" t="s">
        <v>106</v>
      </c>
      <c r="AU49" s="60" t="s">
        <v>106</v>
      </c>
      <c r="AV49" s="60">
        <f t="shared" si="52"/>
        <v>0</v>
      </c>
      <c r="AW49" s="60">
        <v>0</v>
      </c>
      <c r="AX49" s="60">
        <v>0</v>
      </c>
      <c r="AY49" s="60">
        <f>[1]I1127_1037000158513_03_0_69_!AF48*1.2</f>
        <v>0</v>
      </c>
      <c r="AZ49" s="60">
        <v>0</v>
      </c>
      <c r="BA49" s="60" t="s">
        <v>106</v>
      </c>
      <c r="BB49" s="60" t="s">
        <v>106</v>
      </c>
      <c r="BC49" s="60" t="s">
        <v>106</v>
      </c>
      <c r="BD49" s="60" t="s">
        <v>106</v>
      </c>
      <c r="BE49" s="60" t="s">
        <v>106</v>
      </c>
      <c r="BF49" s="60">
        <f t="shared" si="53"/>
        <v>0</v>
      </c>
      <c r="BG49" s="60">
        <v>0</v>
      </c>
      <c r="BH49" s="60">
        <v>0</v>
      </c>
      <c r="BI49" s="60">
        <f>[1]I1127_1037000158513_03_0_69_!AH48*1.2</f>
        <v>0</v>
      </c>
      <c r="BJ49" s="60">
        <v>0</v>
      </c>
      <c r="BK49" s="60" t="s">
        <v>106</v>
      </c>
      <c r="BL49" s="60" t="s">
        <v>106</v>
      </c>
      <c r="BM49" s="60" t="s">
        <v>106</v>
      </c>
      <c r="BN49" s="60" t="s">
        <v>106</v>
      </c>
      <c r="BO49" s="60" t="s">
        <v>106</v>
      </c>
      <c r="BP49" s="60">
        <f t="shared" si="54"/>
        <v>73.618735823039998</v>
      </c>
      <c r="BQ49" s="60">
        <v>0</v>
      </c>
      <c r="BR49" s="60">
        <v>0</v>
      </c>
      <c r="BS49" s="60">
        <f>[1]I1127_1037000158513_03_0_69_!AJ48*1.2</f>
        <v>73.618735823039998</v>
      </c>
      <c r="BT49" s="60">
        <v>0</v>
      </c>
      <c r="BU49" s="60" t="s">
        <v>106</v>
      </c>
      <c r="BV49" s="60" t="s">
        <v>106</v>
      </c>
      <c r="BW49" s="60" t="s">
        <v>106</v>
      </c>
      <c r="BX49" s="60" t="s">
        <v>106</v>
      </c>
      <c r="BY49" s="60" t="s">
        <v>106</v>
      </c>
      <c r="BZ49" s="60">
        <f t="shared" si="55"/>
        <v>0</v>
      </c>
      <c r="CA49" s="60">
        <v>0</v>
      </c>
      <c r="CB49" s="60">
        <v>0</v>
      </c>
      <c r="CC49" s="60">
        <f>[1]I1127_1037000158513_03_0_69_!AL48*1.2</f>
        <v>0</v>
      </c>
      <c r="CD49" s="60">
        <v>0</v>
      </c>
      <c r="CE49" s="60" t="s">
        <v>106</v>
      </c>
      <c r="CF49" s="60" t="s">
        <v>106</v>
      </c>
      <c r="CG49" s="60" t="s">
        <v>106</v>
      </c>
      <c r="CH49" s="60" t="s">
        <v>106</v>
      </c>
      <c r="CI49" s="60" t="s">
        <v>106</v>
      </c>
      <c r="CJ49" s="60">
        <f t="shared" si="33"/>
        <v>73.618735823039998</v>
      </c>
      <c r="CK49" s="60">
        <f t="shared" si="33"/>
        <v>0</v>
      </c>
      <c r="CL49" s="60">
        <f t="shared" si="33"/>
        <v>0</v>
      </c>
      <c r="CM49" s="60">
        <f t="shared" si="33"/>
        <v>73.618735823039998</v>
      </c>
      <c r="CN49" s="60">
        <f t="shared" si="33"/>
        <v>0</v>
      </c>
      <c r="CO49" s="60">
        <f t="shared" si="33"/>
        <v>0</v>
      </c>
      <c r="CP49" s="60">
        <f t="shared" si="33"/>
        <v>0</v>
      </c>
      <c r="CQ49" s="60">
        <f t="shared" si="33"/>
        <v>0</v>
      </c>
      <c r="CR49" s="60">
        <f t="shared" si="33"/>
        <v>0</v>
      </c>
      <c r="CS49" s="60">
        <f t="shared" si="33"/>
        <v>0</v>
      </c>
      <c r="CT49" s="59" t="s">
        <v>106</v>
      </c>
      <c r="CU49" s="67">
        <f>SUM(AL49,AV49,BF49,BP49,BZ49)</f>
        <v>73.618735823039998</v>
      </c>
      <c r="CV49" s="67">
        <f t="shared" si="7"/>
        <v>0</v>
      </c>
      <c r="CW49" s="67"/>
    </row>
    <row r="50" spans="1:101" ht="31.5" x14ac:dyDescent="0.25">
      <c r="A50" s="56" t="str">
        <f>[1]I1127_1037000158513_01_1_69_!A51</f>
        <v>1.2.1.2</v>
      </c>
      <c r="B50" s="57" t="str">
        <f>[1]I1127_1037000158513_01_1_69_!B51</f>
        <v>Реконструкция ПС "ГПП-35/10 Сиб" 35/10кВ</v>
      </c>
      <c r="C50" s="64" t="str">
        <f>[1]I1127_1037000158513_01_1_69_!C51</f>
        <v>О_100000005</v>
      </c>
      <c r="D50" s="59"/>
      <c r="E50" s="59" t="s">
        <v>108</v>
      </c>
      <c r="F50" s="59">
        <v>2026</v>
      </c>
      <c r="G50" s="59">
        <v>2026</v>
      </c>
      <c r="H50" s="60" t="s">
        <v>106</v>
      </c>
      <c r="I50" s="60"/>
      <c r="J50" s="60">
        <v>19.537911754318618</v>
      </c>
      <c r="K50" s="60">
        <v>203.58504048</v>
      </c>
      <c r="L50" s="61">
        <v>45261</v>
      </c>
      <c r="M50" s="60"/>
      <c r="N50" s="60" t="s">
        <v>106</v>
      </c>
      <c r="O50" s="60" t="s">
        <v>106</v>
      </c>
      <c r="P50" s="60" t="s">
        <v>106</v>
      </c>
      <c r="Q50" s="60">
        <v>0</v>
      </c>
      <c r="R50" s="60">
        <v>0</v>
      </c>
      <c r="S50" s="60">
        <v>448.38515506022401</v>
      </c>
      <c r="T50" s="60">
        <v>478.86010050904702</v>
      </c>
      <c r="U50" s="60" t="s">
        <v>106</v>
      </c>
      <c r="V50" s="60" t="s">
        <v>106</v>
      </c>
      <c r="W50" s="60">
        <f t="shared" si="49"/>
        <v>233.51204414206802</v>
      </c>
      <c r="X50" s="60" t="s">
        <v>106</v>
      </c>
      <c r="Y50" s="60">
        <f t="shared" si="20"/>
        <v>233.51204414206802</v>
      </c>
      <c r="Z50" s="60">
        <f t="shared" si="50"/>
        <v>233.51204414206802</v>
      </c>
      <c r="AA50" s="60" t="s">
        <v>106</v>
      </c>
      <c r="AB50" s="60">
        <f t="shared" si="56"/>
        <v>0</v>
      </c>
      <c r="AC50" s="60">
        <v>0</v>
      </c>
      <c r="AD50" s="60">
        <v>0</v>
      </c>
      <c r="AE50" s="60">
        <v>0</v>
      </c>
      <c r="AF50" s="60">
        <v>0</v>
      </c>
      <c r="AG50" s="60" t="s">
        <v>106</v>
      </c>
      <c r="AH50" s="60" t="s">
        <v>106</v>
      </c>
      <c r="AI50" s="60" t="s">
        <v>106</v>
      </c>
      <c r="AJ50" s="60" t="s">
        <v>106</v>
      </c>
      <c r="AK50" s="60" t="s">
        <v>106</v>
      </c>
      <c r="AL50" s="60">
        <f t="shared" si="51"/>
        <v>0</v>
      </c>
      <c r="AM50" s="60">
        <v>0</v>
      </c>
      <c r="AN50" s="60">
        <v>0</v>
      </c>
      <c r="AO50" s="60">
        <f>[1]I1127_1037000158513_03_0_69_!AD49*1.2</f>
        <v>0</v>
      </c>
      <c r="AP50" s="60">
        <v>0</v>
      </c>
      <c r="AQ50" s="60" t="s">
        <v>106</v>
      </c>
      <c r="AR50" s="60" t="s">
        <v>106</v>
      </c>
      <c r="AS50" s="60" t="s">
        <v>106</v>
      </c>
      <c r="AT50" s="60" t="s">
        <v>106</v>
      </c>
      <c r="AU50" s="60" t="s">
        <v>106</v>
      </c>
      <c r="AV50" s="60">
        <f t="shared" si="52"/>
        <v>102.42968346609599</v>
      </c>
      <c r="AW50" s="60">
        <v>0</v>
      </c>
      <c r="AX50" s="60">
        <v>0</v>
      </c>
      <c r="AY50" s="60">
        <f>[1]I1127_1037000158513_03_0_69_!AF49*1.2</f>
        <v>102.42968346609599</v>
      </c>
      <c r="AZ50" s="60">
        <v>0</v>
      </c>
      <c r="BA50" s="60" t="s">
        <v>106</v>
      </c>
      <c r="BB50" s="60" t="s">
        <v>106</v>
      </c>
      <c r="BC50" s="60" t="s">
        <v>106</v>
      </c>
      <c r="BD50" s="60" t="s">
        <v>106</v>
      </c>
      <c r="BE50" s="60" t="s">
        <v>106</v>
      </c>
      <c r="BF50" s="60">
        <f t="shared" si="53"/>
        <v>131.08236067597201</v>
      </c>
      <c r="BG50" s="60">
        <v>0</v>
      </c>
      <c r="BH50" s="60">
        <v>0</v>
      </c>
      <c r="BI50" s="60">
        <f>[1]I1127_1037000158513_03_0_69_!AH49*1.2</f>
        <v>131.08236067597201</v>
      </c>
      <c r="BJ50" s="60">
        <v>0</v>
      </c>
      <c r="BK50" s="60" t="s">
        <v>106</v>
      </c>
      <c r="BL50" s="60" t="s">
        <v>106</v>
      </c>
      <c r="BM50" s="60" t="s">
        <v>106</v>
      </c>
      <c r="BN50" s="60" t="s">
        <v>106</v>
      </c>
      <c r="BO50" s="60" t="s">
        <v>106</v>
      </c>
      <c r="BP50" s="60">
        <f t="shared" si="54"/>
        <v>0</v>
      </c>
      <c r="BQ50" s="60">
        <v>0</v>
      </c>
      <c r="BR50" s="60">
        <v>0</v>
      </c>
      <c r="BS50" s="60">
        <f>[1]I1127_1037000158513_03_0_69_!AJ49*1.2</f>
        <v>0</v>
      </c>
      <c r="BT50" s="60">
        <v>0</v>
      </c>
      <c r="BU50" s="60" t="s">
        <v>106</v>
      </c>
      <c r="BV50" s="60" t="s">
        <v>106</v>
      </c>
      <c r="BW50" s="60" t="s">
        <v>106</v>
      </c>
      <c r="BX50" s="60" t="s">
        <v>106</v>
      </c>
      <c r="BY50" s="60" t="s">
        <v>106</v>
      </c>
      <c r="BZ50" s="60">
        <f t="shared" si="55"/>
        <v>0</v>
      </c>
      <c r="CA50" s="60">
        <v>0</v>
      </c>
      <c r="CB50" s="60">
        <v>0</v>
      </c>
      <c r="CC50" s="60">
        <f>[1]I1127_1037000158513_03_0_69_!AL49*1.2</f>
        <v>0</v>
      </c>
      <c r="CD50" s="60">
        <v>0</v>
      </c>
      <c r="CE50" s="60" t="s">
        <v>106</v>
      </c>
      <c r="CF50" s="60" t="s">
        <v>106</v>
      </c>
      <c r="CG50" s="60" t="s">
        <v>106</v>
      </c>
      <c r="CH50" s="60" t="s">
        <v>106</v>
      </c>
      <c r="CI50" s="60" t="s">
        <v>106</v>
      </c>
      <c r="CJ50" s="60">
        <f t="shared" si="33"/>
        <v>233.51204414206802</v>
      </c>
      <c r="CK50" s="60">
        <f t="shared" si="33"/>
        <v>0</v>
      </c>
      <c r="CL50" s="60">
        <f t="shared" si="33"/>
        <v>0</v>
      </c>
      <c r="CM50" s="60">
        <f t="shared" si="33"/>
        <v>233.51204414206802</v>
      </c>
      <c r="CN50" s="60">
        <f t="shared" si="33"/>
        <v>0</v>
      </c>
      <c r="CO50" s="60">
        <f t="shared" si="33"/>
        <v>0</v>
      </c>
      <c r="CP50" s="60">
        <f t="shared" si="33"/>
        <v>0</v>
      </c>
      <c r="CQ50" s="60">
        <f t="shared" si="33"/>
        <v>0</v>
      </c>
      <c r="CR50" s="60">
        <f t="shared" si="33"/>
        <v>0</v>
      </c>
      <c r="CS50" s="60">
        <f t="shared" si="33"/>
        <v>0</v>
      </c>
      <c r="CT50" s="59" t="s">
        <v>106</v>
      </c>
      <c r="CU50" s="67"/>
      <c r="CV50" s="67"/>
      <c r="CW50" s="67"/>
    </row>
    <row r="51" spans="1:101" ht="15.75" x14ac:dyDescent="0.25">
      <c r="A51" s="56" t="str">
        <f>[1]I1127_1037000158513_01_1_69_!A52</f>
        <v>1.2.1.2</v>
      </c>
      <c r="B51" s="57" t="str">
        <f>[1]I1127_1037000158513_01_1_69_!B52</f>
        <v>Реконструкция ПС "ДСЗ"35/10кВ</v>
      </c>
      <c r="C51" s="64" t="str">
        <f>[1]I1127_1037000158513_01_1_69_!C52</f>
        <v>О_100000006</v>
      </c>
      <c r="D51" s="59"/>
      <c r="E51" s="59" t="s">
        <v>108</v>
      </c>
      <c r="F51" s="59">
        <v>2027</v>
      </c>
      <c r="G51" s="59">
        <v>2027</v>
      </c>
      <c r="H51" s="60" t="s">
        <v>106</v>
      </c>
      <c r="I51" s="60"/>
      <c r="J51" s="60">
        <v>8.2194691923224568</v>
      </c>
      <c r="K51" s="60">
        <v>85.646868983999994</v>
      </c>
      <c r="L51" s="61">
        <v>45261</v>
      </c>
      <c r="M51" s="60"/>
      <c r="N51" s="60" t="s">
        <v>106</v>
      </c>
      <c r="O51" s="60" t="s">
        <v>106</v>
      </c>
      <c r="P51" s="60" t="s">
        <v>106</v>
      </c>
      <c r="Q51" s="60">
        <v>0</v>
      </c>
      <c r="R51" s="60">
        <v>0</v>
      </c>
      <c r="S51" s="60">
        <v>131.48260539050401</v>
      </c>
      <c r="T51" s="60">
        <v>146.316548138711</v>
      </c>
      <c r="U51" s="60" t="s">
        <v>106</v>
      </c>
      <c r="V51" s="60" t="s">
        <v>106</v>
      </c>
      <c r="W51" s="60">
        <f t="shared" si="49"/>
        <v>102.34800843587999</v>
      </c>
      <c r="X51" s="60" t="s">
        <v>106</v>
      </c>
      <c r="Y51" s="60">
        <f t="shared" si="20"/>
        <v>102.34800843587999</v>
      </c>
      <c r="Z51" s="60">
        <f t="shared" si="50"/>
        <v>102.34800843587999</v>
      </c>
      <c r="AA51" s="60" t="s">
        <v>106</v>
      </c>
      <c r="AB51" s="60">
        <f t="shared" si="56"/>
        <v>0</v>
      </c>
      <c r="AC51" s="60">
        <v>0</v>
      </c>
      <c r="AD51" s="60">
        <v>0</v>
      </c>
      <c r="AE51" s="60">
        <v>0</v>
      </c>
      <c r="AF51" s="60">
        <v>0</v>
      </c>
      <c r="AG51" s="60" t="s">
        <v>106</v>
      </c>
      <c r="AH51" s="60" t="s">
        <v>106</v>
      </c>
      <c r="AI51" s="60" t="s">
        <v>106</v>
      </c>
      <c r="AJ51" s="60" t="s">
        <v>106</v>
      </c>
      <c r="AK51" s="60" t="s">
        <v>106</v>
      </c>
      <c r="AL51" s="60">
        <f t="shared" si="51"/>
        <v>0</v>
      </c>
      <c r="AM51" s="60">
        <v>0</v>
      </c>
      <c r="AN51" s="60">
        <v>0</v>
      </c>
      <c r="AO51" s="60">
        <f>[1]I1127_1037000158513_03_0_69_!AD50*1.2</f>
        <v>0</v>
      </c>
      <c r="AP51" s="60">
        <v>0</v>
      </c>
      <c r="AQ51" s="60" t="s">
        <v>106</v>
      </c>
      <c r="AR51" s="60" t="s">
        <v>106</v>
      </c>
      <c r="AS51" s="60" t="s">
        <v>106</v>
      </c>
      <c r="AT51" s="60" t="s">
        <v>106</v>
      </c>
      <c r="AU51" s="60" t="s">
        <v>106</v>
      </c>
      <c r="AV51" s="60">
        <f t="shared" si="52"/>
        <v>0</v>
      </c>
      <c r="AW51" s="60">
        <v>0</v>
      </c>
      <c r="AX51" s="60">
        <v>0</v>
      </c>
      <c r="AY51" s="60">
        <f>[1]I1127_1037000158513_03_0_69_!AF50*1.2</f>
        <v>0</v>
      </c>
      <c r="AZ51" s="60">
        <v>0</v>
      </c>
      <c r="BA51" s="60" t="s">
        <v>106</v>
      </c>
      <c r="BB51" s="60" t="s">
        <v>106</v>
      </c>
      <c r="BC51" s="60" t="s">
        <v>106</v>
      </c>
      <c r="BD51" s="60" t="s">
        <v>106</v>
      </c>
      <c r="BE51" s="60" t="s">
        <v>106</v>
      </c>
      <c r="BF51" s="60">
        <f t="shared" si="53"/>
        <v>102.34800843587999</v>
      </c>
      <c r="BG51" s="60">
        <v>0</v>
      </c>
      <c r="BH51" s="60">
        <v>0</v>
      </c>
      <c r="BI51" s="60">
        <f>[1]I1127_1037000158513_03_0_69_!AH50*1.2</f>
        <v>102.34800843587999</v>
      </c>
      <c r="BJ51" s="60">
        <v>0</v>
      </c>
      <c r="BK51" s="60" t="s">
        <v>106</v>
      </c>
      <c r="BL51" s="60" t="s">
        <v>106</v>
      </c>
      <c r="BM51" s="60" t="s">
        <v>106</v>
      </c>
      <c r="BN51" s="60" t="s">
        <v>106</v>
      </c>
      <c r="BO51" s="60" t="s">
        <v>106</v>
      </c>
      <c r="BP51" s="60">
        <f t="shared" si="54"/>
        <v>0</v>
      </c>
      <c r="BQ51" s="60">
        <v>0</v>
      </c>
      <c r="BR51" s="60">
        <v>0</v>
      </c>
      <c r="BS51" s="60">
        <f>[1]I1127_1037000158513_03_0_69_!AJ50*1.2</f>
        <v>0</v>
      </c>
      <c r="BT51" s="60">
        <v>0</v>
      </c>
      <c r="BU51" s="60" t="s">
        <v>106</v>
      </c>
      <c r="BV51" s="60" t="s">
        <v>106</v>
      </c>
      <c r="BW51" s="60" t="s">
        <v>106</v>
      </c>
      <c r="BX51" s="60" t="s">
        <v>106</v>
      </c>
      <c r="BY51" s="60" t="s">
        <v>106</v>
      </c>
      <c r="BZ51" s="60">
        <f t="shared" si="55"/>
        <v>0</v>
      </c>
      <c r="CA51" s="60">
        <v>0</v>
      </c>
      <c r="CB51" s="60">
        <v>0</v>
      </c>
      <c r="CC51" s="60">
        <f>[1]I1127_1037000158513_03_0_69_!AL50*1.2</f>
        <v>0</v>
      </c>
      <c r="CD51" s="60">
        <v>0</v>
      </c>
      <c r="CE51" s="60" t="s">
        <v>106</v>
      </c>
      <c r="CF51" s="60" t="s">
        <v>106</v>
      </c>
      <c r="CG51" s="60" t="s">
        <v>106</v>
      </c>
      <c r="CH51" s="60" t="s">
        <v>106</v>
      </c>
      <c r="CI51" s="60" t="s">
        <v>106</v>
      </c>
      <c r="CJ51" s="60">
        <f t="shared" si="33"/>
        <v>102.34800843587999</v>
      </c>
      <c r="CK51" s="60">
        <f t="shared" si="33"/>
        <v>0</v>
      </c>
      <c r="CL51" s="60">
        <f t="shared" si="33"/>
        <v>0</v>
      </c>
      <c r="CM51" s="60">
        <f t="shared" si="33"/>
        <v>102.34800843587999</v>
      </c>
      <c r="CN51" s="60">
        <f t="shared" si="33"/>
        <v>0</v>
      </c>
      <c r="CO51" s="60">
        <f t="shared" si="33"/>
        <v>0</v>
      </c>
      <c r="CP51" s="60">
        <f t="shared" si="33"/>
        <v>0</v>
      </c>
      <c r="CQ51" s="60">
        <f t="shared" si="33"/>
        <v>0</v>
      </c>
      <c r="CR51" s="60">
        <f t="shared" si="33"/>
        <v>0</v>
      </c>
      <c r="CS51" s="60">
        <f t="shared" si="33"/>
        <v>0</v>
      </c>
      <c r="CT51" s="59" t="s">
        <v>106</v>
      </c>
      <c r="CU51" s="67"/>
      <c r="CV51" s="67"/>
      <c r="CW51" s="67"/>
    </row>
    <row r="52" spans="1:101" ht="31.5" x14ac:dyDescent="0.25">
      <c r="A52" s="56" t="str">
        <f>[1]I1127_1037000158513_01_1_69_!A53</f>
        <v>1.2.1.2</v>
      </c>
      <c r="B52" s="57" t="str">
        <f>[1]I1127_1037000158513_01_1_69_!B53</f>
        <v>Реконструкция ПС "Академическая"35/10кВ</v>
      </c>
      <c r="C52" s="64" t="str">
        <f>[1]I1127_1037000158513_01_1_69_!C53</f>
        <v>О_100000007</v>
      </c>
      <c r="D52" s="59"/>
      <c r="E52" s="59" t="s">
        <v>108</v>
      </c>
      <c r="F52" s="59">
        <v>2025</v>
      </c>
      <c r="G52" s="59">
        <v>2025</v>
      </c>
      <c r="H52" s="60" t="s">
        <v>106</v>
      </c>
      <c r="I52" s="60"/>
      <c r="J52" s="60">
        <v>17.676411973128598</v>
      </c>
      <c r="K52" s="60">
        <v>184.18821276</v>
      </c>
      <c r="L52" s="61">
        <v>45261</v>
      </c>
      <c r="M52" s="60"/>
      <c r="N52" s="60" t="s">
        <v>106</v>
      </c>
      <c r="O52" s="60" t="s">
        <v>106</v>
      </c>
      <c r="P52" s="60" t="s">
        <v>106</v>
      </c>
      <c r="Q52" s="60">
        <v>0</v>
      </c>
      <c r="R52" s="60">
        <v>0</v>
      </c>
      <c r="S52" s="60">
        <v>387.93877963360802</v>
      </c>
      <c r="T52" s="60">
        <v>396.861371565181</v>
      </c>
      <c r="U52" s="60" t="s">
        <v>106</v>
      </c>
      <c r="V52" s="60" t="s">
        <v>106</v>
      </c>
      <c r="W52" s="60">
        <f t="shared" si="49"/>
        <v>202.60703403599999</v>
      </c>
      <c r="X52" s="60" t="s">
        <v>106</v>
      </c>
      <c r="Y52" s="60">
        <f t="shared" si="20"/>
        <v>202.60703403599999</v>
      </c>
      <c r="Z52" s="60">
        <f t="shared" si="50"/>
        <v>202.60703403599999</v>
      </c>
      <c r="AA52" s="60" t="s">
        <v>106</v>
      </c>
      <c r="AB52" s="60">
        <f t="shared" si="56"/>
        <v>0</v>
      </c>
      <c r="AC52" s="60">
        <v>0</v>
      </c>
      <c r="AD52" s="60">
        <v>0</v>
      </c>
      <c r="AE52" s="60">
        <v>0</v>
      </c>
      <c r="AF52" s="60">
        <v>0</v>
      </c>
      <c r="AG52" s="60" t="s">
        <v>106</v>
      </c>
      <c r="AH52" s="60" t="s">
        <v>106</v>
      </c>
      <c r="AI52" s="60" t="s">
        <v>106</v>
      </c>
      <c r="AJ52" s="60" t="s">
        <v>106</v>
      </c>
      <c r="AK52" s="60" t="s">
        <v>106</v>
      </c>
      <c r="AL52" s="60">
        <f t="shared" si="51"/>
        <v>114.86963228399999</v>
      </c>
      <c r="AM52" s="60">
        <v>0</v>
      </c>
      <c r="AN52" s="60">
        <v>0</v>
      </c>
      <c r="AO52" s="60">
        <f>[1]I1127_1037000158513_03_0_69_!AD51*1.2</f>
        <v>114.86963228399999</v>
      </c>
      <c r="AP52" s="60">
        <v>0</v>
      </c>
      <c r="AQ52" s="60" t="s">
        <v>106</v>
      </c>
      <c r="AR52" s="60" t="s">
        <v>106</v>
      </c>
      <c r="AS52" s="60" t="s">
        <v>106</v>
      </c>
      <c r="AT52" s="60" t="s">
        <v>106</v>
      </c>
      <c r="AU52" s="60" t="s">
        <v>106</v>
      </c>
      <c r="AV52" s="60">
        <f t="shared" si="52"/>
        <v>87.737401751999997</v>
      </c>
      <c r="AW52" s="60">
        <v>0</v>
      </c>
      <c r="AX52" s="60">
        <v>0</v>
      </c>
      <c r="AY52" s="60">
        <f>[1]I1127_1037000158513_03_0_69_!AF51*1.2</f>
        <v>87.737401751999997</v>
      </c>
      <c r="AZ52" s="60">
        <v>0</v>
      </c>
      <c r="BA52" s="60" t="s">
        <v>106</v>
      </c>
      <c r="BB52" s="60" t="s">
        <v>106</v>
      </c>
      <c r="BC52" s="60" t="s">
        <v>106</v>
      </c>
      <c r="BD52" s="60" t="s">
        <v>106</v>
      </c>
      <c r="BE52" s="60" t="s">
        <v>106</v>
      </c>
      <c r="BF52" s="60">
        <f t="shared" si="53"/>
        <v>0</v>
      </c>
      <c r="BG52" s="60">
        <v>0</v>
      </c>
      <c r="BH52" s="60">
        <v>0</v>
      </c>
      <c r="BI52" s="60">
        <f>[1]I1127_1037000158513_03_0_69_!AH51*1.2</f>
        <v>0</v>
      </c>
      <c r="BJ52" s="60">
        <v>0</v>
      </c>
      <c r="BK52" s="60" t="s">
        <v>106</v>
      </c>
      <c r="BL52" s="60" t="s">
        <v>106</v>
      </c>
      <c r="BM52" s="60" t="s">
        <v>106</v>
      </c>
      <c r="BN52" s="60" t="s">
        <v>106</v>
      </c>
      <c r="BO52" s="60" t="s">
        <v>106</v>
      </c>
      <c r="BP52" s="60">
        <f t="shared" si="54"/>
        <v>0</v>
      </c>
      <c r="BQ52" s="60">
        <v>0</v>
      </c>
      <c r="BR52" s="60">
        <v>0</v>
      </c>
      <c r="BS52" s="60">
        <f>[1]I1127_1037000158513_03_0_69_!AJ51*1.2</f>
        <v>0</v>
      </c>
      <c r="BT52" s="60">
        <v>0</v>
      </c>
      <c r="BU52" s="60" t="s">
        <v>106</v>
      </c>
      <c r="BV52" s="60" t="s">
        <v>106</v>
      </c>
      <c r="BW52" s="60" t="s">
        <v>106</v>
      </c>
      <c r="BX52" s="60" t="s">
        <v>106</v>
      </c>
      <c r="BY52" s="60" t="s">
        <v>106</v>
      </c>
      <c r="BZ52" s="60">
        <f t="shared" si="55"/>
        <v>0</v>
      </c>
      <c r="CA52" s="60">
        <v>0</v>
      </c>
      <c r="CB52" s="60">
        <v>0</v>
      </c>
      <c r="CC52" s="60">
        <f>[1]I1127_1037000158513_03_0_69_!AL51*1.2</f>
        <v>0</v>
      </c>
      <c r="CD52" s="60">
        <v>0</v>
      </c>
      <c r="CE52" s="60" t="s">
        <v>106</v>
      </c>
      <c r="CF52" s="60" t="s">
        <v>106</v>
      </c>
      <c r="CG52" s="60" t="s">
        <v>106</v>
      </c>
      <c r="CH52" s="60" t="s">
        <v>106</v>
      </c>
      <c r="CI52" s="60" t="s">
        <v>106</v>
      </c>
      <c r="CJ52" s="60">
        <f t="shared" si="33"/>
        <v>202.60703403599999</v>
      </c>
      <c r="CK52" s="60">
        <f t="shared" si="33"/>
        <v>0</v>
      </c>
      <c r="CL52" s="60">
        <f t="shared" si="33"/>
        <v>0</v>
      </c>
      <c r="CM52" s="60">
        <f t="shared" si="33"/>
        <v>202.60703403599999</v>
      </c>
      <c r="CN52" s="60">
        <f t="shared" si="33"/>
        <v>0</v>
      </c>
      <c r="CO52" s="60">
        <f t="shared" si="33"/>
        <v>0</v>
      </c>
      <c r="CP52" s="60">
        <f t="shared" si="33"/>
        <v>0</v>
      </c>
      <c r="CQ52" s="60">
        <f t="shared" si="33"/>
        <v>0</v>
      </c>
      <c r="CR52" s="60">
        <f t="shared" si="33"/>
        <v>0</v>
      </c>
      <c r="CS52" s="60">
        <f t="shared" si="33"/>
        <v>0</v>
      </c>
      <c r="CT52" s="59" t="s">
        <v>106</v>
      </c>
      <c r="CU52" s="67"/>
      <c r="CV52" s="67"/>
      <c r="CW52" s="67"/>
    </row>
    <row r="53" spans="1:101" s="27" customFormat="1" ht="63" x14ac:dyDescent="0.25">
      <c r="A53" s="56" t="str">
        <f>[1]I1127_1037000158513_01_1_69_!A54</f>
        <v>1.2.2</v>
      </c>
      <c r="B53" s="57" t="str">
        <f>[1]I1127_1037000158513_01_1_69_!B54</f>
        <v>Реконструкция, модернизация, техническое перевооружение линий электропередачи, всего, в том числе:</v>
      </c>
      <c r="C53" s="59" t="s">
        <v>105</v>
      </c>
      <c r="D53" s="59" t="e">
        <f>CONCATENATE(#REF!,#REF!,#REF!,#REF!,#REF!,#REF!,#REF!,#REF!,#REF!,#REF!)</f>
        <v>#REF!</v>
      </c>
      <c r="E53" s="59" t="s">
        <v>106</v>
      </c>
      <c r="F53" s="59" t="s">
        <v>106</v>
      </c>
      <c r="G53" s="59" t="s">
        <v>106</v>
      </c>
      <c r="H53" s="60" t="s">
        <v>106</v>
      </c>
      <c r="I53" s="60"/>
      <c r="J53" s="60">
        <f>SUM(J54,J55)</f>
        <v>0</v>
      </c>
      <c r="K53" s="60">
        <f t="shared" ref="K53:BV53" si="57">SUM(K54,K55)</f>
        <v>0</v>
      </c>
      <c r="L53" s="61" t="s">
        <v>106</v>
      </c>
      <c r="M53" s="60">
        <f t="shared" si="57"/>
        <v>0</v>
      </c>
      <c r="N53" s="60">
        <f t="shared" si="57"/>
        <v>0</v>
      </c>
      <c r="O53" s="60">
        <f t="shared" si="57"/>
        <v>0</v>
      </c>
      <c r="P53" s="60">
        <f t="shared" si="57"/>
        <v>0</v>
      </c>
      <c r="Q53" s="60">
        <f t="shared" si="57"/>
        <v>0</v>
      </c>
      <c r="R53" s="60">
        <f t="shared" si="57"/>
        <v>0</v>
      </c>
      <c r="S53" s="60">
        <f t="shared" si="57"/>
        <v>0</v>
      </c>
      <c r="T53" s="60">
        <f t="shared" si="57"/>
        <v>0</v>
      </c>
      <c r="U53" s="60">
        <f t="shared" si="57"/>
        <v>0</v>
      </c>
      <c r="V53" s="60">
        <f t="shared" si="57"/>
        <v>0</v>
      </c>
      <c r="W53" s="60">
        <f t="shared" si="57"/>
        <v>0</v>
      </c>
      <c r="X53" s="60">
        <f t="shared" si="57"/>
        <v>0</v>
      </c>
      <c r="Y53" s="60">
        <f t="shared" si="57"/>
        <v>0</v>
      </c>
      <c r="Z53" s="60">
        <f t="shared" si="57"/>
        <v>0</v>
      </c>
      <c r="AA53" s="60">
        <f t="shared" si="57"/>
        <v>0</v>
      </c>
      <c r="AB53" s="60">
        <f t="shared" si="57"/>
        <v>0</v>
      </c>
      <c r="AC53" s="60">
        <f t="shared" si="57"/>
        <v>0</v>
      </c>
      <c r="AD53" s="60">
        <f t="shared" si="57"/>
        <v>0</v>
      </c>
      <c r="AE53" s="60">
        <f t="shared" si="57"/>
        <v>0</v>
      </c>
      <c r="AF53" s="60">
        <f t="shared" si="57"/>
        <v>0</v>
      </c>
      <c r="AG53" s="60">
        <f t="shared" si="57"/>
        <v>0</v>
      </c>
      <c r="AH53" s="60">
        <f t="shared" si="57"/>
        <v>0</v>
      </c>
      <c r="AI53" s="60">
        <f t="shared" si="57"/>
        <v>0</v>
      </c>
      <c r="AJ53" s="60">
        <f t="shared" si="57"/>
        <v>0</v>
      </c>
      <c r="AK53" s="60">
        <f t="shared" si="57"/>
        <v>0</v>
      </c>
      <c r="AL53" s="60">
        <f t="shared" si="57"/>
        <v>0</v>
      </c>
      <c r="AM53" s="60">
        <f t="shared" si="57"/>
        <v>0</v>
      </c>
      <c r="AN53" s="60">
        <f t="shared" si="57"/>
        <v>0</v>
      </c>
      <c r="AO53" s="60">
        <f t="shared" si="57"/>
        <v>0</v>
      </c>
      <c r="AP53" s="60">
        <f t="shared" si="57"/>
        <v>0</v>
      </c>
      <c r="AQ53" s="60">
        <f t="shared" si="57"/>
        <v>0</v>
      </c>
      <c r="AR53" s="60">
        <f t="shared" si="57"/>
        <v>0</v>
      </c>
      <c r="AS53" s="60">
        <f t="shared" si="57"/>
        <v>0</v>
      </c>
      <c r="AT53" s="60">
        <f t="shared" si="57"/>
        <v>0</v>
      </c>
      <c r="AU53" s="60">
        <f t="shared" si="57"/>
        <v>0</v>
      </c>
      <c r="AV53" s="60">
        <f t="shared" si="57"/>
        <v>0</v>
      </c>
      <c r="AW53" s="60">
        <f t="shared" si="57"/>
        <v>0</v>
      </c>
      <c r="AX53" s="60">
        <f t="shared" si="57"/>
        <v>0</v>
      </c>
      <c r="AY53" s="60">
        <f t="shared" si="57"/>
        <v>0</v>
      </c>
      <c r="AZ53" s="60">
        <f t="shared" si="57"/>
        <v>0</v>
      </c>
      <c r="BA53" s="60">
        <f t="shared" si="57"/>
        <v>0</v>
      </c>
      <c r="BB53" s="60">
        <f t="shared" si="57"/>
        <v>0</v>
      </c>
      <c r="BC53" s="60">
        <f t="shared" si="57"/>
        <v>0</v>
      </c>
      <c r="BD53" s="60">
        <f t="shared" si="57"/>
        <v>0</v>
      </c>
      <c r="BE53" s="60">
        <f t="shared" si="57"/>
        <v>0</v>
      </c>
      <c r="BF53" s="60">
        <f t="shared" si="57"/>
        <v>0</v>
      </c>
      <c r="BG53" s="60">
        <f t="shared" si="57"/>
        <v>0</v>
      </c>
      <c r="BH53" s="60">
        <f t="shared" si="57"/>
        <v>0</v>
      </c>
      <c r="BI53" s="60">
        <f t="shared" si="57"/>
        <v>0</v>
      </c>
      <c r="BJ53" s="60">
        <f t="shared" si="57"/>
        <v>0</v>
      </c>
      <c r="BK53" s="60">
        <f t="shared" si="57"/>
        <v>0</v>
      </c>
      <c r="BL53" s="60">
        <f t="shared" si="57"/>
        <v>0</v>
      </c>
      <c r="BM53" s="60">
        <f t="shared" si="57"/>
        <v>0</v>
      </c>
      <c r="BN53" s="60">
        <f t="shared" si="57"/>
        <v>0</v>
      </c>
      <c r="BO53" s="60">
        <f t="shared" si="57"/>
        <v>0</v>
      </c>
      <c r="BP53" s="60">
        <f t="shared" si="57"/>
        <v>0</v>
      </c>
      <c r="BQ53" s="60">
        <f t="shared" si="57"/>
        <v>0</v>
      </c>
      <c r="BR53" s="60">
        <f t="shared" si="57"/>
        <v>0</v>
      </c>
      <c r="BS53" s="60">
        <f t="shared" si="57"/>
        <v>0</v>
      </c>
      <c r="BT53" s="60">
        <f t="shared" si="57"/>
        <v>0</v>
      </c>
      <c r="BU53" s="60">
        <f t="shared" si="57"/>
        <v>0</v>
      </c>
      <c r="BV53" s="60">
        <f t="shared" si="57"/>
        <v>0</v>
      </c>
      <c r="BW53" s="60">
        <f t="shared" ref="BW53:CS53" si="58">SUM(BW54,BW55)</f>
        <v>0</v>
      </c>
      <c r="BX53" s="60">
        <f t="shared" si="58"/>
        <v>0</v>
      </c>
      <c r="BY53" s="60">
        <f t="shared" si="58"/>
        <v>0</v>
      </c>
      <c r="BZ53" s="60">
        <f t="shared" si="58"/>
        <v>0</v>
      </c>
      <c r="CA53" s="60">
        <f t="shared" si="58"/>
        <v>0</v>
      </c>
      <c r="CB53" s="60">
        <f t="shared" si="58"/>
        <v>0</v>
      </c>
      <c r="CC53" s="60">
        <f t="shared" si="58"/>
        <v>0</v>
      </c>
      <c r="CD53" s="60">
        <f t="shared" si="58"/>
        <v>0</v>
      </c>
      <c r="CE53" s="60">
        <f t="shared" si="58"/>
        <v>0</v>
      </c>
      <c r="CF53" s="60">
        <f t="shared" si="58"/>
        <v>0</v>
      </c>
      <c r="CG53" s="60">
        <f t="shared" si="58"/>
        <v>0</v>
      </c>
      <c r="CH53" s="60">
        <f t="shared" si="58"/>
        <v>0</v>
      </c>
      <c r="CI53" s="60">
        <f t="shared" si="58"/>
        <v>0</v>
      </c>
      <c r="CJ53" s="60">
        <f t="shared" si="58"/>
        <v>0</v>
      </c>
      <c r="CK53" s="60">
        <f t="shared" si="58"/>
        <v>0</v>
      </c>
      <c r="CL53" s="60">
        <f t="shared" si="58"/>
        <v>0</v>
      </c>
      <c r="CM53" s="60">
        <f t="shared" si="58"/>
        <v>0</v>
      </c>
      <c r="CN53" s="60">
        <f t="shared" si="58"/>
        <v>0</v>
      </c>
      <c r="CO53" s="60">
        <f t="shared" si="58"/>
        <v>0</v>
      </c>
      <c r="CP53" s="60">
        <f t="shared" si="58"/>
        <v>0</v>
      </c>
      <c r="CQ53" s="60">
        <f t="shared" si="58"/>
        <v>0</v>
      </c>
      <c r="CR53" s="60">
        <f t="shared" si="58"/>
        <v>0</v>
      </c>
      <c r="CS53" s="60">
        <f t="shared" si="58"/>
        <v>0</v>
      </c>
      <c r="CT53" s="59" t="s">
        <v>106</v>
      </c>
      <c r="CU53" s="62">
        <f t="shared" si="6"/>
        <v>0</v>
      </c>
      <c r="CV53" s="62">
        <f t="shared" si="7"/>
        <v>0</v>
      </c>
    </row>
    <row r="54" spans="1:101" s="27" customFormat="1" ht="31.5" x14ac:dyDescent="0.25">
      <c r="A54" s="56" t="str">
        <f>[1]I1127_1037000158513_01_1_69_!A55</f>
        <v>1.2.2.1</v>
      </c>
      <c r="B54" s="57" t="str">
        <f>[1]I1127_1037000158513_01_1_69_!B55</f>
        <v>Реконструкция линий электропередачи, всего, в том числе:</v>
      </c>
      <c r="C54" s="59" t="s">
        <v>105</v>
      </c>
      <c r="D54" s="59" t="e">
        <f>CONCATENATE(#REF!,#REF!,#REF!,#REF!,#REF!,#REF!,#REF!,#REF!,#REF!,#REF!)</f>
        <v>#REF!</v>
      </c>
      <c r="E54" s="59" t="s">
        <v>106</v>
      </c>
      <c r="F54" s="59" t="s">
        <v>106</v>
      </c>
      <c r="G54" s="59" t="s">
        <v>106</v>
      </c>
      <c r="H54" s="60" t="s">
        <v>106</v>
      </c>
      <c r="I54" s="60"/>
      <c r="J54" s="60">
        <v>0</v>
      </c>
      <c r="K54" s="60">
        <v>0</v>
      </c>
      <c r="L54" s="61" t="s">
        <v>106</v>
      </c>
      <c r="M54" s="60"/>
      <c r="N54" s="60">
        <v>0</v>
      </c>
      <c r="O54" s="60">
        <v>0</v>
      </c>
      <c r="P54" s="60" t="s">
        <v>106</v>
      </c>
      <c r="Q54" s="60">
        <v>0</v>
      </c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f>SUM(R54,AA54,AG54,AQ54,BA54)</f>
        <v>0</v>
      </c>
      <c r="Y54" s="60">
        <f t="shared" si="20"/>
        <v>0</v>
      </c>
      <c r="Z54" s="60">
        <f>SUM(BF54,BP54,BZ54)</f>
        <v>0</v>
      </c>
      <c r="AA54" s="60">
        <f>SUM(BK54,BU54,CE54)</f>
        <v>0</v>
      </c>
      <c r="AB54" s="60">
        <f t="shared" ref="AB54:AB70" si="59">SUM(AC54:AF54)</f>
        <v>0</v>
      </c>
      <c r="AC54" s="60">
        <v>0</v>
      </c>
      <c r="AD54" s="60">
        <v>0</v>
      </c>
      <c r="AE54" s="60">
        <v>0</v>
      </c>
      <c r="AF54" s="60">
        <v>0</v>
      </c>
      <c r="AG54" s="60">
        <f t="shared" ref="AG54:AG70" si="60">SUM(AH54:AK54)</f>
        <v>0</v>
      </c>
      <c r="AH54" s="60">
        <v>0</v>
      </c>
      <c r="AI54" s="60">
        <v>0</v>
      </c>
      <c r="AJ54" s="60">
        <v>0</v>
      </c>
      <c r="AK54" s="60">
        <v>0</v>
      </c>
      <c r="AL54" s="60">
        <f t="shared" ref="AL54:AL70" si="61">SUM(AM54:AP54)</f>
        <v>0</v>
      </c>
      <c r="AM54" s="60">
        <v>0</v>
      </c>
      <c r="AN54" s="60">
        <v>0</v>
      </c>
      <c r="AO54" s="60">
        <v>0</v>
      </c>
      <c r="AP54" s="60">
        <v>0</v>
      </c>
      <c r="AQ54" s="60">
        <f t="shared" ref="AQ54:AQ70" si="62">SUM(AR54:AU54)</f>
        <v>0</v>
      </c>
      <c r="AR54" s="60">
        <v>0</v>
      </c>
      <c r="AS54" s="60">
        <v>0</v>
      </c>
      <c r="AT54" s="60">
        <v>0</v>
      </c>
      <c r="AU54" s="60">
        <v>0</v>
      </c>
      <c r="AV54" s="60">
        <f t="shared" ref="AV54:AV70" si="63">SUM(AW54:AZ54)</f>
        <v>0</v>
      </c>
      <c r="AW54" s="60">
        <v>0</v>
      </c>
      <c r="AX54" s="60">
        <v>0</v>
      </c>
      <c r="AY54" s="60">
        <v>0</v>
      </c>
      <c r="AZ54" s="60">
        <v>0</v>
      </c>
      <c r="BA54" s="60">
        <f t="shared" ref="BA54:BA70" si="64">SUM(BB54:BE54)</f>
        <v>0</v>
      </c>
      <c r="BB54" s="60">
        <v>0</v>
      </c>
      <c r="BC54" s="60">
        <v>0</v>
      </c>
      <c r="BD54" s="60">
        <v>0</v>
      </c>
      <c r="BE54" s="60">
        <v>0</v>
      </c>
      <c r="BF54" s="60">
        <f t="shared" ref="BF54:BF70" si="65">SUM(BG54:BJ54)</f>
        <v>0</v>
      </c>
      <c r="BG54" s="60">
        <v>0</v>
      </c>
      <c r="BH54" s="60">
        <v>0</v>
      </c>
      <c r="BI54" s="60">
        <v>0</v>
      </c>
      <c r="BJ54" s="60">
        <v>0</v>
      </c>
      <c r="BK54" s="60">
        <f t="shared" ref="BK54:BK70" si="66">SUM(BL54:BO54)</f>
        <v>0</v>
      </c>
      <c r="BL54" s="60">
        <v>0</v>
      </c>
      <c r="BM54" s="60">
        <v>0</v>
      </c>
      <c r="BN54" s="60">
        <v>0</v>
      </c>
      <c r="BO54" s="60">
        <v>0</v>
      </c>
      <c r="BP54" s="60">
        <f t="shared" ref="BP54:BP70" si="67">SUM(BQ54:BT54)</f>
        <v>0</v>
      </c>
      <c r="BQ54" s="60">
        <v>0</v>
      </c>
      <c r="BR54" s="60">
        <v>0</v>
      </c>
      <c r="BS54" s="60">
        <v>0</v>
      </c>
      <c r="BT54" s="60">
        <v>0</v>
      </c>
      <c r="BU54" s="60">
        <f t="shared" ref="BU54:BU70" si="68">SUM(BV54:BY54)</f>
        <v>0</v>
      </c>
      <c r="BV54" s="60">
        <v>0</v>
      </c>
      <c r="BW54" s="60">
        <v>0</v>
      </c>
      <c r="BX54" s="60">
        <v>0</v>
      </c>
      <c r="BY54" s="60">
        <v>0</v>
      </c>
      <c r="BZ54" s="60">
        <f t="shared" ref="BZ54:BZ70" si="69">SUM(CA54:CD54)</f>
        <v>0</v>
      </c>
      <c r="CA54" s="60">
        <v>0</v>
      </c>
      <c r="CB54" s="60">
        <v>0</v>
      </c>
      <c r="CC54" s="60">
        <v>0</v>
      </c>
      <c r="CD54" s="60">
        <v>0</v>
      </c>
      <c r="CE54" s="60">
        <f t="shared" ref="CE54:CE70" si="70">SUM(CF54:CI54)</f>
        <v>0</v>
      </c>
      <c r="CF54" s="60">
        <v>0</v>
      </c>
      <c r="CG54" s="60">
        <v>0</v>
      </c>
      <c r="CH54" s="60">
        <v>0</v>
      </c>
      <c r="CI54" s="60">
        <v>0</v>
      </c>
      <c r="CJ54" s="60">
        <f t="shared" si="33"/>
        <v>0</v>
      </c>
      <c r="CK54" s="60">
        <f t="shared" si="33"/>
        <v>0</v>
      </c>
      <c r="CL54" s="60">
        <f t="shared" si="33"/>
        <v>0</v>
      </c>
      <c r="CM54" s="60">
        <f t="shared" si="33"/>
        <v>0</v>
      </c>
      <c r="CN54" s="60">
        <f t="shared" si="33"/>
        <v>0</v>
      </c>
      <c r="CO54" s="60">
        <f t="shared" si="33"/>
        <v>0</v>
      </c>
      <c r="CP54" s="60">
        <f t="shared" si="33"/>
        <v>0</v>
      </c>
      <c r="CQ54" s="60">
        <f t="shared" si="33"/>
        <v>0</v>
      </c>
      <c r="CR54" s="60">
        <f t="shared" si="33"/>
        <v>0</v>
      </c>
      <c r="CS54" s="60">
        <f t="shared" si="33"/>
        <v>0</v>
      </c>
      <c r="CT54" s="59" t="s">
        <v>106</v>
      </c>
      <c r="CU54" s="62">
        <f t="shared" si="6"/>
        <v>0</v>
      </c>
      <c r="CV54" s="62">
        <f t="shared" si="7"/>
        <v>0</v>
      </c>
    </row>
    <row r="55" spans="1:101" s="27" customFormat="1" ht="47.25" x14ac:dyDescent="0.25">
      <c r="A55" s="56" t="str">
        <f>[1]I1127_1037000158513_01_1_69_!A56</f>
        <v>1.2.2.2</v>
      </c>
      <c r="B55" s="57" t="str">
        <f>[1]I1127_1037000158513_01_1_69_!B56</f>
        <v>Модернизация, техническое перевооружение линий электропередачи, всего, в том числе:</v>
      </c>
      <c r="C55" s="59" t="s">
        <v>105</v>
      </c>
      <c r="D55" s="59" t="e">
        <f>CONCATENATE(#REF!,#REF!,#REF!,#REF!,#REF!,#REF!,#REF!,#REF!,#REF!,#REF!)</f>
        <v>#REF!</v>
      </c>
      <c r="E55" s="59" t="s">
        <v>106</v>
      </c>
      <c r="F55" s="59" t="s">
        <v>106</v>
      </c>
      <c r="G55" s="59" t="s">
        <v>106</v>
      </c>
      <c r="H55" s="60" t="s">
        <v>106</v>
      </c>
      <c r="I55" s="60"/>
      <c r="J55" s="60">
        <v>0</v>
      </c>
      <c r="K55" s="60">
        <v>0</v>
      </c>
      <c r="L55" s="61" t="s">
        <v>106</v>
      </c>
      <c r="M55" s="60"/>
      <c r="N55" s="60">
        <v>0</v>
      </c>
      <c r="O55" s="60">
        <v>0</v>
      </c>
      <c r="P55" s="60" t="s">
        <v>106</v>
      </c>
      <c r="Q55" s="60">
        <v>0</v>
      </c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f>SUM(R55,AA55,AG55,AQ55,BA55)</f>
        <v>0</v>
      </c>
      <c r="Y55" s="60">
        <f t="shared" si="20"/>
        <v>0</v>
      </c>
      <c r="Z55" s="60">
        <f>SUM(BF55,BP55,BZ55)</f>
        <v>0</v>
      </c>
      <c r="AA55" s="60">
        <f>SUM(BK55,BU55,CE55)</f>
        <v>0</v>
      </c>
      <c r="AB55" s="60">
        <f t="shared" si="59"/>
        <v>0</v>
      </c>
      <c r="AC55" s="60">
        <v>0</v>
      </c>
      <c r="AD55" s="60">
        <v>0</v>
      </c>
      <c r="AE55" s="60">
        <v>0</v>
      </c>
      <c r="AF55" s="60">
        <v>0</v>
      </c>
      <c r="AG55" s="60">
        <f t="shared" si="60"/>
        <v>0</v>
      </c>
      <c r="AH55" s="60">
        <v>0</v>
      </c>
      <c r="AI55" s="60">
        <v>0</v>
      </c>
      <c r="AJ55" s="60">
        <v>0</v>
      </c>
      <c r="AK55" s="60">
        <v>0</v>
      </c>
      <c r="AL55" s="60">
        <f t="shared" si="61"/>
        <v>0</v>
      </c>
      <c r="AM55" s="60">
        <v>0</v>
      </c>
      <c r="AN55" s="60">
        <v>0</v>
      </c>
      <c r="AO55" s="60">
        <v>0</v>
      </c>
      <c r="AP55" s="60">
        <v>0</v>
      </c>
      <c r="AQ55" s="60">
        <f t="shared" si="62"/>
        <v>0</v>
      </c>
      <c r="AR55" s="60">
        <v>0</v>
      </c>
      <c r="AS55" s="60">
        <v>0</v>
      </c>
      <c r="AT55" s="60">
        <v>0</v>
      </c>
      <c r="AU55" s="60">
        <v>0</v>
      </c>
      <c r="AV55" s="60">
        <f t="shared" si="63"/>
        <v>0</v>
      </c>
      <c r="AW55" s="60">
        <v>0</v>
      </c>
      <c r="AX55" s="60">
        <v>0</v>
      </c>
      <c r="AY55" s="60">
        <v>0</v>
      </c>
      <c r="AZ55" s="60">
        <v>0</v>
      </c>
      <c r="BA55" s="60">
        <f t="shared" si="64"/>
        <v>0</v>
      </c>
      <c r="BB55" s="60">
        <v>0</v>
      </c>
      <c r="BC55" s="60">
        <v>0</v>
      </c>
      <c r="BD55" s="60">
        <v>0</v>
      </c>
      <c r="BE55" s="60">
        <v>0</v>
      </c>
      <c r="BF55" s="60">
        <f t="shared" si="65"/>
        <v>0</v>
      </c>
      <c r="BG55" s="60">
        <v>0</v>
      </c>
      <c r="BH55" s="60">
        <v>0</v>
      </c>
      <c r="BI55" s="60">
        <v>0</v>
      </c>
      <c r="BJ55" s="60">
        <v>0</v>
      </c>
      <c r="BK55" s="60">
        <f t="shared" si="66"/>
        <v>0</v>
      </c>
      <c r="BL55" s="60">
        <v>0</v>
      </c>
      <c r="BM55" s="60">
        <v>0</v>
      </c>
      <c r="BN55" s="60">
        <v>0</v>
      </c>
      <c r="BO55" s="60">
        <v>0</v>
      </c>
      <c r="BP55" s="60">
        <f t="shared" si="67"/>
        <v>0</v>
      </c>
      <c r="BQ55" s="60">
        <v>0</v>
      </c>
      <c r="BR55" s="60">
        <v>0</v>
      </c>
      <c r="BS55" s="60">
        <v>0</v>
      </c>
      <c r="BT55" s="60">
        <v>0</v>
      </c>
      <c r="BU55" s="60">
        <f t="shared" si="68"/>
        <v>0</v>
      </c>
      <c r="BV55" s="60">
        <v>0</v>
      </c>
      <c r="BW55" s="60">
        <v>0</v>
      </c>
      <c r="BX55" s="60">
        <v>0</v>
      </c>
      <c r="BY55" s="60">
        <v>0</v>
      </c>
      <c r="BZ55" s="60">
        <f t="shared" si="69"/>
        <v>0</v>
      </c>
      <c r="CA55" s="60">
        <v>0</v>
      </c>
      <c r="CB55" s="60">
        <v>0</v>
      </c>
      <c r="CC55" s="60">
        <v>0</v>
      </c>
      <c r="CD55" s="60">
        <v>0</v>
      </c>
      <c r="CE55" s="60">
        <f t="shared" si="70"/>
        <v>0</v>
      </c>
      <c r="CF55" s="60">
        <v>0</v>
      </c>
      <c r="CG55" s="60">
        <v>0</v>
      </c>
      <c r="CH55" s="60">
        <v>0</v>
      </c>
      <c r="CI55" s="60">
        <v>0</v>
      </c>
      <c r="CJ55" s="60">
        <f t="shared" si="33"/>
        <v>0</v>
      </c>
      <c r="CK55" s="60">
        <f t="shared" si="33"/>
        <v>0</v>
      </c>
      <c r="CL55" s="60">
        <f t="shared" si="33"/>
        <v>0</v>
      </c>
      <c r="CM55" s="60">
        <f t="shared" si="33"/>
        <v>0</v>
      </c>
      <c r="CN55" s="60">
        <f t="shared" si="33"/>
        <v>0</v>
      </c>
      <c r="CO55" s="60">
        <f t="shared" si="33"/>
        <v>0</v>
      </c>
      <c r="CP55" s="60">
        <f t="shared" si="33"/>
        <v>0</v>
      </c>
      <c r="CQ55" s="60">
        <f t="shared" si="33"/>
        <v>0</v>
      </c>
      <c r="CR55" s="60">
        <f t="shared" si="33"/>
        <v>0</v>
      </c>
      <c r="CS55" s="60">
        <f t="shared" si="33"/>
        <v>0</v>
      </c>
      <c r="CT55" s="59" t="s">
        <v>106</v>
      </c>
      <c r="CU55" s="62">
        <f t="shared" si="6"/>
        <v>0</v>
      </c>
      <c r="CV55" s="62">
        <f t="shared" si="7"/>
        <v>0</v>
      </c>
    </row>
    <row r="56" spans="1:101" s="27" customFormat="1" ht="47.25" x14ac:dyDescent="0.25">
      <c r="A56" s="56" t="str">
        <f>[1]I1127_1037000158513_01_1_69_!A57</f>
        <v>1.2.3</v>
      </c>
      <c r="B56" s="57" t="str">
        <f>[1]I1127_1037000158513_01_1_69_!B57</f>
        <v>Развитие и модернизация учета электрической энергии (мощности), всего, в том числе:</v>
      </c>
      <c r="C56" s="59" t="s">
        <v>105</v>
      </c>
      <c r="D56" s="59" t="e">
        <f>CONCATENATE(#REF!,#REF!,#REF!,#REF!,#REF!,#REF!,#REF!,#REF!,#REF!,#REF!)</f>
        <v>#REF!</v>
      </c>
      <c r="E56" s="59" t="s">
        <v>106</v>
      </c>
      <c r="F56" s="59" t="s">
        <v>106</v>
      </c>
      <c r="G56" s="59" t="s">
        <v>106</v>
      </c>
      <c r="H56" s="60" t="s">
        <v>106</v>
      </c>
      <c r="I56" s="60"/>
      <c r="J56" s="60">
        <f>SUM(J57,J59,J60,J61,J62,J63,J64,J65)</f>
        <v>38.514434655662185</v>
      </c>
      <c r="K56" s="60">
        <f>SUM(K57,K59,K60,K61,K62,K63,K64,K65)</f>
        <v>401.32040911199999</v>
      </c>
      <c r="L56" s="61" t="s">
        <v>106</v>
      </c>
      <c r="M56" s="60" t="e">
        <f>SUM(M57,M59,M60,M61,M62,M63,M64,M65)</f>
        <v>#REF!</v>
      </c>
      <c r="N56" s="60">
        <f>SUM(N57,N59,N60,N61,N62,N63,N64,N65)</f>
        <v>0</v>
      </c>
      <c r="O56" s="60">
        <f>SUM(O57,O59,O60,O61,O62,O63,O64,O65)</f>
        <v>0</v>
      </c>
      <c r="P56" s="60" t="s">
        <v>106</v>
      </c>
      <c r="Q56" s="60">
        <f t="shared" ref="Q56:CB56" si="71">SUM(Q57,Q59,Q60,Q61,Q62,Q63,Q64,Q65)</f>
        <v>0</v>
      </c>
      <c r="R56" s="60">
        <f t="shared" si="71"/>
        <v>0</v>
      </c>
      <c r="S56" s="60">
        <f t="shared" si="71"/>
        <v>955.04818291343997</v>
      </c>
      <c r="T56" s="60">
        <f t="shared" si="71"/>
        <v>1056.6992485936801</v>
      </c>
      <c r="U56" s="60">
        <f t="shared" si="71"/>
        <v>0</v>
      </c>
      <c r="V56" s="60">
        <f t="shared" si="71"/>
        <v>0</v>
      </c>
      <c r="W56" s="60">
        <f t="shared" si="71"/>
        <v>475.10553004004396</v>
      </c>
      <c r="X56" s="60">
        <f t="shared" si="71"/>
        <v>0</v>
      </c>
      <c r="Y56" s="60">
        <f t="shared" si="71"/>
        <v>475.10553004004396</v>
      </c>
      <c r="Z56" s="60">
        <f t="shared" si="71"/>
        <v>475.10553004004396</v>
      </c>
      <c r="AA56" s="60">
        <f t="shared" si="71"/>
        <v>0</v>
      </c>
      <c r="AB56" s="60">
        <f t="shared" si="71"/>
        <v>0</v>
      </c>
      <c r="AC56" s="60">
        <f t="shared" si="71"/>
        <v>0</v>
      </c>
      <c r="AD56" s="60">
        <f t="shared" si="71"/>
        <v>0</v>
      </c>
      <c r="AE56" s="60">
        <f t="shared" si="71"/>
        <v>0</v>
      </c>
      <c r="AF56" s="60">
        <f t="shared" si="71"/>
        <v>0</v>
      </c>
      <c r="AG56" s="60">
        <f t="shared" si="71"/>
        <v>0</v>
      </c>
      <c r="AH56" s="60">
        <f t="shared" si="71"/>
        <v>0</v>
      </c>
      <c r="AI56" s="60">
        <f t="shared" si="71"/>
        <v>0</v>
      </c>
      <c r="AJ56" s="60">
        <f t="shared" si="71"/>
        <v>0</v>
      </c>
      <c r="AK56" s="60">
        <f t="shared" si="71"/>
        <v>0</v>
      </c>
      <c r="AL56" s="60">
        <f t="shared" si="71"/>
        <v>115.33798572119998</v>
      </c>
      <c r="AM56" s="60">
        <f t="shared" si="71"/>
        <v>0</v>
      </c>
      <c r="AN56" s="60">
        <f t="shared" si="71"/>
        <v>0</v>
      </c>
      <c r="AO56" s="60">
        <f t="shared" si="71"/>
        <v>115.33798572119998</v>
      </c>
      <c r="AP56" s="60">
        <f t="shared" si="71"/>
        <v>0</v>
      </c>
      <c r="AQ56" s="60">
        <f t="shared" si="71"/>
        <v>0</v>
      </c>
      <c r="AR56" s="60">
        <f t="shared" si="71"/>
        <v>0</v>
      </c>
      <c r="AS56" s="60">
        <f t="shared" si="71"/>
        <v>0</v>
      </c>
      <c r="AT56" s="60">
        <f t="shared" si="71"/>
        <v>0</v>
      </c>
      <c r="AU56" s="60">
        <f t="shared" si="71"/>
        <v>0</v>
      </c>
      <c r="AV56" s="60">
        <f t="shared" si="71"/>
        <v>132.65412268018798</v>
      </c>
      <c r="AW56" s="60">
        <f t="shared" si="71"/>
        <v>0</v>
      </c>
      <c r="AX56" s="60">
        <f t="shared" si="71"/>
        <v>0</v>
      </c>
      <c r="AY56" s="60">
        <f t="shared" si="71"/>
        <v>132.65412268018798</v>
      </c>
      <c r="AZ56" s="60">
        <f t="shared" si="71"/>
        <v>0</v>
      </c>
      <c r="BA56" s="60">
        <f t="shared" si="71"/>
        <v>0</v>
      </c>
      <c r="BB56" s="60">
        <f t="shared" si="71"/>
        <v>0</v>
      </c>
      <c r="BC56" s="60">
        <f t="shared" si="71"/>
        <v>0</v>
      </c>
      <c r="BD56" s="60">
        <f t="shared" si="71"/>
        <v>0</v>
      </c>
      <c r="BE56" s="60">
        <f t="shared" si="71"/>
        <v>0</v>
      </c>
      <c r="BF56" s="60">
        <f t="shared" si="71"/>
        <v>56.96242401624</v>
      </c>
      <c r="BG56" s="60">
        <f t="shared" si="71"/>
        <v>0</v>
      </c>
      <c r="BH56" s="60">
        <f t="shared" si="71"/>
        <v>0</v>
      </c>
      <c r="BI56" s="60">
        <f t="shared" si="71"/>
        <v>56.96242401624</v>
      </c>
      <c r="BJ56" s="60">
        <f t="shared" si="71"/>
        <v>0</v>
      </c>
      <c r="BK56" s="60">
        <f t="shared" si="71"/>
        <v>0</v>
      </c>
      <c r="BL56" s="60">
        <f t="shared" si="71"/>
        <v>0</v>
      </c>
      <c r="BM56" s="60">
        <f t="shared" si="71"/>
        <v>0</v>
      </c>
      <c r="BN56" s="60">
        <f t="shared" si="71"/>
        <v>0</v>
      </c>
      <c r="BO56" s="60">
        <f t="shared" si="71"/>
        <v>0</v>
      </c>
      <c r="BP56" s="60">
        <f t="shared" si="71"/>
        <v>60.83797841442</v>
      </c>
      <c r="BQ56" s="60">
        <f t="shared" si="71"/>
        <v>0</v>
      </c>
      <c r="BR56" s="60">
        <f t="shared" si="71"/>
        <v>0</v>
      </c>
      <c r="BS56" s="60">
        <f t="shared" si="71"/>
        <v>60.83797841442</v>
      </c>
      <c r="BT56" s="60">
        <f t="shared" si="71"/>
        <v>0</v>
      </c>
      <c r="BU56" s="60">
        <f t="shared" si="71"/>
        <v>0</v>
      </c>
      <c r="BV56" s="60">
        <f t="shared" si="71"/>
        <v>0</v>
      </c>
      <c r="BW56" s="60">
        <f t="shared" si="71"/>
        <v>0</v>
      </c>
      <c r="BX56" s="60">
        <f t="shared" si="71"/>
        <v>0</v>
      </c>
      <c r="BY56" s="60">
        <f t="shared" si="71"/>
        <v>0</v>
      </c>
      <c r="BZ56" s="60">
        <f t="shared" si="71"/>
        <v>109.31301920799601</v>
      </c>
      <c r="CA56" s="60">
        <f t="shared" si="71"/>
        <v>0</v>
      </c>
      <c r="CB56" s="60">
        <f t="shared" si="71"/>
        <v>0</v>
      </c>
      <c r="CC56" s="60">
        <f t="shared" ref="CC56:CS56" si="72">SUM(CC57,CC59,CC60,CC61,CC62,CC63,CC64,CC65)</f>
        <v>109.31301920799601</v>
      </c>
      <c r="CD56" s="60">
        <f t="shared" si="72"/>
        <v>0</v>
      </c>
      <c r="CE56" s="60">
        <f t="shared" si="72"/>
        <v>0</v>
      </c>
      <c r="CF56" s="60">
        <f t="shared" si="72"/>
        <v>0</v>
      </c>
      <c r="CG56" s="60">
        <f t="shared" si="72"/>
        <v>0</v>
      </c>
      <c r="CH56" s="60">
        <f t="shared" si="72"/>
        <v>0</v>
      </c>
      <c r="CI56" s="60">
        <f t="shared" si="72"/>
        <v>0</v>
      </c>
      <c r="CJ56" s="60">
        <f t="shared" si="72"/>
        <v>475.10553004004396</v>
      </c>
      <c r="CK56" s="60">
        <f t="shared" si="72"/>
        <v>0</v>
      </c>
      <c r="CL56" s="60">
        <f t="shared" si="72"/>
        <v>0</v>
      </c>
      <c r="CM56" s="60">
        <f t="shared" si="72"/>
        <v>475.10553004004396</v>
      </c>
      <c r="CN56" s="60">
        <f t="shared" si="72"/>
        <v>0</v>
      </c>
      <c r="CO56" s="60">
        <f t="shared" si="72"/>
        <v>0</v>
      </c>
      <c r="CP56" s="60">
        <f t="shared" si="72"/>
        <v>0</v>
      </c>
      <c r="CQ56" s="60">
        <f t="shared" si="72"/>
        <v>0</v>
      </c>
      <c r="CR56" s="60">
        <f t="shared" si="72"/>
        <v>0</v>
      </c>
      <c r="CS56" s="60">
        <f t="shared" si="72"/>
        <v>0</v>
      </c>
      <c r="CT56" s="59" t="s">
        <v>106</v>
      </c>
      <c r="CU56" s="62">
        <f t="shared" si="6"/>
        <v>475.10553004004396</v>
      </c>
      <c r="CV56" s="62">
        <f t="shared" si="7"/>
        <v>304.95453241762795</v>
      </c>
    </row>
    <row r="57" spans="1:101" s="27" customFormat="1" ht="47.25" x14ac:dyDescent="0.25">
      <c r="A57" s="56" t="str">
        <f>[1]I1127_1037000158513_01_1_69_!A58</f>
        <v>1.2.3.1</v>
      </c>
      <c r="B57" s="57" t="str">
        <f>[1]I1127_1037000158513_01_1_69_!B58</f>
        <v>"Установка приборов учета, класс напряжения 0,22 (0,4) кВ, всего, в том числе:"</v>
      </c>
      <c r="C57" s="59" t="s">
        <v>105</v>
      </c>
      <c r="D57" s="59" t="e">
        <f>CONCATENATE(#REF!,#REF!,#REF!,#REF!,#REF!,#REF!,#REF!,#REF!,#REF!,#REF!)</f>
        <v>#REF!</v>
      </c>
      <c r="E57" s="59" t="s">
        <v>106</v>
      </c>
      <c r="F57" s="59" t="s">
        <v>106</v>
      </c>
      <c r="G57" s="59" t="s">
        <v>106</v>
      </c>
      <c r="H57" s="60" t="s">
        <v>106</v>
      </c>
      <c r="I57" s="60"/>
      <c r="J57" s="66">
        <f>SUM(J58:J58)</f>
        <v>38.514434655662185</v>
      </c>
      <c r="K57" s="66">
        <f>SUM(K58:K58)</f>
        <v>401.32040911199999</v>
      </c>
      <c r="L57" s="61" t="s">
        <v>106</v>
      </c>
      <c r="M57" s="66">
        <f>SUM(M58:M58)</f>
        <v>0</v>
      </c>
      <c r="N57" s="66">
        <f>SUM(N58:N58)</f>
        <v>0</v>
      </c>
      <c r="O57" s="66">
        <f>SUM(O58:O58)</f>
        <v>0</v>
      </c>
      <c r="P57" s="60" t="s">
        <v>106</v>
      </c>
      <c r="Q57" s="66">
        <f t="shared" ref="Q57:CB57" si="73">SUM(Q58:Q58)</f>
        <v>0</v>
      </c>
      <c r="R57" s="66">
        <f t="shared" si="73"/>
        <v>0</v>
      </c>
      <c r="S57" s="66">
        <f t="shared" si="73"/>
        <v>955.04818291343997</v>
      </c>
      <c r="T57" s="66">
        <f t="shared" si="73"/>
        <v>1056.6992485936801</v>
      </c>
      <c r="U57" s="66">
        <f t="shared" si="73"/>
        <v>0</v>
      </c>
      <c r="V57" s="66">
        <f t="shared" si="73"/>
        <v>0</v>
      </c>
      <c r="W57" s="66">
        <f t="shared" si="73"/>
        <v>475.10553004004396</v>
      </c>
      <c r="X57" s="66">
        <f t="shared" si="73"/>
        <v>0</v>
      </c>
      <c r="Y57" s="66">
        <f t="shared" si="73"/>
        <v>475.10553004004396</v>
      </c>
      <c r="Z57" s="66">
        <f t="shared" si="73"/>
        <v>475.10553004004396</v>
      </c>
      <c r="AA57" s="66">
        <f t="shared" si="73"/>
        <v>0</v>
      </c>
      <c r="AB57" s="66">
        <f t="shared" si="73"/>
        <v>0</v>
      </c>
      <c r="AC57" s="66">
        <f t="shared" si="73"/>
        <v>0</v>
      </c>
      <c r="AD57" s="66">
        <f t="shared" si="73"/>
        <v>0</v>
      </c>
      <c r="AE57" s="66">
        <f t="shared" si="73"/>
        <v>0</v>
      </c>
      <c r="AF57" s="66">
        <f t="shared" si="73"/>
        <v>0</v>
      </c>
      <c r="AG57" s="66">
        <f t="shared" si="73"/>
        <v>0</v>
      </c>
      <c r="AH57" s="66">
        <f t="shared" si="73"/>
        <v>0</v>
      </c>
      <c r="AI57" s="66">
        <f t="shared" si="73"/>
        <v>0</v>
      </c>
      <c r="AJ57" s="66">
        <f t="shared" si="73"/>
        <v>0</v>
      </c>
      <c r="AK57" s="66">
        <f t="shared" si="73"/>
        <v>0</v>
      </c>
      <c r="AL57" s="66">
        <f t="shared" si="73"/>
        <v>115.33798572119998</v>
      </c>
      <c r="AM57" s="66">
        <f t="shared" si="73"/>
        <v>0</v>
      </c>
      <c r="AN57" s="66">
        <f t="shared" si="73"/>
        <v>0</v>
      </c>
      <c r="AO57" s="66">
        <f t="shared" si="73"/>
        <v>115.33798572119998</v>
      </c>
      <c r="AP57" s="66">
        <f t="shared" si="73"/>
        <v>0</v>
      </c>
      <c r="AQ57" s="66">
        <f t="shared" si="73"/>
        <v>0</v>
      </c>
      <c r="AR57" s="66">
        <f t="shared" si="73"/>
        <v>0</v>
      </c>
      <c r="AS57" s="66">
        <f t="shared" si="73"/>
        <v>0</v>
      </c>
      <c r="AT57" s="66">
        <f t="shared" si="73"/>
        <v>0</v>
      </c>
      <c r="AU57" s="66">
        <f t="shared" si="73"/>
        <v>0</v>
      </c>
      <c r="AV57" s="66">
        <f t="shared" si="73"/>
        <v>132.65412268018798</v>
      </c>
      <c r="AW57" s="66">
        <f t="shared" si="73"/>
        <v>0</v>
      </c>
      <c r="AX57" s="66">
        <f t="shared" si="73"/>
        <v>0</v>
      </c>
      <c r="AY57" s="66">
        <f t="shared" si="73"/>
        <v>132.65412268018798</v>
      </c>
      <c r="AZ57" s="66">
        <f t="shared" si="73"/>
        <v>0</v>
      </c>
      <c r="BA57" s="66">
        <f t="shared" si="73"/>
        <v>0</v>
      </c>
      <c r="BB57" s="66">
        <f t="shared" si="73"/>
        <v>0</v>
      </c>
      <c r="BC57" s="66">
        <f t="shared" si="73"/>
        <v>0</v>
      </c>
      <c r="BD57" s="66">
        <f t="shared" si="73"/>
        <v>0</v>
      </c>
      <c r="BE57" s="66">
        <f t="shared" si="73"/>
        <v>0</v>
      </c>
      <c r="BF57" s="66">
        <f t="shared" si="73"/>
        <v>56.96242401624</v>
      </c>
      <c r="BG57" s="66">
        <f t="shared" si="73"/>
        <v>0</v>
      </c>
      <c r="BH57" s="66">
        <f t="shared" si="73"/>
        <v>0</v>
      </c>
      <c r="BI57" s="66">
        <f t="shared" si="73"/>
        <v>56.96242401624</v>
      </c>
      <c r="BJ57" s="66">
        <f t="shared" si="73"/>
        <v>0</v>
      </c>
      <c r="BK57" s="66">
        <f t="shared" si="73"/>
        <v>0</v>
      </c>
      <c r="BL57" s="66">
        <f t="shared" si="73"/>
        <v>0</v>
      </c>
      <c r="BM57" s="66">
        <f t="shared" si="73"/>
        <v>0</v>
      </c>
      <c r="BN57" s="66">
        <f t="shared" si="73"/>
        <v>0</v>
      </c>
      <c r="BO57" s="66">
        <f t="shared" si="73"/>
        <v>0</v>
      </c>
      <c r="BP57" s="66">
        <f t="shared" si="73"/>
        <v>60.83797841442</v>
      </c>
      <c r="BQ57" s="66">
        <f t="shared" si="73"/>
        <v>0</v>
      </c>
      <c r="BR57" s="66">
        <f t="shared" si="73"/>
        <v>0</v>
      </c>
      <c r="BS57" s="66">
        <f t="shared" si="73"/>
        <v>60.83797841442</v>
      </c>
      <c r="BT57" s="66">
        <f t="shared" si="73"/>
        <v>0</v>
      </c>
      <c r="BU57" s="66">
        <f t="shared" si="73"/>
        <v>0</v>
      </c>
      <c r="BV57" s="66">
        <f t="shared" si="73"/>
        <v>0</v>
      </c>
      <c r="BW57" s="66">
        <f t="shared" si="73"/>
        <v>0</v>
      </c>
      <c r="BX57" s="66">
        <f t="shared" si="73"/>
        <v>0</v>
      </c>
      <c r="BY57" s="66">
        <f t="shared" si="73"/>
        <v>0</v>
      </c>
      <c r="BZ57" s="66">
        <f t="shared" si="73"/>
        <v>109.31301920799601</v>
      </c>
      <c r="CA57" s="66">
        <f t="shared" si="73"/>
        <v>0</v>
      </c>
      <c r="CB57" s="66">
        <f t="shared" si="73"/>
        <v>0</v>
      </c>
      <c r="CC57" s="66">
        <f t="shared" ref="CC57:CS57" si="74">SUM(CC58:CC58)</f>
        <v>109.31301920799601</v>
      </c>
      <c r="CD57" s="66">
        <f t="shared" si="74"/>
        <v>0</v>
      </c>
      <c r="CE57" s="66">
        <f t="shared" si="74"/>
        <v>0</v>
      </c>
      <c r="CF57" s="66">
        <f t="shared" si="74"/>
        <v>0</v>
      </c>
      <c r="CG57" s="66">
        <f t="shared" si="74"/>
        <v>0</v>
      </c>
      <c r="CH57" s="66">
        <f t="shared" si="74"/>
        <v>0</v>
      </c>
      <c r="CI57" s="66">
        <f t="shared" si="74"/>
        <v>0</v>
      </c>
      <c r="CJ57" s="66">
        <f t="shared" si="74"/>
        <v>475.10553004004396</v>
      </c>
      <c r="CK57" s="66">
        <f t="shared" si="74"/>
        <v>0</v>
      </c>
      <c r="CL57" s="66">
        <f t="shared" si="74"/>
        <v>0</v>
      </c>
      <c r="CM57" s="66">
        <f t="shared" si="74"/>
        <v>475.10553004004396</v>
      </c>
      <c r="CN57" s="66">
        <f t="shared" si="74"/>
        <v>0</v>
      </c>
      <c r="CO57" s="66">
        <f t="shared" si="74"/>
        <v>0</v>
      </c>
      <c r="CP57" s="66">
        <f t="shared" si="74"/>
        <v>0</v>
      </c>
      <c r="CQ57" s="66">
        <f t="shared" si="74"/>
        <v>0</v>
      </c>
      <c r="CR57" s="66">
        <f t="shared" si="74"/>
        <v>0</v>
      </c>
      <c r="CS57" s="66">
        <f t="shared" si="74"/>
        <v>0</v>
      </c>
      <c r="CT57" s="59" t="s">
        <v>106</v>
      </c>
      <c r="CU57" s="62">
        <f t="shared" si="6"/>
        <v>475.10553004004396</v>
      </c>
      <c r="CV57" s="62">
        <f t="shared" si="7"/>
        <v>304.95453241762795</v>
      </c>
    </row>
    <row r="58" spans="1:101" ht="31.5" x14ac:dyDescent="0.25">
      <c r="A58" s="56" t="str">
        <f>[1]I1127_1037000158513_01_1_69_!A59</f>
        <v>1.2.3.1</v>
      </c>
      <c r="B58" s="57" t="str">
        <f>[1]I1127_1037000158513_01_1_69_!B59</f>
        <v>Обеспечение средствами учета электроэнергии</v>
      </c>
      <c r="C58" s="64" t="str">
        <f>[1]I1127_1037000158513_01_1_69_!C59</f>
        <v>О_003000008</v>
      </c>
      <c r="D58" s="59" t="e">
        <f>CONCATENATE(#REF!,#REF!,#REF!,#REF!,#REF!,#REF!,#REF!,#REF!,#REF!,#REF!)</f>
        <v>#REF!</v>
      </c>
      <c r="E58" s="59" t="s">
        <v>107</v>
      </c>
      <c r="F58" s="59">
        <v>2025</v>
      </c>
      <c r="G58" s="59">
        <v>2029</v>
      </c>
      <c r="H58" s="60" t="s">
        <v>106</v>
      </c>
      <c r="I58" s="60"/>
      <c r="J58" s="60">
        <v>38.514434655662185</v>
      </c>
      <c r="K58" s="60">
        <v>401.32040911199999</v>
      </c>
      <c r="L58" s="61">
        <v>45261</v>
      </c>
      <c r="M58" s="60" t="s">
        <v>111</v>
      </c>
      <c r="N58" s="60" t="s">
        <v>106</v>
      </c>
      <c r="O58" s="60" t="s">
        <v>106</v>
      </c>
      <c r="P58" s="60" t="s">
        <v>106</v>
      </c>
      <c r="Q58" s="60">
        <v>0</v>
      </c>
      <c r="R58" s="60">
        <v>0</v>
      </c>
      <c r="S58" s="60">
        <v>955.04818291343997</v>
      </c>
      <c r="T58" s="60">
        <v>1056.6992485936801</v>
      </c>
      <c r="U58" s="60" t="s">
        <v>106</v>
      </c>
      <c r="V58" s="60" t="s">
        <v>106</v>
      </c>
      <c r="W58" s="60">
        <f>R58+Y58</f>
        <v>475.10553004004396</v>
      </c>
      <c r="X58" s="60" t="s">
        <v>106</v>
      </c>
      <c r="Y58" s="60">
        <f t="shared" ref="Y58" si="75">SUM(AB58,AL58,AV58,BF58,BP58,BZ58)</f>
        <v>475.10553004004396</v>
      </c>
      <c r="Z58" s="60">
        <f>Y58</f>
        <v>475.10553004004396</v>
      </c>
      <c r="AA58" s="60" t="s">
        <v>106</v>
      </c>
      <c r="AB58" s="60">
        <f t="shared" ref="AB58" si="76">SUM(AC58:AF58)</f>
        <v>0</v>
      </c>
      <c r="AC58" s="60">
        <v>0</v>
      </c>
      <c r="AD58" s="60">
        <v>0</v>
      </c>
      <c r="AE58" s="60">
        <v>0</v>
      </c>
      <c r="AF58" s="60">
        <v>0</v>
      </c>
      <c r="AG58" s="60" t="s">
        <v>106</v>
      </c>
      <c r="AH58" s="60" t="s">
        <v>106</v>
      </c>
      <c r="AI58" s="60" t="s">
        <v>106</v>
      </c>
      <c r="AJ58" s="60" t="s">
        <v>106</v>
      </c>
      <c r="AK58" s="60" t="s">
        <v>106</v>
      </c>
      <c r="AL58" s="60">
        <f>SUM(AM58:AP58)</f>
        <v>115.33798572119998</v>
      </c>
      <c r="AM58" s="60">
        <v>0</v>
      </c>
      <c r="AN58" s="60">
        <v>0</v>
      </c>
      <c r="AO58" s="60">
        <f>[1]I1127_1037000158513_03_0_69_!AD57*1.2</f>
        <v>115.33798572119998</v>
      </c>
      <c r="AP58" s="60">
        <v>0</v>
      </c>
      <c r="AQ58" s="60" t="s">
        <v>106</v>
      </c>
      <c r="AR58" s="60" t="s">
        <v>106</v>
      </c>
      <c r="AS58" s="60" t="s">
        <v>106</v>
      </c>
      <c r="AT58" s="60" t="s">
        <v>106</v>
      </c>
      <c r="AU58" s="60" t="s">
        <v>106</v>
      </c>
      <c r="AV58" s="60">
        <f>SUM(AW58:AZ58)</f>
        <v>132.65412268018798</v>
      </c>
      <c r="AW58" s="60">
        <v>0</v>
      </c>
      <c r="AX58" s="60">
        <v>0</v>
      </c>
      <c r="AY58" s="60">
        <f>[1]I1127_1037000158513_03_0_69_!AF57*1.2</f>
        <v>132.65412268018798</v>
      </c>
      <c r="AZ58" s="60">
        <v>0</v>
      </c>
      <c r="BA58" s="60" t="s">
        <v>106</v>
      </c>
      <c r="BB58" s="60" t="s">
        <v>106</v>
      </c>
      <c r="BC58" s="60" t="s">
        <v>106</v>
      </c>
      <c r="BD58" s="60" t="s">
        <v>106</v>
      </c>
      <c r="BE58" s="60" t="s">
        <v>106</v>
      </c>
      <c r="BF58" s="60">
        <f>SUM(BG58:BJ58)</f>
        <v>56.96242401624</v>
      </c>
      <c r="BG58" s="60">
        <v>0</v>
      </c>
      <c r="BH58" s="60">
        <v>0</v>
      </c>
      <c r="BI58" s="60">
        <f>[1]I1127_1037000158513_03_0_69_!AH57*1.2</f>
        <v>56.96242401624</v>
      </c>
      <c r="BJ58" s="60">
        <v>0</v>
      </c>
      <c r="BK58" s="60" t="s">
        <v>106</v>
      </c>
      <c r="BL58" s="60" t="s">
        <v>106</v>
      </c>
      <c r="BM58" s="60" t="s">
        <v>106</v>
      </c>
      <c r="BN58" s="60" t="s">
        <v>106</v>
      </c>
      <c r="BO58" s="60" t="s">
        <v>106</v>
      </c>
      <c r="BP58" s="60">
        <f>SUM(BQ58:BT58)</f>
        <v>60.83797841442</v>
      </c>
      <c r="BQ58" s="60">
        <v>0</v>
      </c>
      <c r="BR58" s="60">
        <v>0</v>
      </c>
      <c r="BS58" s="60">
        <f>[1]I1127_1037000158513_03_0_69_!AJ57*1.2</f>
        <v>60.83797841442</v>
      </c>
      <c r="BT58" s="60">
        <v>0</v>
      </c>
      <c r="BU58" s="60" t="s">
        <v>106</v>
      </c>
      <c r="BV58" s="60" t="s">
        <v>106</v>
      </c>
      <c r="BW58" s="60" t="s">
        <v>106</v>
      </c>
      <c r="BX58" s="60" t="s">
        <v>106</v>
      </c>
      <c r="BY58" s="60" t="s">
        <v>106</v>
      </c>
      <c r="BZ58" s="60">
        <f>SUM(CA58:CD58)</f>
        <v>109.31301920799601</v>
      </c>
      <c r="CA58" s="60">
        <v>0</v>
      </c>
      <c r="CB58" s="60">
        <v>0</v>
      </c>
      <c r="CC58" s="60">
        <f>[1]I1127_1037000158513_03_0_69_!AL57*1.2</f>
        <v>109.31301920799601</v>
      </c>
      <c r="CD58" s="60">
        <v>0</v>
      </c>
      <c r="CE58" s="60" t="s">
        <v>106</v>
      </c>
      <c r="CF58" s="60" t="s">
        <v>106</v>
      </c>
      <c r="CG58" s="60" t="s">
        <v>106</v>
      </c>
      <c r="CH58" s="60" t="s">
        <v>106</v>
      </c>
      <c r="CI58" s="60" t="s">
        <v>106</v>
      </c>
      <c r="CJ58" s="60">
        <f t="shared" ref="CJ58:CS58" si="77">SUM(AL58,AV58,BF58,BP58,BZ58)</f>
        <v>475.10553004004396</v>
      </c>
      <c r="CK58" s="60">
        <f t="shared" si="77"/>
        <v>0</v>
      </c>
      <c r="CL58" s="60">
        <f t="shared" si="77"/>
        <v>0</v>
      </c>
      <c r="CM58" s="60">
        <f t="shared" si="77"/>
        <v>475.10553004004396</v>
      </c>
      <c r="CN58" s="60">
        <f t="shared" si="77"/>
        <v>0</v>
      </c>
      <c r="CO58" s="60">
        <f t="shared" si="77"/>
        <v>0</v>
      </c>
      <c r="CP58" s="60">
        <f t="shared" si="77"/>
        <v>0</v>
      </c>
      <c r="CQ58" s="60">
        <f t="shared" si="77"/>
        <v>0</v>
      </c>
      <c r="CR58" s="60">
        <f t="shared" si="77"/>
        <v>0</v>
      </c>
      <c r="CS58" s="60">
        <f t="shared" si="77"/>
        <v>0</v>
      </c>
      <c r="CT58" s="59" t="s">
        <v>106</v>
      </c>
      <c r="CU58" s="67">
        <f>SUM(AL58,AV58,BF58,BP58,BZ58)</f>
        <v>475.10553004004396</v>
      </c>
      <c r="CV58" s="67">
        <f t="shared" si="7"/>
        <v>304.95453241762795</v>
      </c>
      <c r="CW58" s="67"/>
    </row>
    <row r="59" spans="1:101" s="27" customFormat="1" ht="47.25" x14ac:dyDescent="0.25">
      <c r="A59" s="56" t="str">
        <f>[1]I1127_1037000158513_01_1_69_!A60</f>
        <v>1.2.3.2</v>
      </c>
      <c r="B59" s="57" t="str">
        <f>[1]I1127_1037000158513_01_1_69_!B60</f>
        <v>"Установка приборов учета, класс напряжения 6 (10) кВ, всего, в том числе:"</v>
      </c>
      <c r="C59" s="59" t="s">
        <v>105</v>
      </c>
      <c r="D59" s="59" t="e">
        <f>CONCATENATE(#REF!,#REF!,#REF!,#REF!,#REF!,#REF!,#REF!,#REF!,#REF!,#REF!)</f>
        <v>#REF!</v>
      </c>
      <c r="E59" s="59" t="s">
        <v>106</v>
      </c>
      <c r="F59" s="59" t="s">
        <v>106</v>
      </c>
      <c r="G59" s="59" t="s">
        <v>106</v>
      </c>
      <c r="H59" s="60" t="s">
        <v>106</v>
      </c>
      <c r="I59" s="60"/>
      <c r="J59" s="60">
        <v>0</v>
      </c>
      <c r="K59" s="60">
        <v>0</v>
      </c>
      <c r="L59" s="61" t="s">
        <v>106</v>
      </c>
      <c r="M59" s="60"/>
      <c r="N59" s="60">
        <v>0</v>
      </c>
      <c r="O59" s="60">
        <v>0</v>
      </c>
      <c r="P59" s="60" t="s">
        <v>106</v>
      </c>
      <c r="Q59" s="60">
        <v>0</v>
      </c>
      <c r="R59" s="60">
        <v>0</v>
      </c>
      <c r="S59" s="60">
        <v>0</v>
      </c>
      <c r="T59" s="60">
        <v>0</v>
      </c>
      <c r="U59" s="60">
        <v>0</v>
      </c>
      <c r="V59" s="60">
        <v>0</v>
      </c>
      <c r="W59" s="60">
        <v>0</v>
      </c>
      <c r="X59" s="60">
        <f>SUM(R59,AA59,AG59,AQ59,BA59)</f>
        <v>0</v>
      </c>
      <c r="Y59" s="60">
        <f t="shared" si="20"/>
        <v>0</v>
      </c>
      <c r="Z59" s="60">
        <f>SUM(BF59,BP59,BZ59)</f>
        <v>0</v>
      </c>
      <c r="AA59" s="60">
        <f>SUM(BK59,BU59,CE59)</f>
        <v>0</v>
      </c>
      <c r="AB59" s="60">
        <f t="shared" si="59"/>
        <v>0</v>
      </c>
      <c r="AC59" s="60">
        <v>0</v>
      </c>
      <c r="AD59" s="60">
        <v>0</v>
      </c>
      <c r="AE59" s="60">
        <v>0</v>
      </c>
      <c r="AF59" s="60">
        <v>0</v>
      </c>
      <c r="AG59" s="60">
        <f t="shared" si="60"/>
        <v>0</v>
      </c>
      <c r="AH59" s="60">
        <v>0</v>
      </c>
      <c r="AI59" s="60">
        <v>0</v>
      </c>
      <c r="AJ59" s="60">
        <v>0</v>
      </c>
      <c r="AK59" s="60">
        <v>0</v>
      </c>
      <c r="AL59" s="60">
        <f t="shared" si="61"/>
        <v>0</v>
      </c>
      <c r="AM59" s="60">
        <v>0</v>
      </c>
      <c r="AN59" s="60">
        <v>0</v>
      </c>
      <c r="AO59" s="60">
        <v>0</v>
      </c>
      <c r="AP59" s="60">
        <v>0</v>
      </c>
      <c r="AQ59" s="60">
        <f t="shared" si="62"/>
        <v>0</v>
      </c>
      <c r="AR59" s="60">
        <v>0</v>
      </c>
      <c r="AS59" s="60">
        <v>0</v>
      </c>
      <c r="AT59" s="60">
        <v>0</v>
      </c>
      <c r="AU59" s="60">
        <v>0</v>
      </c>
      <c r="AV59" s="60">
        <f t="shared" si="63"/>
        <v>0</v>
      </c>
      <c r="AW59" s="60">
        <v>0</v>
      </c>
      <c r="AX59" s="60">
        <v>0</v>
      </c>
      <c r="AY59" s="60">
        <v>0</v>
      </c>
      <c r="AZ59" s="60">
        <v>0</v>
      </c>
      <c r="BA59" s="60">
        <f t="shared" si="64"/>
        <v>0</v>
      </c>
      <c r="BB59" s="60">
        <v>0</v>
      </c>
      <c r="BC59" s="60">
        <v>0</v>
      </c>
      <c r="BD59" s="60">
        <v>0</v>
      </c>
      <c r="BE59" s="60">
        <v>0</v>
      </c>
      <c r="BF59" s="60">
        <f t="shared" si="65"/>
        <v>0</v>
      </c>
      <c r="BG59" s="60">
        <v>0</v>
      </c>
      <c r="BH59" s="60">
        <v>0</v>
      </c>
      <c r="BI59" s="60">
        <v>0</v>
      </c>
      <c r="BJ59" s="60">
        <v>0</v>
      </c>
      <c r="BK59" s="60">
        <f t="shared" si="66"/>
        <v>0</v>
      </c>
      <c r="BL59" s="60">
        <v>0</v>
      </c>
      <c r="BM59" s="60">
        <v>0</v>
      </c>
      <c r="BN59" s="60">
        <v>0</v>
      </c>
      <c r="BO59" s="60">
        <v>0</v>
      </c>
      <c r="BP59" s="60">
        <f t="shared" si="67"/>
        <v>0</v>
      </c>
      <c r="BQ59" s="60">
        <v>0</v>
      </c>
      <c r="BR59" s="60">
        <v>0</v>
      </c>
      <c r="BS59" s="60">
        <v>0</v>
      </c>
      <c r="BT59" s="60">
        <v>0</v>
      </c>
      <c r="BU59" s="60">
        <f t="shared" si="68"/>
        <v>0</v>
      </c>
      <c r="BV59" s="60">
        <v>0</v>
      </c>
      <c r="BW59" s="60">
        <v>0</v>
      </c>
      <c r="BX59" s="60">
        <v>0</v>
      </c>
      <c r="BY59" s="60">
        <v>0</v>
      </c>
      <c r="BZ59" s="60">
        <f t="shared" si="69"/>
        <v>0</v>
      </c>
      <c r="CA59" s="60">
        <v>0</v>
      </c>
      <c r="CB59" s="60">
        <v>0</v>
      </c>
      <c r="CC59" s="60">
        <v>0</v>
      </c>
      <c r="CD59" s="60">
        <v>0</v>
      </c>
      <c r="CE59" s="60">
        <f t="shared" si="70"/>
        <v>0</v>
      </c>
      <c r="CF59" s="60">
        <v>0</v>
      </c>
      <c r="CG59" s="60">
        <v>0</v>
      </c>
      <c r="CH59" s="60">
        <v>0</v>
      </c>
      <c r="CI59" s="60">
        <v>0</v>
      </c>
      <c r="CJ59" s="60">
        <f t="shared" si="33"/>
        <v>0</v>
      </c>
      <c r="CK59" s="60">
        <f t="shared" si="33"/>
        <v>0</v>
      </c>
      <c r="CL59" s="60">
        <f t="shared" si="33"/>
        <v>0</v>
      </c>
      <c r="CM59" s="60">
        <f t="shared" si="33"/>
        <v>0</v>
      </c>
      <c r="CN59" s="60">
        <f t="shared" si="33"/>
        <v>0</v>
      </c>
      <c r="CO59" s="60">
        <f t="shared" si="33"/>
        <v>0</v>
      </c>
      <c r="CP59" s="60">
        <f t="shared" si="33"/>
        <v>0</v>
      </c>
      <c r="CQ59" s="60">
        <f t="shared" si="33"/>
        <v>0</v>
      </c>
      <c r="CR59" s="60">
        <f t="shared" si="33"/>
        <v>0</v>
      </c>
      <c r="CS59" s="60">
        <f t="shared" si="33"/>
        <v>0</v>
      </c>
      <c r="CT59" s="59" t="s">
        <v>106</v>
      </c>
      <c r="CU59" s="62">
        <f t="shared" si="6"/>
        <v>0</v>
      </c>
      <c r="CV59" s="62">
        <f t="shared" si="7"/>
        <v>0</v>
      </c>
    </row>
    <row r="60" spans="1:101" s="27" customFormat="1" ht="47.25" x14ac:dyDescent="0.25">
      <c r="A60" s="56" t="str">
        <f>[1]I1127_1037000158513_01_1_69_!A61</f>
        <v>1.2.3.3</v>
      </c>
      <c r="B60" s="57" t="str">
        <f>[1]I1127_1037000158513_01_1_69_!B61</f>
        <v>"Установка приборов учета, класс напряжения 35 кВ, всего, в том числе:"</v>
      </c>
      <c r="C60" s="59" t="s">
        <v>105</v>
      </c>
      <c r="D60" s="59" t="e">
        <f>CONCATENATE(#REF!,#REF!,#REF!,#REF!,#REF!,#REF!,#REF!,#REF!,#REF!,#REF!)</f>
        <v>#REF!</v>
      </c>
      <c r="E60" s="59" t="s">
        <v>106</v>
      </c>
      <c r="F60" s="59" t="s">
        <v>106</v>
      </c>
      <c r="G60" s="59" t="s">
        <v>106</v>
      </c>
      <c r="H60" s="60" t="s">
        <v>106</v>
      </c>
      <c r="I60" s="60"/>
      <c r="J60" s="60">
        <v>0</v>
      </c>
      <c r="K60" s="60">
        <v>0</v>
      </c>
      <c r="L60" s="61" t="s">
        <v>106</v>
      </c>
      <c r="M60" s="60"/>
      <c r="N60" s="60">
        <v>0</v>
      </c>
      <c r="O60" s="60">
        <v>0</v>
      </c>
      <c r="P60" s="60" t="s">
        <v>106</v>
      </c>
      <c r="Q60" s="60">
        <v>0</v>
      </c>
      <c r="R60" s="60">
        <v>0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0">
        <f>SUM(R60,AA60,AG60,AQ60,BA60)</f>
        <v>0</v>
      </c>
      <c r="Y60" s="60">
        <f t="shared" si="20"/>
        <v>0</v>
      </c>
      <c r="Z60" s="60">
        <f>SUM(BF60,BP60,BZ60)</f>
        <v>0</v>
      </c>
      <c r="AA60" s="60">
        <f>SUM(BK60,BU60,CE60)</f>
        <v>0</v>
      </c>
      <c r="AB60" s="60">
        <f t="shared" si="59"/>
        <v>0</v>
      </c>
      <c r="AC60" s="60">
        <v>0</v>
      </c>
      <c r="AD60" s="60">
        <v>0</v>
      </c>
      <c r="AE60" s="60">
        <v>0</v>
      </c>
      <c r="AF60" s="60">
        <v>0</v>
      </c>
      <c r="AG60" s="60">
        <f t="shared" si="60"/>
        <v>0</v>
      </c>
      <c r="AH60" s="60">
        <v>0</v>
      </c>
      <c r="AI60" s="60">
        <v>0</v>
      </c>
      <c r="AJ60" s="60">
        <v>0</v>
      </c>
      <c r="AK60" s="60">
        <v>0</v>
      </c>
      <c r="AL60" s="60">
        <f t="shared" si="61"/>
        <v>0</v>
      </c>
      <c r="AM60" s="60">
        <v>0</v>
      </c>
      <c r="AN60" s="60">
        <v>0</v>
      </c>
      <c r="AO60" s="60">
        <v>0</v>
      </c>
      <c r="AP60" s="60">
        <v>0</v>
      </c>
      <c r="AQ60" s="60">
        <f t="shared" si="62"/>
        <v>0</v>
      </c>
      <c r="AR60" s="60">
        <v>0</v>
      </c>
      <c r="AS60" s="60">
        <v>0</v>
      </c>
      <c r="AT60" s="60">
        <v>0</v>
      </c>
      <c r="AU60" s="60">
        <v>0</v>
      </c>
      <c r="AV60" s="60">
        <f t="shared" si="63"/>
        <v>0</v>
      </c>
      <c r="AW60" s="60">
        <v>0</v>
      </c>
      <c r="AX60" s="60">
        <v>0</v>
      </c>
      <c r="AY60" s="60">
        <v>0</v>
      </c>
      <c r="AZ60" s="60">
        <v>0</v>
      </c>
      <c r="BA60" s="60">
        <f t="shared" si="64"/>
        <v>0</v>
      </c>
      <c r="BB60" s="60">
        <v>0</v>
      </c>
      <c r="BC60" s="60">
        <v>0</v>
      </c>
      <c r="BD60" s="60">
        <v>0</v>
      </c>
      <c r="BE60" s="60">
        <v>0</v>
      </c>
      <c r="BF60" s="60">
        <f t="shared" si="65"/>
        <v>0</v>
      </c>
      <c r="BG60" s="60">
        <v>0</v>
      </c>
      <c r="BH60" s="60">
        <v>0</v>
      </c>
      <c r="BI60" s="60">
        <v>0</v>
      </c>
      <c r="BJ60" s="60">
        <v>0</v>
      </c>
      <c r="BK60" s="60">
        <f t="shared" si="66"/>
        <v>0</v>
      </c>
      <c r="BL60" s="60">
        <v>0</v>
      </c>
      <c r="BM60" s="60">
        <v>0</v>
      </c>
      <c r="BN60" s="60">
        <v>0</v>
      </c>
      <c r="BO60" s="60">
        <v>0</v>
      </c>
      <c r="BP60" s="60">
        <f t="shared" si="67"/>
        <v>0</v>
      </c>
      <c r="BQ60" s="60">
        <v>0</v>
      </c>
      <c r="BR60" s="60">
        <v>0</v>
      </c>
      <c r="BS60" s="60">
        <v>0</v>
      </c>
      <c r="BT60" s="60">
        <v>0</v>
      </c>
      <c r="BU60" s="60">
        <f t="shared" si="68"/>
        <v>0</v>
      </c>
      <c r="BV60" s="60">
        <v>0</v>
      </c>
      <c r="BW60" s="60">
        <v>0</v>
      </c>
      <c r="BX60" s="60">
        <v>0</v>
      </c>
      <c r="BY60" s="60">
        <v>0</v>
      </c>
      <c r="BZ60" s="60">
        <f t="shared" si="69"/>
        <v>0</v>
      </c>
      <c r="CA60" s="60">
        <v>0</v>
      </c>
      <c r="CB60" s="60">
        <v>0</v>
      </c>
      <c r="CC60" s="60">
        <v>0</v>
      </c>
      <c r="CD60" s="60">
        <v>0</v>
      </c>
      <c r="CE60" s="60">
        <f t="shared" si="70"/>
        <v>0</v>
      </c>
      <c r="CF60" s="60">
        <v>0</v>
      </c>
      <c r="CG60" s="60">
        <v>0</v>
      </c>
      <c r="CH60" s="60">
        <v>0</v>
      </c>
      <c r="CI60" s="60">
        <v>0</v>
      </c>
      <c r="CJ60" s="60">
        <f t="shared" si="33"/>
        <v>0</v>
      </c>
      <c r="CK60" s="60">
        <f t="shared" si="33"/>
        <v>0</v>
      </c>
      <c r="CL60" s="60">
        <f t="shared" si="33"/>
        <v>0</v>
      </c>
      <c r="CM60" s="60">
        <f t="shared" si="33"/>
        <v>0</v>
      </c>
      <c r="CN60" s="60">
        <f t="shared" si="33"/>
        <v>0</v>
      </c>
      <c r="CO60" s="60">
        <f t="shared" si="33"/>
        <v>0</v>
      </c>
      <c r="CP60" s="60">
        <f t="shared" si="33"/>
        <v>0</v>
      </c>
      <c r="CQ60" s="60">
        <f t="shared" si="33"/>
        <v>0</v>
      </c>
      <c r="CR60" s="60">
        <f t="shared" si="33"/>
        <v>0</v>
      </c>
      <c r="CS60" s="60">
        <f t="shared" si="33"/>
        <v>0</v>
      </c>
      <c r="CT60" s="59" t="s">
        <v>106</v>
      </c>
      <c r="CU60" s="62">
        <f t="shared" si="6"/>
        <v>0</v>
      </c>
      <c r="CV60" s="62">
        <f t="shared" si="7"/>
        <v>0</v>
      </c>
    </row>
    <row r="61" spans="1:101" s="27" customFormat="1" ht="47.25" x14ac:dyDescent="0.25">
      <c r="A61" s="56" t="str">
        <f>[1]I1127_1037000158513_01_1_69_!A62</f>
        <v>1.2.3.4</v>
      </c>
      <c r="B61" s="57" t="str">
        <f>[1]I1127_1037000158513_01_1_69_!B62</f>
        <v>"Установка приборов учета, класс напряжения 110 кВ и выше, всего, в том числе:"</v>
      </c>
      <c r="C61" s="59" t="s">
        <v>105</v>
      </c>
      <c r="D61" s="59" t="e">
        <f>CONCATENATE(#REF!,#REF!,#REF!,#REF!,#REF!,#REF!,#REF!,#REF!,#REF!,#REF!)</f>
        <v>#REF!</v>
      </c>
      <c r="E61" s="59" t="s">
        <v>106</v>
      </c>
      <c r="F61" s="59" t="s">
        <v>106</v>
      </c>
      <c r="G61" s="59" t="s">
        <v>106</v>
      </c>
      <c r="H61" s="60" t="s">
        <v>106</v>
      </c>
      <c r="I61" s="60"/>
      <c r="J61" s="60">
        <v>0</v>
      </c>
      <c r="K61" s="60">
        <v>0</v>
      </c>
      <c r="L61" s="61" t="s">
        <v>106</v>
      </c>
      <c r="M61" s="60"/>
      <c r="N61" s="60">
        <v>0</v>
      </c>
      <c r="O61" s="60">
        <v>0</v>
      </c>
      <c r="P61" s="60" t="s">
        <v>106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f>SUM(R61,AA61,AG61,AQ61,BA61)</f>
        <v>0</v>
      </c>
      <c r="Y61" s="60">
        <f t="shared" si="20"/>
        <v>0</v>
      </c>
      <c r="Z61" s="60">
        <f>SUM(BF61,BP61,BZ61)</f>
        <v>0</v>
      </c>
      <c r="AA61" s="60">
        <f>SUM(BK61,BU61,CE61)</f>
        <v>0</v>
      </c>
      <c r="AB61" s="60">
        <f t="shared" si="59"/>
        <v>0</v>
      </c>
      <c r="AC61" s="60">
        <v>0</v>
      </c>
      <c r="AD61" s="60">
        <v>0</v>
      </c>
      <c r="AE61" s="60">
        <v>0</v>
      </c>
      <c r="AF61" s="60">
        <v>0</v>
      </c>
      <c r="AG61" s="60">
        <f t="shared" si="60"/>
        <v>0</v>
      </c>
      <c r="AH61" s="60">
        <v>0</v>
      </c>
      <c r="AI61" s="60">
        <v>0</v>
      </c>
      <c r="AJ61" s="60">
        <v>0</v>
      </c>
      <c r="AK61" s="60">
        <v>0</v>
      </c>
      <c r="AL61" s="60">
        <f t="shared" si="61"/>
        <v>0</v>
      </c>
      <c r="AM61" s="60">
        <v>0</v>
      </c>
      <c r="AN61" s="60">
        <v>0</v>
      </c>
      <c r="AO61" s="60">
        <v>0</v>
      </c>
      <c r="AP61" s="60">
        <v>0</v>
      </c>
      <c r="AQ61" s="60">
        <f t="shared" si="62"/>
        <v>0</v>
      </c>
      <c r="AR61" s="60">
        <v>0</v>
      </c>
      <c r="AS61" s="60">
        <v>0</v>
      </c>
      <c r="AT61" s="60">
        <v>0</v>
      </c>
      <c r="AU61" s="60">
        <v>0</v>
      </c>
      <c r="AV61" s="60">
        <f t="shared" si="63"/>
        <v>0</v>
      </c>
      <c r="AW61" s="60">
        <v>0</v>
      </c>
      <c r="AX61" s="60">
        <v>0</v>
      </c>
      <c r="AY61" s="60">
        <v>0</v>
      </c>
      <c r="AZ61" s="60">
        <v>0</v>
      </c>
      <c r="BA61" s="60">
        <f t="shared" si="64"/>
        <v>0</v>
      </c>
      <c r="BB61" s="60">
        <v>0</v>
      </c>
      <c r="BC61" s="60">
        <v>0</v>
      </c>
      <c r="BD61" s="60">
        <v>0</v>
      </c>
      <c r="BE61" s="60">
        <v>0</v>
      </c>
      <c r="BF61" s="60">
        <f t="shared" si="65"/>
        <v>0</v>
      </c>
      <c r="BG61" s="60">
        <v>0</v>
      </c>
      <c r="BH61" s="60">
        <v>0</v>
      </c>
      <c r="BI61" s="60">
        <v>0</v>
      </c>
      <c r="BJ61" s="60">
        <v>0</v>
      </c>
      <c r="BK61" s="60">
        <f t="shared" si="66"/>
        <v>0</v>
      </c>
      <c r="BL61" s="60">
        <v>0</v>
      </c>
      <c r="BM61" s="60">
        <v>0</v>
      </c>
      <c r="BN61" s="60">
        <v>0</v>
      </c>
      <c r="BO61" s="60">
        <v>0</v>
      </c>
      <c r="BP61" s="60">
        <f t="shared" si="67"/>
        <v>0</v>
      </c>
      <c r="BQ61" s="60">
        <v>0</v>
      </c>
      <c r="BR61" s="60">
        <v>0</v>
      </c>
      <c r="BS61" s="60">
        <v>0</v>
      </c>
      <c r="BT61" s="60">
        <v>0</v>
      </c>
      <c r="BU61" s="60">
        <f t="shared" si="68"/>
        <v>0</v>
      </c>
      <c r="BV61" s="60">
        <v>0</v>
      </c>
      <c r="BW61" s="60">
        <v>0</v>
      </c>
      <c r="BX61" s="60">
        <v>0</v>
      </c>
      <c r="BY61" s="60">
        <v>0</v>
      </c>
      <c r="BZ61" s="60">
        <f t="shared" si="69"/>
        <v>0</v>
      </c>
      <c r="CA61" s="60">
        <v>0</v>
      </c>
      <c r="CB61" s="60">
        <v>0</v>
      </c>
      <c r="CC61" s="60">
        <v>0</v>
      </c>
      <c r="CD61" s="60">
        <v>0</v>
      </c>
      <c r="CE61" s="60">
        <f t="shared" si="70"/>
        <v>0</v>
      </c>
      <c r="CF61" s="60">
        <v>0</v>
      </c>
      <c r="CG61" s="60">
        <v>0</v>
      </c>
      <c r="CH61" s="60">
        <v>0</v>
      </c>
      <c r="CI61" s="60">
        <v>0</v>
      </c>
      <c r="CJ61" s="60">
        <f t="shared" si="33"/>
        <v>0</v>
      </c>
      <c r="CK61" s="60">
        <f t="shared" si="33"/>
        <v>0</v>
      </c>
      <c r="CL61" s="60">
        <f t="shared" si="33"/>
        <v>0</v>
      </c>
      <c r="CM61" s="60">
        <f t="shared" si="33"/>
        <v>0</v>
      </c>
      <c r="CN61" s="60">
        <f t="shared" si="33"/>
        <v>0</v>
      </c>
      <c r="CO61" s="60">
        <f t="shared" si="33"/>
        <v>0</v>
      </c>
      <c r="CP61" s="60">
        <f t="shared" si="33"/>
        <v>0</v>
      </c>
      <c r="CQ61" s="60">
        <f t="shared" si="33"/>
        <v>0</v>
      </c>
      <c r="CR61" s="60">
        <f t="shared" si="33"/>
        <v>0</v>
      </c>
      <c r="CS61" s="60">
        <f t="shared" si="33"/>
        <v>0</v>
      </c>
      <c r="CT61" s="59" t="s">
        <v>106</v>
      </c>
      <c r="CU61" s="62">
        <f t="shared" si="6"/>
        <v>0</v>
      </c>
      <c r="CV61" s="62">
        <f t="shared" si="7"/>
        <v>0</v>
      </c>
    </row>
    <row r="62" spans="1:101" s="27" customFormat="1" ht="63" x14ac:dyDescent="0.25">
      <c r="A62" s="56" t="str">
        <f>[1]I1127_1037000158513_01_1_69_!A63</f>
        <v>1.2.3.5</v>
      </c>
      <c r="B62" s="57" t="str">
        <f>[1]I1127_1037000158513_01_1_69_!B63</f>
        <v>"Включение приборов учета в систему сбора и передачи данных, класс напряжения 0,22 (0,4) кВ, всего, в том числе:"</v>
      </c>
      <c r="C62" s="59" t="s">
        <v>105</v>
      </c>
      <c r="D62" s="59" t="e">
        <f>CONCATENATE(#REF!,#REF!,#REF!,#REF!,#REF!,#REF!,#REF!,#REF!,#REF!,#REF!)</f>
        <v>#REF!</v>
      </c>
      <c r="E62" s="59" t="s">
        <v>106</v>
      </c>
      <c r="F62" s="59" t="s">
        <v>106</v>
      </c>
      <c r="G62" s="59" t="s">
        <v>106</v>
      </c>
      <c r="H62" s="60" t="s">
        <v>106</v>
      </c>
      <c r="I62" s="60"/>
      <c r="J62" s="60">
        <v>0</v>
      </c>
      <c r="K62" s="60">
        <v>0</v>
      </c>
      <c r="L62" s="61" t="s">
        <v>106</v>
      </c>
      <c r="M62" s="60" t="e">
        <f>SUM(#REF!)</f>
        <v>#REF!</v>
      </c>
      <c r="N62" s="60">
        <v>0</v>
      </c>
      <c r="O62" s="60">
        <v>0</v>
      </c>
      <c r="P62" s="60" t="s">
        <v>106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0">
        <v>0</v>
      </c>
      <c r="AF62" s="60">
        <v>0</v>
      </c>
      <c r="AG62" s="60">
        <v>0</v>
      </c>
      <c r="AH62" s="60">
        <v>0</v>
      </c>
      <c r="AI62" s="60">
        <v>0</v>
      </c>
      <c r="AJ62" s="60"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60">
        <v>0</v>
      </c>
      <c r="BE62" s="60">
        <v>0</v>
      </c>
      <c r="BF62" s="60">
        <v>0</v>
      </c>
      <c r="BG62" s="60">
        <v>0</v>
      </c>
      <c r="BH62" s="60">
        <v>0</v>
      </c>
      <c r="BI62" s="60">
        <v>0</v>
      </c>
      <c r="BJ62" s="60">
        <v>0</v>
      </c>
      <c r="BK62" s="60">
        <v>0</v>
      </c>
      <c r="BL62" s="60">
        <v>0</v>
      </c>
      <c r="BM62" s="60">
        <v>0</v>
      </c>
      <c r="BN62" s="60">
        <v>0</v>
      </c>
      <c r="BO62" s="60">
        <v>0</v>
      </c>
      <c r="BP62" s="60">
        <v>0</v>
      </c>
      <c r="BQ62" s="60">
        <v>0</v>
      </c>
      <c r="BR62" s="60">
        <v>0</v>
      </c>
      <c r="BS62" s="60">
        <v>0</v>
      </c>
      <c r="BT62" s="60">
        <v>0</v>
      </c>
      <c r="BU62" s="60">
        <v>0</v>
      </c>
      <c r="BV62" s="60">
        <v>0</v>
      </c>
      <c r="BW62" s="60">
        <v>0</v>
      </c>
      <c r="BX62" s="60">
        <v>0</v>
      </c>
      <c r="BY62" s="60">
        <v>0</v>
      </c>
      <c r="BZ62" s="60">
        <v>0</v>
      </c>
      <c r="CA62" s="60">
        <v>0</v>
      </c>
      <c r="CB62" s="60">
        <v>0</v>
      </c>
      <c r="CC62" s="60">
        <v>0</v>
      </c>
      <c r="CD62" s="60">
        <v>0</v>
      </c>
      <c r="CE62" s="60">
        <v>0</v>
      </c>
      <c r="CF62" s="60">
        <v>0</v>
      </c>
      <c r="CG62" s="60">
        <v>0</v>
      </c>
      <c r="CH62" s="60">
        <v>0</v>
      </c>
      <c r="CI62" s="60">
        <v>0</v>
      </c>
      <c r="CJ62" s="60">
        <v>0</v>
      </c>
      <c r="CK62" s="60">
        <v>0</v>
      </c>
      <c r="CL62" s="60">
        <v>0</v>
      </c>
      <c r="CM62" s="60">
        <v>0</v>
      </c>
      <c r="CN62" s="60">
        <v>0</v>
      </c>
      <c r="CO62" s="60">
        <v>0</v>
      </c>
      <c r="CP62" s="60">
        <v>0</v>
      </c>
      <c r="CQ62" s="60">
        <v>0</v>
      </c>
      <c r="CR62" s="60">
        <v>0</v>
      </c>
      <c r="CS62" s="60">
        <v>0</v>
      </c>
      <c r="CT62" s="59" t="s">
        <v>106</v>
      </c>
      <c r="CU62" s="62">
        <f t="shared" si="6"/>
        <v>0</v>
      </c>
      <c r="CV62" s="62">
        <f t="shared" si="7"/>
        <v>0</v>
      </c>
    </row>
    <row r="63" spans="1:101" s="27" customFormat="1" ht="63" x14ac:dyDescent="0.25">
      <c r="A63" s="56" t="str">
        <f>[1]I1127_1037000158513_01_1_69_!A64</f>
        <v>1.2.3.6</v>
      </c>
      <c r="B63" s="57" t="str">
        <f>[1]I1127_1037000158513_01_1_69_!B64</f>
        <v>"Включение приборов учета в систему сбора и передачи данных, класс напряжения 6 (10) кВ, всего, в том числе:"</v>
      </c>
      <c r="C63" s="59" t="s">
        <v>105</v>
      </c>
      <c r="D63" s="59" t="e">
        <f>CONCATENATE(#REF!,#REF!,#REF!,#REF!,#REF!,#REF!,#REF!,#REF!,#REF!,#REF!)</f>
        <v>#REF!</v>
      </c>
      <c r="E63" s="59" t="s">
        <v>106</v>
      </c>
      <c r="F63" s="59" t="s">
        <v>106</v>
      </c>
      <c r="G63" s="59" t="s">
        <v>106</v>
      </c>
      <c r="H63" s="60" t="s">
        <v>106</v>
      </c>
      <c r="I63" s="60"/>
      <c r="J63" s="60">
        <v>0</v>
      </c>
      <c r="K63" s="60">
        <v>0</v>
      </c>
      <c r="L63" s="61" t="s">
        <v>106</v>
      </c>
      <c r="M63" s="60"/>
      <c r="N63" s="60">
        <v>0</v>
      </c>
      <c r="O63" s="60">
        <v>0</v>
      </c>
      <c r="P63" s="60" t="s">
        <v>106</v>
      </c>
      <c r="Q63" s="60">
        <v>0</v>
      </c>
      <c r="R63" s="60">
        <v>0</v>
      </c>
      <c r="S63" s="60">
        <v>0</v>
      </c>
      <c r="T63" s="60">
        <v>0</v>
      </c>
      <c r="U63" s="60">
        <v>0</v>
      </c>
      <c r="V63" s="60">
        <v>0</v>
      </c>
      <c r="W63" s="60">
        <v>0</v>
      </c>
      <c r="X63" s="60">
        <f>SUM(R63,AA63,AG63,AQ63,BA63)</f>
        <v>0</v>
      </c>
      <c r="Y63" s="60">
        <f t="shared" si="20"/>
        <v>0</v>
      </c>
      <c r="Z63" s="60">
        <f>SUM(BF63,BP63,BZ63)</f>
        <v>0</v>
      </c>
      <c r="AA63" s="60">
        <f>SUM(BK63,BU63,CE63)</f>
        <v>0</v>
      </c>
      <c r="AB63" s="60">
        <f t="shared" si="59"/>
        <v>0</v>
      </c>
      <c r="AC63" s="60">
        <v>0</v>
      </c>
      <c r="AD63" s="60">
        <v>0</v>
      </c>
      <c r="AE63" s="60">
        <v>0</v>
      </c>
      <c r="AF63" s="60">
        <v>0</v>
      </c>
      <c r="AG63" s="60">
        <f t="shared" si="60"/>
        <v>0</v>
      </c>
      <c r="AH63" s="60">
        <v>0</v>
      </c>
      <c r="AI63" s="60">
        <v>0</v>
      </c>
      <c r="AJ63" s="60">
        <v>0</v>
      </c>
      <c r="AK63" s="60">
        <v>0</v>
      </c>
      <c r="AL63" s="60">
        <f t="shared" si="61"/>
        <v>0</v>
      </c>
      <c r="AM63" s="60">
        <v>0</v>
      </c>
      <c r="AN63" s="60">
        <v>0</v>
      </c>
      <c r="AO63" s="60">
        <v>0</v>
      </c>
      <c r="AP63" s="60">
        <v>0</v>
      </c>
      <c r="AQ63" s="60">
        <f t="shared" si="62"/>
        <v>0</v>
      </c>
      <c r="AR63" s="60">
        <v>0</v>
      </c>
      <c r="AS63" s="60">
        <v>0</v>
      </c>
      <c r="AT63" s="60">
        <v>0</v>
      </c>
      <c r="AU63" s="60">
        <v>0</v>
      </c>
      <c r="AV63" s="60">
        <f t="shared" si="63"/>
        <v>0</v>
      </c>
      <c r="AW63" s="60">
        <v>0</v>
      </c>
      <c r="AX63" s="60">
        <v>0</v>
      </c>
      <c r="AY63" s="60">
        <v>0</v>
      </c>
      <c r="AZ63" s="60">
        <v>0</v>
      </c>
      <c r="BA63" s="60">
        <f t="shared" si="64"/>
        <v>0</v>
      </c>
      <c r="BB63" s="60">
        <v>0</v>
      </c>
      <c r="BC63" s="60">
        <v>0</v>
      </c>
      <c r="BD63" s="60">
        <v>0</v>
      </c>
      <c r="BE63" s="60">
        <v>0</v>
      </c>
      <c r="BF63" s="60">
        <f t="shared" si="65"/>
        <v>0</v>
      </c>
      <c r="BG63" s="60">
        <v>0</v>
      </c>
      <c r="BH63" s="60">
        <v>0</v>
      </c>
      <c r="BI63" s="60">
        <v>0</v>
      </c>
      <c r="BJ63" s="60">
        <v>0</v>
      </c>
      <c r="BK63" s="60">
        <f t="shared" si="66"/>
        <v>0</v>
      </c>
      <c r="BL63" s="60">
        <v>0</v>
      </c>
      <c r="BM63" s="60">
        <v>0</v>
      </c>
      <c r="BN63" s="60">
        <v>0</v>
      </c>
      <c r="BO63" s="60">
        <v>0</v>
      </c>
      <c r="BP63" s="60">
        <f t="shared" si="67"/>
        <v>0</v>
      </c>
      <c r="BQ63" s="60">
        <v>0</v>
      </c>
      <c r="BR63" s="60">
        <v>0</v>
      </c>
      <c r="BS63" s="60">
        <v>0</v>
      </c>
      <c r="BT63" s="60">
        <v>0</v>
      </c>
      <c r="BU63" s="60">
        <f t="shared" si="68"/>
        <v>0</v>
      </c>
      <c r="BV63" s="60">
        <v>0</v>
      </c>
      <c r="BW63" s="60">
        <v>0</v>
      </c>
      <c r="BX63" s="60">
        <v>0</v>
      </c>
      <c r="BY63" s="60">
        <v>0</v>
      </c>
      <c r="BZ63" s="60">
        <f t="shared" si="69"/>
        <v>0</v>
      </c>
      <c r="CA63" s="60">
        <v>0</v>
      </c>
      <c r="CB63" s="60">
        <v>0</v>
      </c>
      <c r="CC63" s="60">
        <v>0</v>
      </c>
      <c r="CD63" s="60">
        <v>0</v>
      </c>
      <c r="CE63" s="60">
        <f t="shared" si="70"/>
        <v>0</v>
      </c>
      <c r="CF63" s="60">
        <v>0</v>
      </c>
      <c r="CG63" s="60">
        <v>0</v>
      </c>
      <c r="CH63" s="60">
        <v>0</v>
      </c>
      <c r="CI63" s="60">
        <v>0</v>
      </c>
      <c r="CJ63" s="60">
        <f t="shared" si="33"/>
        <v>0</v>
      </c>
      <c r="CK63" s="60">
        <f t="shared" si="33"/>
        <v>0</v>
      </c>
      <c r="CL63" s="60">
        <f t="shared" si="33"/>
        <v>0</v>
      </c>
      <c r="CM63" s="60">
        <f t="shared" si="33"/>
        <v>0</v>
      </c>
      <c r="CN63" s="60">
        <f t="shared" si="33"/>
        <v>0</v>
      </c>
      <c r="CO63" s="60">
        <f t="shared" ref="CO63:CS107" si="78">SUM(AQ63,BA63,BK63,BU63,CE63)</f>
        <v>0</v>
      </c>
      <c r="CP63" s="60">
        <f t="shared" si="78"/>
        <v>0</v>
      </c>
      <c r="CQ63" s="60">
        <f t="shared" si="78"/>
        <v>0</v>
      </c>
      <c r="CR63" s="60">
        <f t="shared" si="78"/>
        <v>0</v>
      </c>
      <c r="CS63" s="60">
        <f t="shared" si="78"/>
        <v>0</v>
      </c>
      <c r="CT63" s="59" t="s">
        <v>106</v>
      </c>
      <c r="CU63" s="62">
        <f t="shared" si="6"/>
        <v>0</v>
      </c>
      <c r="CV63" s="62">
        <f t="shared" si="7"/>
        <v>0</v>
      </c>
    </row>
    <row r="64" spans="1:101" s="27" customFormat="1" ht="63" x14ac:dyDescent="0.25">
      <c r="A64" s="56" t="str">
        <f>[1]I1127_1037000158513_01_1_69_!A65</f>
        <v>1.2.3.7</v>
      </c>
      <c r="B64" s="57" t="str">
        <f>[1]I1127_1037000158513_01_1_69_!B65</f>
        <v>"Включение приборов учета в систему сбора и передачи данных, класс напряжения 35 кВ, всего, в том числе:"</v>
      </c>
      <c r="C64" s="59" t="s">
        <v>105</v>
      </c>
      <c r="D64" s="59" t="e">
        <f>CONCATENATE(#REF!,#REF!,#REF!,#REF!,#REF!,#REF!,#REF!,#REF!,#REF!,#REF!)</f>
        <v>#REF!</v>
      </c>
      <c r="E64" s="59" t="s">
        <v>106</v>
      </c>
      <c r="F64" s="59" t="s">
        <v>106</v>
      </c>
      <c r="G64" s="59" t="s">
        <v>106</v>
      </c>
      <c r="H64" s="60" t="s">
        <v>106</v>
      </c>
      <c r="I64" s="60"/>
      <c r="J64" s="60">
        <v>0</v>
      </c>
      <c r="K64" s="60">
        <v>0</v>
      </c>
      <c r="L64" s="61" t="s">
        <v>106</v>
      </c>
      <c r="M64" s="60"/>
      <c r="N64" s="60">
        <v>0</v>
      </c>
      <c r="O64" s="60">
        <v>0</v>
      </c>
      <c r="P64" s="60" t="s">
        <v>106</v>
      </c>
      <c r="Q64" s="60">
        <v>0</v>
      </c>
      <c r="R64" s="60">
        <v>0</v>
      </c>
      <c r="S64" s="60">
        <v>0</v>
      </c>
      <c r="T64" s="60">
        <v>0</v>
      </c>
      <c r="U64" s="60">
        <v>0</v>
      </c>
      <c r="V64" s="60">
        <v>0</v>
      </c>
      <c r="W64" s="60">
        <v>0</v>
      </c>
      <c r="X64" s="60">
        <f>SUM(R64,AA64,AG64,AQ64,BA64)</f>
        <v>0</v>
      </c>
      <c r="Y64" s="60">
        <f t="shared" si="20"/>
        <v>0</v>
      </c>
      <c r="Z64" s="60">
        <f>SUM(BF64,BP64,BZ64)</f>
        <v>0</v>
      </c>
      <c r="AA64" s="60">
        <f>SUM(BK64,BU64,CE64)</f>
        <v>0</v>
      </c>
      <c r="AB64" s="60">
        <f t="shared" si="59"/>
        <v>0</v>
      </c>
      <c r="AC64" s="60">
        <v>0</v>
      </c>
      <c r="AD64" s="60">
        <v>0</v>
      </c>
      <c r="AE64" s="60">
        <v>0</v>
      </c>
      <c r="AF64" s="60">
        <v>0</v>
      </c>
      <c r="AG64" s="60">
        <f t="shared" si="60"/>
        <v>0</v>
      </c>
      <c r="AH64" s="60">
        <v>0</v>
      </c>
      <c r="AI64" s="60">
        <v>0</v>
      </c>
      <c r="AJ64" s="60">
        <v>0</v>
      </c>
      <c r="AK64" s="60">
        <v>0</v>
      </c>
      <c r="AL64" s="60">
        <f t="shared" si="61"/>
        <v>0</v>
      </c>
      <c r="AM64" s="60">
        <v>0</v>
      </c>
      <c r="AN64" s="60">
        <v>0</v>
      </c>
      <c r="AO64" s="60">
        <v>0</v>
      </c>
      <c r="AP64" s="60">
        <v>0</v>
      </c>
      <c r="AQ64" s="60">
        <f t="shared" si="62"/>
        <v>0</v>
      </c>
      <c r="AR64" s="60">
        <v>0</v>
      </c>
      <c r="AS64" s="60">
        <v>0</v>
      </c>
      <c r="AT64" s="60">
        <v>0</v>
      </c>
      <c r="AU64" s="60">
        <v>0</v>
      </c>
      <c r="AV64" s="60">
        <f t="shared" si="63"/>
        <v>0</v>
      </c>
      <c r="AW64" s="60">
        <v>0</v>
      </c>
      <c r="AX64" s="60">
        <v>0</v>
      </c>
      <c r="AY64" s="60">
        <v>0</v>
      </c>
      <c r="AZ64" s="60">
        <v>0</v>
      </c>
      <c r="BA64" s="60">
        <f t="shared" si="64"/>
        <v>0</v>
      </c>
      <c r="BB64" s="60">
        <v>0</v>
      </c>
      <c r="BC64" s="60">
        <v>0</v>
      </c>
      <c r="BD64" s="60">
        <v>0</v>
      </c>
      <c r="BE64" s="60">
        <v>0</v>
      </c>
      <c r="BF64" s="60">
        <f t="shared" si="65"/>
        <v>0</v>
      </c>
      <c r="BG64" s="60">
        <v>0</v>
      </c>
      <c r="BH64" s="60">
        <v>0</v>
      </c>
      <c r="BI64" s="60">
        <v>0</v>
      </c>
      <c r="BJ64" s="60">
        <v>0</v>
      </c>
      <c r="BK64" s="60">
        <f t="shared" si="66"/>
        <v>0</v>
      </c>
      <c r="BL64" s="60">
        <v>0</v>
      </c>
      <c r="BM64" s="60">
        <v>0</v>
      </c>
      <c r="BN64" s="60">
        <v>0</v>
      </c>
      <c r="BO64" s="60">
        <v>0</v>
      </c>
      <c r="BP64" s="60">
        <f t="shared" si="67"/>
        <v>0</v>
      </c>
      <c r="BQ64" s="60">
        <v>0</v>
      </c>
      <c r="BR64" s="60">
        <v>0</v>
      </c>
      <c r="BS64" s="60">
        <v>0</v>
      </c>
      <c r="BT64" s="60">
        <v>0</v>
      </c>
      <c r="BU64" s="60">
        <f t="shared" si="68"/>
        <v>0</v>
      </c>
      <c r="BV64" s="60">
        <v>0</v>
      </c>
      <c r="BW64" s="60">
        <v>0</v>
      </c>
      <c r="BX64" s="60">
        <v>0</v>
      </c>
      <c r="BY64" s="60">
        <v>0</v>
      </c>
      <c r="BZ64" s="60">
        <f t="shared" si="69"/>
        <v>0</v>
      </c>
      <c r="CA64" s="60">
        <v>0</v>
      </c>
      <c r="CB64" s="60">
        <v>0</v>
      </c>
      <c r="CC64" s="60">
        <v>0</v>
      </c>
      <c r="CD64" s="60">
        <v>0</v>
      </c>
      <c r="CE64" s="60">
        <f t="shared" si="70"/>
        <v>0</v>
      </c>
      <c r="CF64" s="60">
        <v>0</v>
      </c>
      <c r="CG64" s="60">
        <v>0</v>
      </c>
      <c r="CH64" s="60">
        <v>0</v>
      </c>
      <c r="CI64" s="60">
        <v>0</v>
      </c>
      <c r="CJ64" s="60">
        <f t="shared" ref="CJ64:CN108" si="79">SUM(AL64,AV64,BF64,BP64,BZ64)</f>
        <v>0</v>
      </c>
      <c r="CK64" s="60">
        <f t="shared" si="79"/>
        <v>0</v>
      </c>
      <c r="CL64" s="60">
        <f t="shared" si="79"/>
        <v>0</v>
      </c>
      <c r="CM64" s="60">
        <f t="shared" si="79"/>
        <v>0</v>
      </c>
      <c r="CN64" s="60">
        <f t="shared" si="79"/>
        <v>0</v>
      </c>
      <c r="CO64" s="60">
        <f t="shared" si="78"/>
        <v>0</v>
      </c>
      <c r="CP64" s="60">
        <f t="shared" si="78"/>
        <v>0</v>
      </c>
      <c r="CQ64" s="60">
        <f t="shared" si="78"/>
        <v>0</v>
      </c>
      <c r="CR64" s="60">
        <f t="shared" si="78"/>
        <v>0</v>
      </c>
      <c r="CS64" s="60">
        <f t="shared" si="78"/>
        <v>0</v>
      </c>
      <c r="CT64" s="59" t="s">
        <v>106</v>
      </c>
      <c r="CU64" s="62">
        <f t="shared" si="6"/>
        <v>0</v>
      </c>
      <c r="CV64" s="62">
        <f t="shared" si="7"/>
        <v>0</v>
      </c>
    </row>
    <row r="65" spans="1:101" s="27" customFormat="1" ht="63" x14ac:dyDescent="0.25">
      <c r="A65" s="56" t="str">
        <f>[1]I1127_1037000158513_01_1_69_!A66</f>
        <v>1.2.3.8</v>
      </c>
      <c r="B65" s="57" t="str">
        <f>[1]I1127_1037000158513_01_1_69_!B66</f>
        <v>"Включение приборов учета в систему сбора и передачи данных, класс напряжения 110 кВ и выше, всего, в том числе:"</v>
      </c>
      <c r="C65" s="59" t="s">
        <v>105</v>
      </c>
      <c r="D65" s="59" t="e">
        <f>CONCATENATE(#REF!,#REF!,#REF!,#REF!,#REF!,#REF!,#REF!,#REF!,#REF!,#REF!)</f>
        <v>#REF!</v>
      </c>
      <c r="E65" s="59" t="s">
        <v>106</v>
      </c>
      <c r="F65" s="59" t="s">
        <v>106</v>
      </c>
      <c r="G65" s="59" t="s">
        <v>106</v>
      </c>
      <c r="H65" s="60" t="s">
        <v>106</v>
      </c>
      <c r="I65" s="60"/>
      <c r="J65" s="60">
        <v>0</v>
      </c>
      <c r="K65" s="60">
        <v>0</v>
      </c>
      <c r="L65" s="61" t="s">
        <v>106</v>
      </c>
      <c r="M65" s="60"/>
      <c r="N65" s="60">
        <v>0</v>
      </c>
      <c r="O65" s="60">
        <v>0</v>
      </c>
      <c r="P65" s="60" t="s">
        <v>106</v>
      </c>
      <c r="Q65" s="60">
        <v>0</v>
      </c>
      <c r="R65" s="60">
        <v>0</v>
      </c>
      <c r="S65" s="60">
        <v>0</v>
      </c>
      <c r="T65" s="60">
        <v>0</v>
      </c>
      <c r="U65" s="60">
        <v>0</v>
      </c>
      <c r="V65" s="60">
        <v>0</v>
      </c>
      <c r="W65" s="60">
        <v>0</v>
      </c>
      <c r="X65" s="60">
        <f>SUM(R65,AA65,AG65,AQ65,BA65)</f>
        <v>0</v>
      </c>
      <c r="Y65" s="60">
        <f t="shared" si="20"/>
        <v>0</v>
      </c>
      <c r="Z65" s="60">
        <f>SUM(BF65,BP65,BZ65)</f>
        <v>0</v>
      </c>
      <c r="AA65" s="60">
        <f>SUM(BK65,BU65,CE65)</f>
        <v>0</v>
      </c>
      <c r="AB65" s="60">
        <f t="shared" si="59"/>
        <v>0</v>
      </c>
      <c r="AC65" s="60">
        <v>0</v>
      </c>
      <c r="AD65" s="60">
        <v>0</v>
      </c>
      <c r="AE65" s="60">
        <v>0</v>
      </c>
      <c r="AF65" s="60">
        <v>0</v>
      </c>
      <c r="AG65" s="60">
        <f t="shared" si="60"/>
        <v>0</v>
      </c>
      <c r="AH65" s="60">
        <v>0</v>
      </c>
      <c r="AI65" s="60">
        <v>0</v>
      </c>
      <c r="AJ65" s="60">
        <v>0</v>
      </c>
      <c r="AK65" s="60">
        <v>0</v>
      </c>
      <c r="AL65" s="60">
        <f t="shared" si="61"/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f t="shared" si="62"/>
        <v>0</v>
      </c>
      <c r="AR65" s="60">
        <v>0</v>
      </c>
      <c r="AS65" s="60">
        <v>0</v>
      </c>
      <c r="AT65" s="60">
        <v>0</v>
      </c>
      <c r="AU65" s="60">
        <v>0</v>
      </c>
      <c r="AV65" s="60">
        <f t="shared" si="63"/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f t="shared" si="64"/>
        <v>0</v>
      </c>
      <c r="BB65" s="60">
        <v>0</v>
      </c>
      <c r="BC65" s="60">
        <v>0</v>
      </c>
      <c r="BD65" s="60">
        <v>0</v>
      </c>
      <c r="BE65" s="60">
        <v>0</v>
      </c>
      <c r="BF65" s="60">
        <f t="shared" si="65"/>
        <v>0</v>
      </c>
      <c r="BG65" s="60">
        <v>0</v>
      </c>
      <c r="BH65" s="60">
        <v>0</v>
      </c>
      <c r="BI65" s="60">
        <v>0</v>
      </c>
      <c r="BJ65" s="60">
        <v>0</v>
      </c>
      <c r="BK65" s="60">
        <f t="shared" si="66"/>
        <v>0</v>
      </c>
      <c r="BL65" s="60">
        <v>0</v>
      </c>
      <c r="BM65" s="60">
        <v>0</v>
      </c>
      <c r="BN65" s="60">
        <v>0</v>
      </c>
      <c r="BO65" s="60">
        <v>0</v>
      </c>
      <c r="BP65" s="60">
        <f t="shared" si="67"/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f t="shared" si="68"/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f t="shared" si="69"/>
        <v>0</v>
      </c>
      <c r="CA65" s="60">
        <v>0</v>
      </c>
      <c r="CB65" s="60">
        <v>0</v>
      </c>
      <c r="CC65" s="60">
        <v>0</v>
      </c>
      <c r="CD65" s="60">
        <v>0</v>
      </c>
      <c r="CE65" s="60">
        <f t="shared" si="70"/>
        <v>0</v>
      </c>
      <c r="CF65" s="60">
        <v>0</v>
      </c>
      <c r="CG65" s="60">
        <v>0</v>
      </c>
      <c r="CH65" s="60">
        <v>0</v>
      </c>
      <c r="CI65" s="60">
        <v>0</v>
      </c>
      <c r="CJ65" s="60">
        <f t="shared" si="79"/>
        <v>0</v>
      </c>
      <c r="CK65" s="60">
        <f t="shared" si="79"/>
        <v>0</v>
      </c>
      <c r="CL65" s="60">
        <f t="shared" si="79"/>
        <v>0</v>
      </c>
      <c r="CM65" s="60">
        <f t="shared" si="79"/>
        <v>0</v>
      </c>
      <c r="CN65" s="60">
        <f t="shared" si="79"/>
        <v>0</v>
      </c>
      <c r="CO65" s="60">
        <f t="shared" si="78"/>
        <v>0</v>
      </c>
      <c r="CP65" s="60">
        <f t="shared" si="78"/>
        <v>0</v>
      </c>
      <c r="CQ65" s="60">
        <f t="shared" si="78"/>
        <v>0</v>
      </c>
      <c r="CR65" s="60">
        <f t="shared" si="78"/>
        <v>0</v>
      </c>
      <c r="CS65" s="60">
        <f t="shared" si="78"/>
        <v>0</v>
      </c>
      <c r="CT65" s="59" t="s">
        <v>106</v>
      </c>
      <c r="CU65" s="62">
        <f t="shared" si="6"/>
        <v>0</v>
      </c>
      <c r="CV65" s="62">
        <f t="shared" si="7"/>
        <v>0</v>
      </c>
    </row>
    <row r="66" spans="1:101" s="27" customFormat="1" ht="63" x14ac:dyDescent="0.25">
      <c r="A66" s="56" t="str">
        <f>[1]I1127_1037000158513_01_1_69_!A67</f>
        <v>1.2.4</v>
      </c>
      <c r="B66" s="57" t="str">
        <f>[1]I1127_1037000158513_01_1_69_!B67</f>
        <v>Реконструкция, модернизация, техническое перевооружение прочих объектов основных средств, всего, в том числе:</v>
      </c>
      <c r="C66" s="59" t="s">
        <v>105</v>
      </c>
      <c r="D66" s="59" t="e">
        <f>CONCATENATE(#REF!,#REF!,#REF!,#REF!,#REF!,#REF!,#REF!,#REF!,#REF!,#REF!)</f>
        <v>#REF!</v>
      </c>
      <c r="E66" s="59" t="s">
        <v>106</v>
      </c>
      <c r="F66" s="59" t="s">
        <v>106</v>
      </c>
      <c r="G66" s="59" t="s">
        <v>106</v>
      </c>
      <c r="H66" s="60" t="s">
        <v>106</v>
      </c>
      <c r="I66" s="60"/>
      <c r="J66" s="60">
        <f>SUM(J67,J68)</f>
        <v>0</v>
      </c>
      <c r="K66" s="60">
        <f>SUM(K67,K68)</f>
        <v>0</v>
      </c>
      <c r="L66" s="61" t="s">
        <v>106</v>
      </c>
      <c r="M66" s="60">
        <f>SUM(M67,M68)</f>
        <v>0</v>
      </c>
      <c r="N66" s="60">
        <f>SUM(N67,N68)</f>
        <v>0</v>
      </c>
      <c r="O66" s="60">
        <f>SUM(O67,O68)</f>
        <v>0</v>
      </c>
      <c r="P66" s="60" t="s">
        <v>106</v>
      </c>
      <c r="Q66" s="60">
        <f t="shared" ref="Q66:CB66" si="80">SUM(Q67,Q68)</f>
        <v>0</v>
      </c>
      <c r="R66" s="60">
        <f t="shared" si="80"/>
        <v>0</v>
      </c>
      <c r="S66" s="60">
        <f t="shared" si="80"/>
        <v>0</v>
      </c>
      <c r="T66" s="60">
        <f t="shared" si="80"/>
        <v>0</v>
      </c>
      <c r="U66" s="60">
        <f t="shared" si="80"/>
        <v>0</v>
      </c>
      <c r="V66" s="60">
        <f t="shared" si="80"/>
        <v>0</v>
      </c>
      <c r="W66" s="60">
        <f t="shared" si="80"/>
        <v>0</v>
      </c>
      <c r="X66" s="60">
        <f t="shared" si="80"/>
        <v>0</v>
      </c>
      <c r="Y66" s="60">
        <f t="shared" si="80"/>
        <v>0</v>
      </c>
      <c r="Z66" s="60">
        <f t="shared" si="80"/>
        <v>0</v>
      </c>
      <c r="AA66" s="60">
        <f t="shared" si="80"/>
        <v>0</v>
      </c>
      <c r="AB66" s="60">
        <f t="shared" si="80"/>
        <v>0</v>
      </c>
      <c r="AC66" s="60">
        <f t="shared" si="80"/>
        <v>0</v>
      </c>
      <c r="AD66" s="60">
        <f t="shared" si="80"/>
        <v>0</v>
      </c>
      <c r="AE66" s="60">
        <f t="shared" si="80"/>
        <v>0</v>
      </c>
      <c r="AF66" s="60">
        <f t="shared" si="80"/>
        <v>0</v>
      </c>
      <c r="AG66" s="60">
        <f t="shared" si="80"/>
        <v>0</v>
      </c>
      <c r="AH66" s="60">
        <f t="shared" si="80"/>
        <v>0</v>
      </c>
      <c r="AI66" s="60">
        <f t="shared" si="80"/>
        <v>0</v>
      </c>
      <c r="AJ66" s="60">
        <f t="shared" si="80"/>
        <v>0</v>
      </c>
      <c r="AK66" s="60">
        <f t="shared" si="80"/>
        <v>0</v>
      </c>
      <c r="AL66" s="60">
        <f t="shared" si="80"/>
        <v>0</v>
      </c>
      <c r="AM66" s="60">
        <f t="shared" si="80"/>
        <v>0</v>
      </c>
      <c r="AN66" s="60">
        <f t="shared" si="80"/>
        <v>0</v>
      </c>
      <c r="AO66" s="60">
        <f t="shared" si="80"/>
        <v>0</v>
      </c>
      <c r="AP66" s="60">
        <f t="shared" si="80"/>
        <v>0</v>
      </c>
      <c r="AQ66" s="60">
        <f t="shared" si="80"/>
        <v>0</v>
      </c>
      <c r="AR66" s="60">
        <f t="shared" si="80"/>
        <v>0</v>
      </c>
      <c r="AS66" s="60">
        <f t="shared" si="80"/>
        <v>0</v>
      </c>
      <c r="AT66" s="60">
        <f t="shared" si="80"/>
        <v>0</v>
      </c>
      <c r="AU66" s="60">
        <f t="shared" si="80"/>
        <v>0</v>
      </c>
      <c r="AV66" s="60">
        <f t="shared" si="80"/>
        <v>0</v>
      </c>
      <c r="AW66" s="60">
        <f t="shared" si="80"/>
        <v>0</v>
      </c>
      <c r="AX66" s="60">
        <f t="shared" si="80"/>
        <v>0</v>
      </c>
      <c r="AY66" s="60">
        <f t="shared" si="80"/>
        <v>0</v>
      </c>
      <c r="AZ66" s="60">
        <f t="shared" si="80"/>
        <v>0</v>
      </c>
      <c r="BA66" s="60">
        <f t="shared" si="80"/>
        <v>0</v>
      </c>
      <c r="BB66" s="60">
        <f t="shared" si="80"/>
        <v>0</v>
      </c>
      <c r="BC66" s="60">
        <f t="shared" si="80"/>
        <v>0</v>
      </c>
      <c r="BD66" s="60">
        <f t="shared" si="80"/>
        <v>0</v>
      </c>
      <c r="BE66" s="60">
        <f t="shared" si="80"/>
        <v>0</v>
      </c>
      <c r="BF66" s="60">
        <f t="shared" si="80"/>
        <v>0</v>
      </c>
      <c r="BG66" s="60">
        <f t="shared" si="80"/>
        <v>0</v>
      </c>
      <c r="BH66" s="60">
        <f t="shared" si="80"/>
        <v>0</v>
      </c>
      <c r="BI66" s="60">
        <f t="shared" si="80"/>
        <v>0</v>
      </c>
      <c r="BJ66" s="60">
        <f t="shared" si="80"/>
        <v>0</v>
      </c>
      <c r="BK66" s="60">
        <f t="shared" si="80"/>
        <v>0</v>
      </c>
      <c r="BL66" s="60">
        <f t="shared" si="80"/>
        <v>0</v>
      </c>
      <c r="BM66" s="60">
        <f t="shared" si="80"/>
        <v>0</v>
      </c>
      <c r="BN66" s="60">
        <f t="shared" si="80"/>
        <v>0</v>
      </c>
      <c r="BO66" s="60">
        <f t="shared" si="80"/>
        <v>0</v>
      </c>
      <c r="BP66" s="60">
        <f t="shared" si="80"/>
        <v>0</v>
      </c>
      <c r="BQ66" s="60">
        <f t="shared" si="80"/>
        <v>0</v>
      </c>
      <c r="BR66" s="60">
        <f t="shared" si="80"/>
        <v>0</v>
      </c>
      <c r="BS66" s="60">
        <f t="shared" si="80"/>
        <v>0</v>
      </c>
      <c r="BT66" s="60">
        <f t="shared" si="80"/>
        <v>0</v>
      </c>
      <c r="BU66" s="60">
        <f t="shared" si="80"/>
        <v>0</v>
      </c>
      <c r="BV66" s="60">
        <f t="shared" si="80"/>
        <v>0</v>
      </c>
      <c r="BW66" s="60">
        <f t="shared" si="80"/>
        <v>0</v>
      </c>
      <c r="BX66" s="60">
        <f t="shared" si="80"/>
        <v>0</v>
      </c>
      <c r="BY66" s="60">
        <f t="shared" si="80"/>
        <v>0</v>
      </c>
      <c r="BZ66" s="60">
        <f t="shared" si="80"/>
        <v>0</v>
      </c>
      <c r="CA66" s="60">
        <f t="shared" si="80"/>
        <v>0</v>
      </c>
      <c r="CB66" s="60">
        <f t="shared" si="80"/>
        <v>0</v>
      </c>
      <c r="CC66" s="60">
        <f t="shared" ref="CC66:CS66" si="81">SUM(CC67,CC68)</f>
        <v>0</v>
      </c>
      <c r="CD66" s="60">
        <f t="shared" si="81"/>
        <v>0</v>
      </c>
      <c r="CE66" s="60">
        <f t="shared" si="81"/>
        <v>0</v>
      </c>
      <c r="CF66" s="60">
        <f t="shared" si="81"/>
        <v>0</v>
      </c>
      <c r="CG66" s="60">
        <f t="shared" si="81"/>
        <v>0</v>
      </c>
      <c r="CH66" s="60">
        <f t="shared" si="81"/>
        <v>0</v>
      </c>
      <c r="CI66" s="60">
        <f t="shared" si="81"/>
        <v>0</v>
      </c>
      <c r="CJ66" s="60">
        <f t="shared" si="81"/>
        <v>0</v>
      </c>
      <c r="CK66" s="60">
        <f t="shared" si="81"/>
        <v>0</v>
      </c>
      <c r="CL66" s="60">
        <f t="shared" si="81"/>
        <v>0</v>
      </c>
      <c r="CM66" s="60">
        <f t="shared" si="81"/>
        <v>0</v>
      </c>
      <c r="CN66" s="60">
        <f t="shared" si="81"/>
        <v>0</v>
      </c>
      <c r="CO66" s="60">
        <f t="shared" si="81"/>
        <v>0</v>
      </c>
      <c r="CP66" s="60">
        <f t="shared" si="81"/>
        <v>0</v>
      </c>
      <c r="CQ66" s="60">
        <f t="shared" si="81"/>
        <v>0</v>
      </c>
      <c r="CR66" s="60">
        <f t="shared" si="81"/>
        <v>0</v>
      </c>
      <c r="CS66" s="60">
        <f t="shared" si="81"/>
        <v>0</v>
      </c>
      <c r="CT66" s="59" t="s">
        <v>106</v>
      </c>
      <c r="CU66" s="62">
        <f t="shared" si="6"/>
        <v>0</v>
      </c>
      <c r="CV66" s="62">
        <f t="shared" si="7"/>
        <v>0</v>
      </c>
    </row>
    <row r="67" spans="1:101" s="27" customFormat="1" ht="47.25" x14ac:dyDescent="0.25">
      <c r="A67" s="56" t="str">
        <f>[1]I1127_1037000158513_01_1_69_!A68</f>
        <v>1.2.4.1</v>
      </c>
      <c r="B67" s="57" t="str">
        <f>[1]I1127_1037000158513_01_1_69_!B68</f>
        <v>Реконструкция прочих объектов основных средств, всего, в том числе:</v>
      </c>
      <c r="C67" s="59" t="s">
        <v>105</v>
      </c>
      <c r="D67" s="59" t="e">
        <f>CONCATENATE(#REF!,#REF!,#REF!,#REF!,#REF!,#REF!,#REF!,#REF!,#REF!,#REF!)</f>
        <v>#REF!</v>
      </c>
      <c r="E67" s="59" t="s">
        <v>106</v>
      </c>
      <c r="F67" s="59" t="s">
        <v>106</v>
      </c>
      <c r="G67" s="59" t="s">
        <v>106</v>
      </c>
      <c r="H67" s="60" t="s">
        <v>106</v>
      </c>
      <c r="I67" s="60" t="s">
        <v>106</v>
      </c>
      <c r="J67" s="60" t="s">
        <v>106</v>
      </c>
      <c r="K67" s="60" t="s">
        <v>106</v>
      </c>
      <c r="L67" s="61" t="s">
        <v>106</v>
      </c>
      <c r="M67" s="60" t="s">
        <v>106</v>
      </c>
      <c r="N67" s="60" t="s">
        <v>106</v>
      </c>
      <c r="O67" s="60" t="s">
        <v>106</v>
      </c>
      <c r="P67" s="60" t="s">
        <v>106</v>
      </c>
      <c r="Q67" s="60" t="s">
        <v>106</v>
      </c>
      <c r="R67" s="60" t="s">
        <v>106</v>
      </c>
      <c r="S67" s="60" t="s">
        <v>106</v>
      </c>
      <c r="T67" s="60" t="s">
        <v>106</v>
      </c>
      <c r="U67" s="60" t="s">
        <v>106</v>
      </c>
      <c r="V67" s="60" t="s">
        <v>106</v>
      </c>
      <c r="W67" s="60" t="s">
        <v>106</v>
      </c>
      <c r="X67" s="60" t="s">
        <v>106</v>
      </c>
      <c r="Y67" s="60" t="s">
        <v>106</v>
      </c>
      <c r="Z67" s="60" t="s">
        <v>106</v>
      </c>
      <c r="AA67" s="60" t="s">
        <v>106</v>
      </c>
      <c r="AB67" s="60" t="s">
        <v>106</v>
      </c>
      <c r="AC67" s="60" t="s">
        <v>106</v>
      </c>
      <c r="AD67" s="60" t="s">
        <v>106</v>
      </c>
      <c r="AE67" s="60" t="s">
        <v>106</v>
      </c>
      <c r="AF67" s="60" t="s">
        <v>106</v>
      </c>
      <c r="AG67" s="60" t="s">
        <v>106</v>
      </c>
      <c r="AH67" s="60" t="s">
        <v>106</v>
      </c>
      <c r="AI67" s="60" t="s">
        <v>106</v>
      </c>
      <c r="AJ67" s="60" t="s">
        <v>106</v>
      </c>
      <c r="AK67" s="60" t="s">
        <v>106</v>
      </c>
      <c r="AL67" s="60" t="s">
        <v>106</v>
      </c>
      <c r="AM67" s="60" t="s">
        <v>106</v>
      </c>
      <c r="AN67" s="60" t="s">
        <v>106</v>
      </c>
      <c r="AO67" s="60" t="s">
        <v>106</v>
      </c>
      <c r="AP67" s="60" t="s">
        <v>106</v>
      </c>
      <c r="AQ67" s="60" t="s">
        <v>106</v>
      </c>
      <c r="AR67" s="60" t="s">
        <v>106</v>
      </c>
      <c r="AS67" s="60" t="s">
        <v>106</v>
      </c>
      <c r="AT67" s="60" t="s">
        <v>106</v>
      </c>
      <c r="AU67" s="60" t="s">
        <v>106</v>
      </c>
      <c r="AV67" s="60" t="s">
        <v>106</v>
      </c>
      <c r="AW67" s="60" t="s">
        <v>106</v>
      </c>
      <c r="AX67" s="60" t="s">
        <v>106</v>
      </c>
      <c r="AY67" s="60" t="s">
        <v>106</v>
      </c>
      <c r="AZ67" s="60" t="s">
        <v>106</v>
      </c>
      <c r="BA67" s="60" t="s">
        <v>106</v>
      </c>
      <c r="BB67" s="60" t="s">
        <v>106</v>
      </c>
      <c r="BC67" s="60" t="s">
        <v>106</v>
      </c>
      <c r="BD67" s="60" t="s">
        <v>106</v>
      </c>
      <c r="BE67" s="60" t="s">
        <v>106</v>
      </c>
      <c r="BF67" s="60" t="s">
        <v>106</v>
      </c>
      <c r="BG67" s="60" t="s">
        <v>106</v>
      </c>
      <c r="BH67" s="60" t="s">
        <v>106</v>
      </c>
      <c r="BI67" s="60" t="s">
        <v>106</v>
      </c>
      <c r="BJ67" s="60" t="s">
        <v>106</v>
      </c>
      <c r="BK67" s="60" t="s">
        <v>106</v>
      </c>
      <c r="BL67" s="60" t="s">
        <v>106</v>
      </c>
      <c r="BM67" s="60" t="s">
        <v>106</v>
      </c>
      <c r="BN67" s="60" t="s">
        <v>106</v>
      </c>
      <c r="BO67" s="60" t="s">
        <v>106</v>
      </c>
      <c r="BP67" s="60" t="s">
        <v>106</v>
      </c>
      <c r="BQ67" s="60" t="s">
        <v>106</v>
      </c>
      <c r="BR67" s="60" t="s">
        <v>106</v>
      </c>
      <c r="BS67" s="60" t="s">
        <v>106</v>
      </c>
      <c r="BT67" s="60" t="s">
        <v>106</v>
      </c>
      <c r="BU67" s="60" t="s">
        <v>106</v>
      </c>
      <c r="BV67" s="60" t="s">
        <v>106</v>
      </c>
      <c r="BW67" s="60" t="s">
        <v>106</v>
      </c>
      <c r="BX67" s="60" t="s">
        <v>106</v>
      </c>
      <c r="BY67" s="60" t="s">
        <v>106</v>
      </c>
      <c r="BZ67" s="60" t="s">
        <v>106</v>
      </c>
      <c r="CA67" s="60" t="s">
        <v>106</v>
      </c>
      <c r="CB67" s="60" t="s">
        <v>106</v>
      </c>
      <c r="CC67" s="60" t="s">
        <v>106</v>
      </c>
      <c r="CD67" s="60" t="s">
        <v>106</v>
      </c>
      <c r="CE67" s="60" t="s">
        <v>106</v>
      </c>
      <c r="CF67" s="60" t="s">
        <v>106</v>
      </c>
      <c r="CG67" s="60" t="s">
        <v>106</v>
      </c>
      <c r="CH67" s="60" t="s">
        <v>106</v>
      </c>
      <c r="CI67" s="60" t="s">
        <v>106</v>
      </c>
      <c r="CJ67" s="60" t="s">
        <v>106</v>
      </c>
      <c r="CK67" s="60" t="s">
        <v>106</v>
      </c>
      <c r="CL67" s="60" t="s">
        <v>106</v>
      </c>
      <c r="CM67" s="60" t="s">
        <v>106</v>
      </c>
      <c r="CN67" s="60" t="s">
        <v>106</v>
      </c>
      <c r="CO67" s="60" t="s">
        <v>106</v>
      </c>
      <c r="CP67" s="60" t="s">
        <v>106</v>
      </c>
      <c r="CQ67" s="60" t="s">
        <v>106</v>
      </c>
      <c r="CR67" s="60" t="s">
        <v>106</v>
      </c>
      <c r="CS67" s="60" t="s">
        <v>106</v>
      </c>
      <c r="CT67" s="59" t="s">
        <v>106</v>
      </c>
      <c r="CU67" s="62">
        <f t="shared" si="6"/>
        <v>0</v>
      </c>
      <c r="CV67" s="62">
        <f t="shared" si="7"/>
        <v>0</v>
      </c>
    </row>
    <row r="68" spans="1:101" s="27" customFormat="1" ht="63" x14ac:dyDescent="0.25">
      <c r="A68" s="56" t="str">
        <f>[1]I1127_1037000158513_01_1_69_!A69</f>
        <v>1.2.4.2</v>
      </c>
      <c r="B68" s="57" t="str">
        <f>[1]I1127_1037000158513_01_1_69_!B69</f>
        <v>Модернизация, техническое перевооружение прочих объектов основных средств, всего, в том числе:</v>
      </c>
      <c r="C68" s="59" t="s">
        <v>105</v>
      </c>
      <c r="D68" s="59" t="e">
        <f>CONCATENATE(#REF!,#REF!,#REF!,#REF!,#REF!,#REF!,#REF!,#REF!,#REF!,#REF!)</f>
        <v>#REF!</v>
      </c>
      <c r="E68" s="59" t="s">
        <v>106</v>
      </c>
      <c r="F68" s="59" t="s">
        <v>106</v>
      </c>
      <c r="G68" s="59" t="s">
        <v>106</v>
      </c>
      <c r="H68" s="60" t="s">
        <v>106</v>
      </c>
      <c r="I68" s="60" t="s">
        <v>106</v>
      </c>
      <c r="J68" s="60" t="s">
        <v>106</v>
      </c>
      <c r="K68" s="60" t="s">
        <v>106</v>
      </c>
      <c r="L68" s="61" t="s">
        <v>106</v>
      </c>
      <c r="M68" s="60" t="s">
        <v>106</v>
      </c>
      <c r="N68" s="60" t="s">
        <v>106</v>
      </c>
      <c r="O68" s="60" t="s">
        <v>106</v>
      </c>
      <c r="P68" s="60" t="s">
        <v>106</v>
      </c>
      <c r="Q68" s="60" t="s">
        <v>106</v>
      </c>
      <c r="R68" s="60" t="s">
        <v>106</v>
      </c>
      <c r="S68" s="60" t="s">
        <v>106</v>
      </c>
      <c r="T68" s="60" t="s">
        <v>106</v>
      </c>
      <c r="U68" s="60" t="s">
        <v>106</v>
      </c>
      <c r="V68" s="60" t="s">
        <v>106</v>
      </c>
      <c r="W68" s="60" t="s">
        <v>106</v>
      </c>
      <c r="X68" s="60" t="s">
        <v>106</v>
      </c>
      <c r="Y68" s="60" t="s">
        <v>106</v>
      </c>
      <c r="Z68" s="60" t="s">
        <v>106</v>
      </c>
      <c r="AA68" s="60" t="s">
        <v>106</v>
      </c>
      <c r="AB68" s="60" t="s">
        <v>106</v>
      </c>
      <c r="AC68" s="60" t="s">
        <v>106</v>
      </c>
      <c r="AD68" s="60" t="s">
        <v>106</v>
      </c>
      <c r="AE68" s="60" t="s">
        <v>106</v>
      </c>
      <c r="AF68" s="60" t="s">
        <v>106</v>
      </c>
      <c r="AG68" s="60" t="s">
        <v>106</v>
      </c>
      <c r="AH68" s="60" t="s">
        <v>106</v>
      </c>
      <c r="AI68" s="60" t="s">
        <v>106</v>
      </c>
      <c r="AJ68" s="60" t="s">
        <v>106</v>
      </c>
      <c r="AK68" s="60" t="s">
        <v>106</v>
      </c>
      <c r="AL68" s="60" t="s">
        <v>106</v>
      </c>
      <c r="AM68" s="60" t="s">
        <v>106</v>
      </c>
      <c r="AN68" s="60" t="s">
        <v>106</v>
      </c>
      <c r="AO68" s="60" t="s">
        <v>106</v>
      </c>
      <c r="AP68" s="60" t="s">
        <v>106</v>
      </c>
      <c r="AQ68" s="60" t="s">
        <v>106</v>
      </c>
      <c r="AR68" s="60" t="s">
        <v>106</v>
      </c>
      <c r="AS68" s="60" t="s">
        <v>106</v>
      </c>
      <c r="AT68" s="60" t="s">
        <v>106</v>
      </c>
      <c r="AU68" s="60" t="s">
        <v>106</v>
      </c>
      <c r="AV68" s="60" t="s">
        <v>106</v>
      </c>
      <c r="AW68" s="60" t="s">
        <v>106</v>
      </c>
      <c r="AX68" s="60" t="s">
        <v>106</v>
      </c>
      <c r="AY68" s="60" t="s">
        <v>106</v>
      </c>
      <c r="AZ68" s="60" t="s">
        <v>106</v>
      </c>
      <c r="BA68" s="60" t="s">
        <v>106</v>
      </c>
      <c r="BB68" s="60" t="s">
        <v>106</v>
      </c>
      <c r="BC68" s="60" t="s">
        <v>106</v>
      </c>
      <c r="BD68" s="60" t="s">
        <v>106</v>
      </c>
      <c r="BE68" s="60" t="s">
        <v>106</v>
      </c>
      <c r="BF68" s="60" t="s">
        <v>106</v>
      </c>
      <c r="BG68" s="60" t="s">
        <v>106</v>
      </c>
      <c r="BH68" s="60" t="s">
        <v>106</v>
      </c>
      <c r="BI68" s="60" t="s">
        <v>106</v>
      </c>
      <c r="BJ68" s="60" t="s">
        <v>106</v>
      </c>
      <c r="BK68" s="60" t="s">
        <v>106</v>
      </c>
      <c r="BL68" s="60" t="s">
        <v>106</v>
      </c>
      <c r="BM68" s="60" t="s">
        <v>106</v>
      </c>
      <c r="BN68" s="60" t="s">
        <v>106</v>
      </c>
      <c r="BO68" s="60" t="s">
        <v>106</v>
      </c>
      <c r="BP68" s="60" t="s">
        <v>106</v>
      </c>
      <c r="BQ68" s="60" t="s">
        <v>106</v>
      </c>
      <c r="BR68" s="60" t="s">
        <v>106</v>
      </c>
      <c r="BS68" s="60" t="s">
        <v>106</v>
      </c>
      <c r="BT68" s="60" t="s">
        <v>106</v>
      </c>
      <c r="BU68" s="60" t="s">
        <v>106</v>
      </c>
      <c r="BV68" s="60" t="s">
        <v>106</v>
      </c>
      <c r="BW68" s="60" t="s">
        <v>106</v>
      </c>
      <c r="BX68" s="60" t="s">
        <v>106</v>
      </c>
      <c r="BY68" s="60" t="s">
        <v>106</v>
      </c>
      <c r="BZ68" s="60" t="s">
        <v>106</v>
      </c>
      <c r="CA68" s="60" t="s">
        <v>106</v>
      </c>
      <c r="CB68" s="60" t="s">
        <v>106</v>
      </c>
      <c r="CC68" s="60" t="s">
        <v>106</v>
      </c>
      <c r="CD68" s="60" t="s">
        <v>106</v>
      </c>
      <c r="CE68" s="60" t="s">
        <v>106</v>
      </c>
      <c r="CF68" s="60" t="s">
        <v>106</v>
      </c>
      <c r="CG68" s="60" t="s">
        <v>106</v>
      </c>
      <c r="CH68" s="60" t="s">
        <v>106</v>
      </c>
      <c r="CI68" s="60" t="s">
        <v>106</v>
      </c>
      <c r="CJ68" s="60" t="s">
        <v>106</v>
      </c>
      <c r="CK68" s="60" t="s">
        <v>106</v>
      </c>
      <c r="CL68" s="60" t="s">
        <v>106</v>
      </c>
      <c r="CM68" s="60" t="s">
        <v>106</v>
      </c>
      <c r="CN68" s="60" t="s">
        <v>106</v>
      </c>
      <c r="CO68" s="60" t="s">
        <v>106</v>
      </c>
      <c r="CP68" s="60" t="s">
        <v>106</v>
      </c>
      <c r="CQ68" s="60" t="s">
        <v>106</v>
      </c>
      <c r="CR68" s="60" t="s">
        <v>106</v>
      </c>
      <c r="CS68" s="60" t="s">
        <v>106</v>
      </c>
      <c r="CT68" s="59" t="s">
        <v>106</v>
      </c>
      <c r="CU68" s="62">
        <f t="shared" si="6"/>
        <v>0</v>
      </c>
      <c r="CV68" s="62">
        <f t="shared" si="7"/>
        <v>0</v>
      </c>
    </row>
    <row r="69" spans="1:101" s="27" customFormat="1" ht="94.5" x14ac:dyDescent="0.25">
      <c r="A69" s="56" t="str">
        <f>[1]I1127_1037000158513_01_1_69_!A70</f>
        <v>1.3</v>
      </c>
      <c r="B69" s="57" t="str">
        <f>[1]I1127_1037000158513_01_1_69_!B70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9" s="59" t="s">
        <v>105</v>
      </c>
      <c r="D69" s="59" t="e">
        <f>CONCATENATE(#REF!,#REF!,#REF!,#REF!,#REF!,#REF!,#REF!,#REF!,#REF!,#REF!)</f>
        <v>#REF!</v>
      </c>
      <c r="E69" s="59" t="s">
        <v>106</v>
      </c>
      <c r="F69" s="59" t="s">
        <v>106</v>
      </c>
      <c r="G69" s="59" t="s">
        <v>106</v>
      </c>
      <c r="H69" s="60" t="s">
        <v>106</v>
      </c>
      <c r="I69" s="60"/>
      <c r="J69" s="60">
        <f>SUM(J70,J71)</f>
        <v>0</v>
      </c>
      <c r="K69" s="60">
        <f t="shared" ref="K69:BV69" si="82">SUM(K70,K71)</f>
        <v>0</v>
      </c>
      <c r="L69" s="61" t="s">
        <v>106</v>
      </c>
      <c r="M69" s="60" t="e">
        <f t="shared" si="82"/>
        <v>#REF!</v>
      </c>
      <c r="N69" s="60">
        <f t="shared" si="82"/>
        <v>0</v>
      </c>
      <c r="O69" s="60">
        <f t="shared" si="82"/>
        <v>0</v>
      </c>
      <c r="P69" s="60">
        <f t="shared" si="82"/>
        <v>0</v>
      </c>
      <c r="Q69" s="60">
        <f t="shared" si="82"/>
        <v>0</v>
      </c>
      <c r="R69" s="60">
        <f t="shared" si="82"/>
        <v>0</v>
      </c>
      <c r="S69" s="60">
        <f t="shared" si="82"/>
        <v>0</v>
      </c>
      <c r="T69" s="60">
        <f t="shared" si="82"/>
        <v>0</v>
      </c>
      <c r="U69" s="60">
        <f t="shared" si="82"/>
        <v>0</v>
      </c>
      <c r="V69" s="60">
        <f t="shared" si="82"/>
        <v>0</v>
      </c>
      <c r="W69" s="60">
        <f t="shared" si="82"/>
        <v>0</v>
      </c>
      <c r="X69" s="60">
        <f t="shared" si="82"/>
        <v>0</v>
      </c>
      <c r="Y69" s="60">
        <f t="shared" si="82"/>
        <v>0</v>
      </c>
      <c r="Z69" s="60">
        <f t="shared" si="82"/>
        <v>0</v>
      </c>
      <c r="AA69" s="60">
        <f t="shared" si="82"/>
        <v>0</v>
      </c>
      <c r="AB69" s="60">
        <f t="shared" si="82"/>
        <v>0</v>
      </c>
      <c r="AC69" s="60">
        <f t="shared" si="82"/>
        <v>0</v>
      </c>
      <c r="AD69" s="60">
        <f t="shared" si="82"/>
        <v>0</v>
      </c>
      <c r="AE69" s="60">
        <f t="shared" si="82"/>
        <v>0</v>
      </c>
      <c r="AF69" s="60">
        <f t="shared" si="82"/>
        <v>0</v>
      </c>
      <c r="AG69" s="60">
        <f t="shared" si="82"/>
        <v>0</v>
      </c>
      <c r="AH69" s="60">
        <f t="shared" si="82"/>
        <v>0</v>
      </c>
      <c r="AI69" s="60">
        <f t="shared" si="82"/>
        <v>0</v>
      </c>
      <c r="AJ69" s="60">
        <f t="shared" si="82"/>
        <v>0</v>
      </c>
      <c r="AK69" s="60">
        <f t="shared" si="82"/>
        <v>0</v>
      </c>
      <c r="AL69" s="60">
        <f t="shared" si="82"/>
        <v>0</v>
      </c>
      <c r="AM69" s="60">
        <f t="shared" si="82"/>
        <v>0</v>
      </c>
      <c r="AN69" s="60">
        <f t="shared" si="82"/>
        <v>0</v>
      </c>
      <c r="AO69" s="60">
        <f t="shared" si="82"/>
        <v>0</v>
      </c>
      <c r="AP69" s="60">
        <f t="shared" si="82"/>
        <v>0</v>
      </c>
      <c r="AQ69" s="60">
        <f t="shared" si="82"/>
        <v>0</v>
      </c>
      <c r="AR69" s="60">
        <f t="shared" si="82"/>
        <v>0</v>
      </c>
      <c r="AS69" s="60">
        <f t="shared" si="82"/>
        <v>0</v>
      </c>
      <c r="AT69" s="60">
        <f t="shared" si="82"/>
        <v>0</v>
      </c>
      <c r="AU69" s="60">
        <f t="shared" si="82"/>
        <v>0</v>
      </c>
      <c r="AV69" s="60">
        <f t="shared" si="82"/>
        <v>0</v>
      </c>
      <c r="AW69" s="60">
        <f t="shared" si="82"/>
        <v>0</v>
      </c>
      <c r="AX69" s="60">
        <f t="shared" si="82"/>
        <v>0</v>
      </c>
      <c r="AY69" s="60">
        <f t="shared" si="82"/>
        <v>0</v>
      </c>
      <c r="AZ69" s="60">
        <f t="shared" si="82"/>
        <v>0</v>
      </c>
      <c r="BA69" s="60">
        <f t="shared" si="82"/>
        <v>0</v>
      </c>
      <c r="BB69" s="60">
        <f t="shared" si="82"/>
        <v>0</v>
      </c>
      <c r="BC69" s="60">
        <f t="shared" si="82"/>
        <v>0</v>
      </c>
      <c r="BD69" s="60">
        <f t="shared" si="82"/>
        <v>0</v>
      </c>
      <c r="BE69" s="60">
        <f t="shared" si="82"/>
        <v>0</v>
      </c>
      <c r="BF69" s="60">
        <f t="shared" si="82"/>
        <v>0</v>
      </c>
      <c r="BG69" s="60">
        <f t="shared" si="82"/>
        <v>0</v>
      </c>
      <c r="BH69" s="60">
        <f t="shared" si="82"/>
        <v>0</v>
      </c>
      <c r="BI69" s="60">
        <f t="shared" si="82"/>
        <v>0</v>
      </c>
      <c r="BJ69" s="60">
        <f t="shared" si="82"/>
        <v>0</v>
      </c>
      <c r="BK69" s="60">
        <f t="shared" si="82"/>
        <v>0</v>
      </c>
      <c r="BL69" s="60">
        <f t="shared" si="82"/>
        <v>0</v>
      </c>
      <c r="BM69" s="60">
        <f t="shared" si="82"/>
        <v>0</v>
      </c>
      <c r="BN69" s="60">
        <f t="shared" si="82"/>
        <v>0</v>
      </c>
      <c r="BO69" s="60">
        <f t="shared" si="82"/>
        <v>0</v>
      </c>
      <c r="BP69" s="60">
        <f t="shared" si="82"/>
        <v>0</v>
      </c>
      <c r="BQ69" s="60">
        <f t="shared" si="82"/>
        <v>0</v>
      </c>
      <c r="BR69" s="60">
        <f t="shared" si="82"/>
        <v>0</v>
      </c>
      <c r="BS69" s="60">
        <f t="shared" si="82"/>
        <v>0</v>
      </c>
      <c r="BT69" s="60">
        <f t="shared" si="82"/>
        <v>0</v>
      </c>
      <c r="BU69" s="60">
        <f t="shared" si="82"/>
        <v>0</v>
      </c>
      <c r="BV69" s="60">
        <f t="shared" si="82"/>
        <v>0</v>
      </c>
      <c r="BW69" s="60">
        <f t="shared" ref="BW69:CS69" si="83">SUM(BW70,BW71)</f>
        <v>0</v>
      </c>
      <c r="BX69" s="60">
        <f t="shared" si="83"/>
        <v>0</v>
      </c>
      <c r="BY69" s="60">
        <f t="shared" si="83"/>
        <v>0</v>
      </c>
      <c r="BZ69" s="60">
        <f t="shared" si="83"/>
        <v>0</v>
      </c>
      <c r="CA69" s="60">
        <f t="shared" si="83"/>
        <v>0</v>
      </c>
      <c r="CB69" s="60">
        <f t="shared" si="83"/>
        <v>0</v>
      </c>
      <c r="CC69" s="60">
        <f t="shared" si="83"/>
        <v>0</v>
      </c>
      <c r="CD69" s="60">
        <f t="shared" si="83"/>
        <v>0</v>
      </c>
      <c r="CE69" s="60">
        <f t="shared" si="83"/>
        <v>0</v>
      </c>
      <c r="CF69" s="60">
        <f t="shared" si="83"/>
        <v>0</v>
      </c>
      <c r="CG69" s="60">
        <f t="shared" si="83"/>
        <v>0</v>
      </c>
      <c r="CH69" s="60">
        <f t="shared" si="83"/>
        <v>0</v>
      </c>
      <c r="CI69" s="60">
        <f t="shared" si="83"/>
        <v>0</v>
      </c>
      <c r="CJ69" s="60">
        <f t="shared" si="83"/>
        <v>0</v>
      </c>
      <c r="CK69" s="60">
        <f t="shared" si="83"/>
        <v>0</v>
      </c>
      <c r="CL69" s="60">
        <f t="shared" si="83"/>
        <v>0</v>
      </c>
      <c r="CM69" s="60">
        <f t="shared" si="83"/>
        <v>0</v>
      </c>
      <c r="CN69" s="60">
        <f t="shared" si="83"/>
        <v>0</v>
      </c>
      <c r="CO69" s="60">
        <f t="shared" si="83"/>
        <v>0</v>
      </c>
      <c r="CP69" s="60">
        <f t="shared" si="83"/>
        <v>0</v>
      </c>
      <c r="CQ69" s="60">
        <f t="shared" si="83"/>
        <v>0</v>
      </c>
      <c r="CR69" s="60">
        <f t="shared" si="83"/>
        <v>0</v>
      </c>
      <c r="CS69" s="60">
        <f t="shared" si="83"/>
        <v>0</v>
      </c>
      <c r="CT69" s="59" t="s">
        <v>106</v>
      </c>
      <c r="CU69" s="62">
        <f t="shared" si="6"/>
        <v>0</v>
      </c>
      <c r="CV69" s="62">
        <f t="shared" si="7"/>
        <v>0</v>
      </c>
    </row>
    <row r="70" spans="1:101" s="27" customFormat="1" ht="78.75" x14ac:dyDescent="0.25">
      <c r="A70" s="56" t="str">
        <f>[1]I1127_1037000158513_01_1_69_!A71</f>
        <v>1.3.1</v>
      </c>
      <c r="B70" s="57" t="str">
        <f>[1]I1127_1037000158513_01_1_69_!B71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0" s="59" t="s">
        <v>105</v>
      </c>
      <c r="D70" s="59" t="e">
        <f>CONCATENATE(#REF!,#REF!,#REF!,#REF!,#REF!,#REF!,#REF!,#REF!,#REF!,#REF!)</f>
        <v>#REF!</v>
      </c>
      <c r="E70" s="59" t="s">
        <v>106</v>
      </c>
      <c r="F70" s="59" t="s">
        <v>106</v>
      </c>
      <c r="G70" s="59" t="s">
        <v>106</v>
      </c>
      <c r="H70" s="60" t="s">
        <v>106</v>
      </c>
      <c r="I70" s="60"/>
      <c r="J70" s="60">
        <v>0</v>
      </c>
      <c r="K70" s="60">
        <v>0</v>
      </c>
      <c r="L70" s="61" t="s">
        <v>106</v>
      </c>
      <c r="M70" s="60"/>
      <c r="N70" s="60">
        <v>0</v>
      </c>
      <c r="O70" s="60">
        <v>0</v>
      </c>
      <c r="P70" s="60" t="s">
        <v>106</v>
      </c>
      <c r="Q70" s="60">
        <v>0</v>
      </c>
      <c r="R70" s="60">
        <v>0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f>SUM(R70,AA70,AG70,AQ70,BA70)</f>
        <v>0</v>
      </c>
      <c r="Y70" s="60">
        <f t="shared" si="20"/>
        <v>0</v>
      </c>
      <c r="Z70" s="60">
        <f>SUM(BF70,BP70,BZ70)</f>
        <v>0</v>
      </c>
      <c r="AA70" s="60">
        <f>SUM(BK70,BU70,CE70)</f>
        <v>0</v>
      </c>
      <c r="AB70" s="60">
        <f t="shared" si="59"/>
        <v>0</v>
      </c>
      <c r="AC70" s="60">
        <v>0</v>
      </c>
      <c r="AD70" s="60">
        <v>0</v>
      </c>
      <c r="AE70" s="60">
        <v>0</v>
      </c>
      <c r="AF70" s="60">
        <v>0</v>
      </c>
      <c r="AG70" s="60">
        <f t="shared" si="60"/>
        <v>0</v>
      </c>
      <c r="AH70" s="60">
        <v>0</v>
      </c>
      <c r="AI70" s="60">
        <v>0</v>
      </c>
      <c r="AJ70" s="60">
        <v>0</v>
      </c>
      <c r="AK70" s="60">
        <v>0</v>
      </c>
      <c r="AL70" s="60">
        <f t="shared" si="61"/>
        <v>0</v>
      </c>
      <c r="AM70" s="60">
        <v>0</v>
      </c>
      <c r="AN70" s="60">
        <v>0</v>
      </c>
      <c r="AO70" s="60">
        <v>0</v>
      </c>
      <c r="AP70" s="60">
        <v>0</v>
      </c>
      <c r="AQ70" s="60">
        <f t="shared" si="62"/>
        <v>0</v>
      </c>
      <c r="AR70" s="60">
        <v>0</v>
      </c>
      <c r="AS70" s="60">
        <v>0</v>
      </c>
      <c r="AT70" s="60">
        <v>0</v>
      </c>
      <c r="AU70" s="60">
        <v>0</v>
      </c>
      <c r="AV70" s="60">
        <f t="shared" si="63"/>
        <v>0</v>
      </c>
      <c r="AW70" s="60">
        <v>0</v>
      </c>
      <c r="AX70" s="60">
        <v>0</v>
      </c>
      <c r="AY70" s="60">
        <v>0</v>
      </c>
      <c r="AZ70" s="60">
        <v>0</v>
      </c>
      <c r="BA70" s="60">
        <f t="shared" si="64"/>
        <v>0</v>
      </c>
      <c r="BB70" s="60">
        <v>0</v>
      </c>
      <c r="BC70" s="60">
        <v>0</v>
      </c>
      <c r="BD70" s="60">
        <v>0</v>
      </c>
      <c r="BE70" s="60">
        <v>0</v>
      </c>
      <c r="BF70" s="60">
        <f t="shared" si="65"/>
        <v>0</v>
      </c>
      <c r="BG70" s="60">
        <v>0</v>
      </c>
      <c r="BH70" s="60">
        <v>0</v>
      </c>
      <c r="BI70" s="60">
        <v>0</v>
      </c>
      <c r="BJ70" s="60">
        <v>0</v>
      </c>
      <c r="BK70" s="60">
        <f t="shared" si="66"/>
        <v>0</v>
      </c>
      <c r="BL70" s="60">
        <v>0</v>
      </c>
      <c r="BM70" s="60">
        <v>0</v>
      </c>
      <c r="BN70" s="60">
        <v>0</v>
      </c>
      <c r="BO70" s="60">
        <v>0</v>
      </c>
      <c r="BP70" s="60">
        <f t="shared" si="67"/>
        <v>0</v>
      </c>
      <c r="BQ70" s="60">
        <v>0</v>
      </c>
      <c r="BR70" s="60">
        <v>0</v>
      </c>
      <c r="BS70" s="60">
        <v>0</v>
      </c>
      <c r="BT70" s="60">
        <v>0</v>
      </c>
      <c r="BU70" s="60">
        <f t="shared" si="68"/>
        <v>0</v>
      </c>
      <c r="BV70" s="60">
        <v>0</v>
      </c>
      <c r="BW70" s="60">
        <v>0</v>
      </c>
      <c r="BX70" s="60">
        <v>0</v>
      </c>
      <c r="BY70" s="60">
        <v>0</v>
      </c>
      <c r="BZ70" s="60">
        <f t="shared" si="69"/>
        <v>0</v>
      </c>
      <c r="CA70" s="60">
        <v>0</v>
      </c>
      <c r="CB70" s="60">
        <v>0</v>
      </c>
      <c r="CC70" s="60">
        <v>0</v>
      </c>
      <c r="CD70" s="60">
        <v>0</v>
      </c>
      <c r="CE70" s="60">
        <f t="shared" si="70"/>
        <v>0</v>
      </c>
      <c r="CF70" s="60">
        <v>0</v>
      </c>
      <c r="CG70" s="60">
        <v>0</v>
      </c>
      <c r="CH70" s="60">
        <v>0</v>
      </c>
      <c r="CI70" s="60">
        <v>0</v>
      </c>
      <c r="CJ70" s="60">
        <f t="shared" si="79"/>
        <v>0</v>
      </c>
      <c r="CK70" s="60">
        <f t="shared" si="79"/>
        <v>0</v>
      </c>
      <c r="CL70" s="60">
        <f t="shared" si="79"/>
        <v>0</v>
      </c>
      <c r="CM70" s="60">
        <f t="shared" si="79"/>
        <v>0</v>
      </c>
      <c r="CN70" s="60">
        <f t="shared" si="79"/>
        <v>0</v>
      </c>
      <c r="CO70" s="60">
        <f t="shared" si="78"/>
        <v>0</v>
      </c>
      <c r="CP70" s="60">
        <f t="shared" si="78"/>
        <v>0</v>
      </c>
      <c r="CQ70" s="60">
        <f t="shared" si="78"/>
        <v>0</v>
      </c>
      <c r="CR70" s="60">
        <f t="shared" si="78"/>
        <v>0</v>
      </c>
      <c r="CS70" s="60">
        <f t="shared" si="78"/>
        <v>0</v>
      </c>
      <c r="CT70" s="59" t="s">
        <v>106</v>
      </c>
      <c r="CU70" s="62">
        <f t="shared" si="6"/>
        <v>0</v>
      </c>
      <c r="CV70" s="62">
        <f t="shared" si="7"/>
        <v>0</v>
      </c>
    </row>
    <row r="71" spans="1:101" s="27" customFormat="1" ht="78.75" x14ac:dyDescent="0.25">
      <c r="A71" s="56" t="str">
        <f>[1]I1127_1037000158513_01_1_69_!A72</f>
        <v>1.3.2</v>
      </c>
      <c r="B71" s="57" t="str">
        <f>[1]I1127_1037000158513_01_1_69_!B72</f>
        <v>Инвестиционные проекты, предусмотренные схемой и программой развития субъекта Российской Федерации, всего, в том числе:</v>
      </c>
      <c r="C71" s="59" t="s">
        <v>105</v>
      </c>
      <c r="D71" s="59" t="e">
        <f>CONCATENATE(#REF!,#REF!,#REF!,#REF!,#REF!,#REF!,#REF!,#REF!,#REF!,#REF!)</f>
        <v>#REF!</v>
      </c>
      <c r="E71" s="59" t="s">
        <v>106</v>
      </c>
      <c r="F71" s="59" t="s">
        <v>106</v>
      </c>
      <c r="G71" s="59" t="s">
        <v>106</v>
      </c>
      <c r="H71" s="60" t="s">
        <v>106</v>
      </c>
      <c r="I71" s="60"/>
      <c r="J71" s="60">
        <v>0</v>
      </c>
      <c r="K71" s="60">
        <v>0</v>
      </c>
      <c r="L71" s="61" t="s">
        <v>106</v>
      </c>
      <c r="M71" s="60" t="e">
        <f>SUM(#REF!)</f>
        <v>#REF!</v>
      </c>
      <c r="N71" s="60">
        <v>0</v>
      </c>
      <c r="O71" s="60">
        <v>0</v>
      </c>
      <c r="P71" s="60" t="s">
        <v>106</v>
      </c>
      <c r="Q71" s="60">
        <v>0</v>
      </c>
      <c r="R71" s="60">
        <v>0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60">
        <v>0</v>
      </c>
      <c r="Z71" s="60">
        <v>0</v>
      </c>
      <c r="AA71" s="60">
        <v>0</v>
      </c>
      <c r="AB71" s="60">
        <v>0</v>
      </c>
      <c r="AC71" s="60">
        <v>0</v>
      </c>
      <c r="AD71" s="60">
        <v>0</v>
      </c>
      <c r="AE71" s="60">
        <v>0</v>
      </c>
      <c r="AF71" s="60">
        <v>0</v>
      </c>
      <c r="AG71" s="60">
        <v>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v>0</v>
      </c>
      <c r="AZ71" s="60">
        <v>0</v>
      </c>
      <c r="BA71" s="60">
        <v>0</v>
      </c>
      <c r="BB71" s="60">
        <v>0</v>
      </c>
      <c r="BC71" s="60">
        <v>0</v>
      </c>
      <c r="BD71" s="60">
        <v>0</v>
      </c>
      <c r="BE71" s="60">
        <v>0</v>
      </c>
      <c r="BF71" s="60">
        <v>0</v>
      </c>
      <c r="BG71" s="60">
        <v>0</v>
      </c>
      <c r="BH71" s="60">
        <v>0</v>
      </c>
      <c r="BI71" s="60">
        <v>0</v>
      </c>
      <c r="BJ71" s="60">
        <v>0</v>
      </c>
      <c r="BK71" s="60">
        <v>0</v>
      </c>
      <c r="BL71" s="60">
        <v>0</v>
      </c>
      <c r="BM71" s="60">
        <v>0</v>
      </c>
      <c r="BN71" s="60">
        <v>0</v>
      </c>
      <c r="BO71" s="60">
        <v>0</v>
      </c>
      <c r="BP71" s="60">
        <v>0</v>
      </c>
      <c r="BQ71" s="60">
        <v>0</v>
      </c>
      <c r="BR71" s="60">
        <v>0</v>
      </c>
      <c r="BS71" s="60">
        <v>0</v>
      </c>
      <c r="BT71" s="60">
        <v>0</v>
      </c>
      <c r="BU71" s="60">
        <v>0</v>
      </c>
      <c r="BV71" s="60">
        <v>0</v>
      </c>
      <c r="BW71" s="60">
        <v>0</v>
      </c>
      <c r="BX71" s="60">
        <v>0</v>
      </c>
      <c r="BY71" s="60">
        <v>0</v>
      </c>
      <c r="BZ71" s="60">
        <v>0</v>
      </c>
      <c r="CA71" s="60">
        <v>0</v>
      </c>
      <c r="CB71" s="60">
        <v>0</v>
      </c>
      <c r="CC71" s="60">
        <v>0</v>
      </c>
      <c r="CD71" s="60">
        <v>0</v>
      </c>
      <c r="CE71" s="60">
        <v>0</v>
      </c>
      <c r="CF71" s="60">
        <v>0</v>
      </c>
      <c r="CG71" s="60">
        <v>0</v>
      </c>
      <c r="CH71" s="60">
        <v>0</v>
      </c>
      <c r="CI71" s="60">
        <v>0</v>
      </c>
      <c r="CJ71" s="60">
        <v>0</v>
      </c>
      <c r="CK71" s="60">
        <v>0</v>
      </c>
      <c r="CL71" s="60">
        <v>0</v>
      </c>
      <c r="CM71" s="60">
        <v>0</v>
      </c>
      <c r="CN71" s="60">
        <v>0</v>
      </c>
      <c r="CO71" s="60">
        <v>0</v>
      </c>
      <c r="CP71" s="60">
        <v>0</v>
      </c>
      <c r="CQ71" s="60">
        <v>0</v>
      </c>
      <c r="CR71" s="60">
        <v>0</v>
      </c>
      <c r="CS71" s="60">
        <v>0</v>
      </c>
      <c r="CT71" s="59" t="s">
        <v>106</v>
      </c>
      <c r="CU71" s="62">
        <f t="shared" si="6"/>
        <v>0</v>
      </c>
      <c r="CV71" s="62">
        <f t="shared" si="7"/>
        <v>0</v>
      </c>
    </row>
    <row r="72" spans="1:101" s="27" customFormat="1" ht="47.25" x14ac:dyDescent="0.25">
      <c r="A72" s="56" t="str">
        <f>[1]I1127_1037000158513_01_1_69_!A73</f>
        <v>1.4</v>
      </c>
      <c r="B72" s="57" t="str">
        <f>[1]I1127_1037000158513_01_1_69_!B73</f>
        <v>Прочее новое строительство объектов электросетевого хозяйства, всего, в том числе:</v>
      </c>
      <c r="C72" s="59" t="s">
        <v>105</v>
      </c>
      <c r="D72" s="59" t="e">
        <f>CONCATENATE(#REF!,#REF!,#REF!,#REF!,#REF!,#REF!,#REF!,#REF!,#REF!,#REF!)</f>
        <v>#REF!</v>
      </c>
      <c r="E72" s="59" t="s">
        <v>106</v>
      </c>
      <c r="F72" s="59" t="s">
        <v>106</v>
      </c>
      <c r="G72" s="59" t="s">
        <v>106</v>
      </c>
      <c r="H72" s="60" t="s">
        <v>106</v>
      </c>
      <c r="I72" s="60"/>
      <c r="J72" s="60">
        <f>SUM(J73:J79)</f>
        <v>25.788354278694815</v>
      </c>
      <c r="K72" s="60">
        <f>SUM(K73:K79)</f>
        <v>268.71465158400002</v>
      </c>
      <c r="L72" s="61" t="s">
        <v>106</v>
      </c>
      <c r="M72" s="60">
        <f>SUM(M73:M79)</f>
        <v>0</v>
      </c>
      <c r="N72" s="60">
        <f>SUM(N73:N79)</f>
        <v>0</v>
      </c>
      <c r="O72" s="60">
        <f>SUM(O73:O79)</f>
        <v>0</v>
      </c>
      <c r="P72" s="60" t="s">
        <v>106</v>
      </c>
      <c r="Q72" s="60">
        <f t="shared" ref="Q72:CB72" si="84">SUM(Q73:Q79)</f>
        <v>0</v>
      </c>
      <c r="R72" s="60">
        <f t="shared" si="84"/>
        <v>0</v>
      </c>
      <c r="S72" s="60">
        <f t="shared" si="84"/>
        <v>551.1163193329877</v>
      </c>
      <c r="T72" s="60">
        <f t="shared" si="84"/>
        <v>627.92361662847838</v>
      </c>
      <c r="U72" s="60">
        <f t="shared" si="84"/>
        <v>0</v>
      </c>
      <c r="V72" s="60">
        <f t="shared" si="84"/>
        <v>0</v>
      </c>
      <c r="W72" s="60">
        <f t="shared" si="84"/>
        <v>341.02477448938845</v>
      </c>
      <c r="X72" s="60">
        <f t="shared" si="84"/>
        <v>0</v>
      </c>
      <c r="Y72" s="60">
        <f t="shared" si="84"/>
        <v>341.02477448938845</v>
      </c>
      <c r="Z72" s="60">
        <f t="shared" si="84"/>
        <v>341.02477448938845</v>
      </c>
      <c r="AA72" s="60">
        <f t="shared" si="84"/>
        <v>0</v>
      </c>
      <c r="AB72" s="60">
        <f t="shared" si="84"/>
        <v>0</v>
      </c>
      <c r="AC72" s="60">
        <f t="shared" si="84"/>
        <v>0</v>
      </c>
      <c r="AD72" s="60">
        <f t="shared" si="84"/>
        <v>0</v>
      </c>
      <c r="AE72" s="60">
        <f t="shared" si="84"/>
        <v>0</v>
      </c>
      <c r="AF72" s="60">
        <f t="shared" si="84"/>
        <v>0</v>
      </c>
      <c r="AG72" s="60">
        <f t="shared" si="84"/>
        <v>0</v>
      </c>
      <c r="AH72" s="60">
        <f t="shared" si="84"/>
        <v>0</v>
      </c>
      <c r="AI72" s="60">
        <f t="shared" si="84"/>
        <v>0</v>
      </c>
      <c r="AJ72" s="60">
        <f t="shared" si="84"/>
        <v>0</v>
      </c>
      <c r="AK72" s="60">
        <f t="shared" si="84"/>
        <v>0</v>
      </c>
      <c r="AL72" s="60">
        <f t="shared" si="84"/>
        <v>63.937419395860807</v>
      </c>
      <c r="AM72" s="60">
        <f t="shared" si="84"/>
        <v>0</v>
      </c>
      <c r="AN72" s="60">
        <f t="shared" si="84"/>
        <v>0</v>
      </c>
      <c r="AO72" s="60">
        <f t="shared" si="84"/>
        <v>63.937419395860807</v>
      </c>
      <c r="AP72" s="60">
        <f t="shared" si="84"/>
        <v>0</v>
      </c>
      <c r="AQ72" s="60">
        <f t="shared" si="84"/>
        <v>0</v>
      </c>
      <c r="AR72" s="60">
        <f t="shared" si="84"/>
        <v>0</v>
      </c>
      <c r="AS72" s="60">
        <f t="shared" si="84"/>
        <v>0</v>
      </c>
      <c r="AT72" s="60">
        <f t="shared" si="84"/>
        <v>0</v>
      </c>
      <c r="AU72" s="60">
        <f t="shared" si="84"/>
        <v>0</v>
      </c>
      <c r="AV72" s="60">
        <f t="shared" si="84"/>
        <v>28.024445264903999</v>
      </c>
      <c r="AW72" s="60">
        <f t="shared" si="84"/>
        <v>0</v>
      </c>
      <c r="AX72" s="60">
        <f t="shared" si="84"/>
        <v>0</v>
      </c>
      <c r="AY72" s="60">
        <f t="shared" si="84"/>
        <v>28.024445264903999</v>
      </c>
      <c r="AZ72" s="60">
        <f t="shared" si="84"/>
        <v>0</v>
      </c>
      <c r="BA72" s="60">
        <f t="shared" si="84"/>
        <v>0</v>
      </c>
      <c r="BB72" s="60">
        <f t="shared" si="84"/>
        <v>0</v>
      </c>
      <c r="BC72" s="60">
        <f t="shared" si="84"/>
        <v>0</v>
      </c>
      <c r="BD72" s="60">
        <f t="shared" si="84"/>
        <v>0</v>
      </c>
      <c r="BE72" s="60">
        <f t="shared" si="84"/>
        <v>0</v>
      </c>
      <c r="BF72" s="60">
        <f t="shared" si="84"/>
        <v>44.673293452079399</v>
      </c>
      <c r="BG72" s="60">
        <f t="shared" si="84"/>
        <v>0</v>
      </c>
      <c r="BH72" s="60">
        <f t="shared" si="84"/>
        <v>0</v>
      </c>
      <c r="BI72" s="60">
        <f t="shared" si="84"/>
        <v>44.673293452079399</v>
      </c>
      <c r="BJ72" s="60">
        <f t="shared" si="84"/>
        <v>0</v>
      </c>
      <c r="BK72" s="60">
        <f t="shared" si="84"/>
        <v>0</v>
      </c>
      <c r="BL72" s="60">
        <f t="shared" si="84"/>
        <v>0</v>
      </c>
      <c r="BM72" s="60">
        <f t="shared" si="84"/>
        <v>0</v>
      </c>
      <c r="BN72" s="60">
        <f t="shared" si="84"/>
        <v>0</v>
      </c>
      <c r="BO72" s="60">
        <f t="shared" si="84"/>
        <v>0</v>
      </c>
      <c r="BP72" s="60">
        <f t="shared" si="84"/>
        <v>83.555728344435963</v>
      </c>
      <c r="BQ72" s="60">
        <f t="shared" si="84"/>
        <v>0</v>
      </c>
      <c r="BR72" s="60">
        <f t="shared" si="84"/>
        <v>0</v>
      </c>
      <c r="BS72" s="60">
        <f t="shared" si="84"/>
        <v>83.555728344435963</v>
      </c>
      <c r="BT72" s="60">
        <f t="shared" si="84"/>
        <v>0</v>
      </c>
      <c r="BU72" s="60">
        <f t="shared" si="84"/>
        <v>0</v>
      </c>
      <c r="BV72" s="60">
        <f t="shared" si="84"/>
        <v>0</v>
      </c>
      <c r="BW72" s="60">
        <f t="shared" si="84"/>
        <v>0</v>
      </c>
      <c r="BX72" s="60">
        <f t="shared" si="84"/>
        <v>0</v>
      </c>
      <c r="BY72" s="60">
        <f t="shared" si="84"/>
        <v>0</v>
      </c>
      <c r="BZ72" s="60">
        <f t="shared" si="84"/>
        <v>120.83388803210832</v>
      </c>
      <c r="CA72" s="60">
        <f t="shared" si="84"/>
        <v>0</v>
      </c>
      <c r="CB72" s="60">
        <f t="shared" si="84"/>
        <v>0</v>
      </c>
      <c r="CC72" s="60">
        <f t="shared" ref="CC72:CS72" si="85">SUM(CC73:CC79)</f>
        <v>120.83388803210832</v>
      </c>
      <c r="CD72" s="60">
        <f t="shared" si="85"/>
        <v>0</v>
      </c>
      <c r="CE72" s="60">
        <f t="shared" si="85"/>
        <v>0</v>
      </c>
      <c r="CF72" s="60">
        <f t="shared" si="85"/>
        <v>0</v>
      </c>
      <c r="CG72" s="60">
        <f t="shared" si="85"/>
        <v>0</v>
      </c>
      <c r="CH72" s="60">
        <f t="shared" si="85"/>
        <v>0</v>
      </c>
      <c r="CI72" s="60">
        <f t="shared" si="85"/>
        <v>0</v>
      </c>
      <c r="CJ72" s="60">
        <f t="shared" si="85"/>
        <v>341.02477448938845</v>
      </c>
      <c r="CK72" s="60">
        <f t="shared" si="85"/>
        <v>0</v>
      </c>
      <c r="CL72" s="60">
        <f t="shared" si="85"/>
        <v>0</v>
      </c>
      <c r="CM72" s="60">
        <f t="shared" si="85"/>
        <v>341.02477448938845</v>
      </c>
      <c r="CN72" s="60">
        <f t="shared" si="85"/>
        <v>0</v>
      </c>
      <c r="CO72" s="60">
        <f t="shared" si="85"/>
        <v>0</v>
      </c>
      <c r="CP72" s="60">
        <f t="shared" si="85"/>
        <v>0</v>
      </c>
      <c r="CQ72" s="60">
        <f t="shared" si="85"/>
        <v>0</v>
      </c>
      <c r="CR72" s="60">
        <f t="shared" si="85"/>
        <v>0</v>
      </c>
      <c r="CS72" s="60">
        <f t="shared" si="85"/>
        <v>0</v>
      </c>
      <c r="CT72" s="59" t="s">
        <v>106</v>
      </c>
      <c r="CU72" s="62">
        <f t="shared" si="6"/>
        <v>341.02477448938851</v>
      </c>
      <c r="CV72" s="62">
        <f t="shared" si="7"/>
        <v>136.63515811284421</v>
      </c>
    </row>
    <row r="73" spans="1:101" ht="63" x14ac:dyDescent="0.25">
      <c r="A73" s="56" t="str">
        <f>[1]I1127_1037000158513_01_1_69_!A74</f>
        <v>1.4</v>
      </c>
      <c r="B73" s="57" t="str">
        <f>[1]I1127_1037000158513_01_1_69_!B74</f>
        <v>Организация петлевой схемы электроснабжения на уровне 10/6 кВ для электроприемников 2 и 3 категории</v>
      </c>
      <c r="C73" s="64" t="str">
        <f>[1]I1127_1037000158513_01_1_69_!C74</f>
        <v>О_000450009</v>
      </c>
      <c r="D73" s="59" t="e">
        <f>CONCATENATE(#REF!,#REF!,#REF!,#REF!,#REF!,#REF!,#REF!,#REF!,#REF!,#REF!)</f>
        <v>#REF!</v>
      </c>
      <c r="E73" s="59" t="s">
        <v>108</v>
      </c>
      <c r="F73" s="59">
        <v>2029</v>
      </c>
      <c r="G73" s="59">
        <v>2029</v>
      </c>
      <c r="H73" s="60" t="s">
        <v>106</v>
      </c>
      <c r="I73" s="60"/>
      <c r="J73" s="60">
        <v>1.1906422848368523</v>
      </c>
      <c r="K73" s="60">
        <v>12.406492608000001</v>
      </c>
      <c r="L73" s="61">
        <v>45261</v>
      </c>
      <c r="M73" s="60"/>
      <c r="N73" s="60" t="s">
        <v>106</v>
      </c>
      <c r="O73" s="60" t="s">
        <v>106</v>
      </c>
      <c r="P73" s="60" t="s">
        <v>106</v>
      </c>
      <c r="Q73" s="60">
        <v>0</v>
      </c>
      <c r="R73" s="60">
        <v>0</v>
      </c>
      <c r="S73" s="60">
        <v>27.426476352181201</v>
      </c>
      <c r="T73" s="60">
        <v>33.138328456650001</v>
      </c>
      <c r="U73" s="60" t="s">
        <v>106</v>
      </c>
      <c r="V73" s="60" t="s">
        <v>106</v>
      </c>
      <c r="W73" s="60">
        <f t="shared" ref="W73:W79" si="86">R73+Y73</f>
        <v>16.091220912575999</v>
      </c>
      <c r="X73" s="60" t="s">
        <v>106</v>
      </c>
      <c r="Y73" s="60">
        <f t="shared" ref="Y73:Y80" si="87">SUM(AB73,AL73,AV73,BF73,BP73,BZ73)</f>
        <v>16.091220912575999</v>
      </c>
      <c r="Z73" s="60">
        <f t="shared" ref="Z73:Z79" si="88">Y73</f>
        <v>16.091220912575999</v>
      </c>
      <c r="AA73" s="60" t="s">
        <v>106</v>
      </c>
      <c r="AB73" s="60">
        <f t="shared" ref="AB73:AB80" si="89">SUM(AC73:AF73)</f>
        <v>0</v>
      </c>
      <c r="AC73" s="60">
        <v>0</v>
      </c>
      <c r="AD73" s="60">
        <v>0</v>
      </c>
      <c r="AE73" s="60">
        <v>0</v>
      </c>
      <c r="AF73" s="60">
        <v>0</v>
      </c>
      <c r="AG73" s="60" t="s">
        <v>106</v>
      </c>
      <c r="AH73" s="60" t="s">
        <v>106</v>
      </c>
      <c r="AI73" s="60" t="s">
        <v>106</v>
      </c>
      <c r="AJ73" s="60" t="s">
        <v>106</v>
      </c>
      <c r="AK73" s="60" t="s">
        <v>106</v>
      </c>
      <c r="AL73" s="60">
        <f t="shared" ref="AL73:AL80" si="90">SUM(AM73:AP73)</f>
        <v>0</v>
      </c>
      <c r="AM73" s="60">
        <v>0</v>
      </c>
      <c r="AN73" s="60">
        <v>0</v>
      </c>
      <c r="AO73" s="60">
        <f>[1]I1127_1037000158513_03_0_69_!AD72*1.2</f>
        <v>0</v>
      </c>
      <c r="AP73" s="60">
        <v>0</v>
      </c>
      <c r="AQ73" s="60" t="s">
        <v>106</v>
      </c>
      <c r="AR73" s="60" t="s">
        <v>106</v>
      </c>
      <c r="AS73" s="60" t="s">
        <v>106</v>
      </c>
      <c r="AT73" s="60" t="s">
        <v>106</v>
      </c>
      <c r="AU73" s="60" t="s">
        <v>106</v>
      </c>
      <c r="AV73" s="60">
        <f t="shared" ref="AV73:AV79" si="91">SUM(AW73:AZ73)</f>
        <v>0</v>
      </c>
      <c r="AW73" s="60">
        <v>0</v>
      </c>
      <c r="AX73" s="60">
        <v>0</v>
      </c>
      <c r="AY73" s="60">
        <f>[1]I1127_1037000158513_03_0_69_!AF72*1.2</f>
        <v>0</v>
      </c>
      <c r="AZ73" s="60">
        <v>0</v>
      </c>
      <c r="BA73" s="60" t="s">
        <v>106</v>
      </c>
      <c r="BB73" s="60" t="s">
        <v>106</v>
      </c>
      <c r="BC73" s="60" t="s">
        <v>106</v>
      </c>
      <c r="BD73" s="60" t="s">
        <v>106</v>
      </c>
      <c r="BE73" s="60" t="s">
        <v>106</v>
      </c>
      <c r="BF73" s="60">
        <f t="shared" ref="BF73:BF79" si="92">SUM(BG73:BJ73)</f>
        <v>0</v>
      </c>
      <c r="BG73" s="60">
        <v>0</v>
      </c>
      <c r="BH73" s="60">
        <v>0</v>
      </c>
      <c r="BI73" s="60">
        <f>[1]I1127_1037000158513_03_0_69_!AH72*1.2</f>
        <v>0</v>
      </c>
      <c r="BJ73" s="60">
        <v>0</v>
      </c>
      <c r="BK73" s="60" t="s">
        <v>106</v>
      </c>
      <c r="BL73" s="60" t="s">
        <v>106</v>
      </c>
      <c r="BM73" s="60" t="s">
        <v>106</v>
      </c>
      <c r="BN73" s="60" t="s">
        <v>106</v>
      </c>
      <c r="BO73" s="60" t="s">
        <v>106</v>
      </c>
      <c r="BP73" s="60">
        <f t="shared" ref="BP73:BP79" si="93">SUM(BQ73:BT73)</f>
        <v>0</v>
      </c>
      <c r="BQ73" s="60">
        <v>0</v>
      </c>
      <c r="BR73" s="60">
        <v>0</v>
      </c>
      <c r="BS73" s="60">
        <f>[1]I1127_1037000158513_03_0_69_!AJ72*1.2</f>
        <v>0</v>
      </c>
      <c r="BT73" s="60">
        <v>0</v>
      </c>
      <c r="BU73" s="60" t="s">
        <v>106</v>
      </c>
      <c r="BV73" s="60" t="s">
        <v>106</v>
      </c>
      <c r="BW73" s="60" t="s">
        <v>106</v>
      </c>
      <c r="BX73" s="60" t="s">
        <v>106</v>
      </c>
      <c r="BY73" s="60" t="s">
        <v>106</v>
      </c>
      <c r="BZ73" s="60">
        <f t="shared" ref="BZ73:BZ79" si="94">SUM(CA73:CD73)</f>
        <v>16.091220912575999</v>
      </c>
      <c r="CA73" s="60">
        <v>0</v>
      </c>
      <c r="CB73" s="60">
        <v>0</v>
      </c>
      <c r="CC73" s="60">
        <f>[1]I1127_1037000158513_03_0_69_!AL72*1.2</f>
        <v>16.091220912575999</v>
      </c>
      <c r="CD73" s="60">
        <v>0</v>
      </c>
      <c r="CE73" s="60" t="s">
        <v>106</v>
      </c>
      <c r="CF73" s="60" t="s">
        <v>106</v>
      </c>
      <c r="CG73" s="60" t="s">
        <v>106</v>
      </c>
      <c r="CH73" s="60" t="s">
        <v>106</v>
      </c>
      <c r="CI73" s="60" t="s">
        <v>106</v>
      </c>
      <c r="CJ73" s="60">
        <f t="shared" ref="CJ73:CS80" si="95">SUM(AL73,AV73,BF73,BP73,BZ73)</f>
        <v>16.091220912575999</v>
      </c>
      <c r="CK73" s="60">
        <f t="shared" si="95"/>
        <v>0</v>
      </c>
      <c r="CL73" s="60">
        <f t="shared" si="95"/>
        <v>0</v>
      </c>
      <c r="CM73" s="60">
        <f t="shared" si="95"/>
        <v>16.091220912575999</v>
      </c>
      <c r="CN73" s="60">
        <f t="shared" si="95"/>
        <v>0</v>
      </c>
      <c r="CO73" s="60">
        <f t="shared" si="95"/>
        <v>0</v>
      </c>
      <c r="CP73" s="60">
        <f t="shared" si="95"/>
        <v>0</v>
      </c>
      <c r="CQ73" s="60">
        <f t="shared" si="95"/>
        <v>0</v>
      </c>
      <c r="CR73" s="60">
        <f t="shared" si="95"/>
        <v>0</v>
      </c>
      <c r="CS73" s="60">
        <f t="shared" si="95"/>
        <v>0</v>
      </c>
      <c r="CT73" s="59" t="s">
        <v>106</v>
      </c>
      <c r="CU73" s="67">
        <f t="shared" si="6"/>
        <v>16.091220912575999</v>
      </c>
      <c r="CV73" s="67">
        <f t="shared" si="7"/>
        <v>0</v>
      </c>
    </row>
    <row r="74" spans="1:101" ht="63" x14ac:dyDescent="0.25">
      <c r="A74" s="56" t="str">
        <f>[1]I1127_1037000158513_01_1_69_!A75</f>
        <v>1.4</v>
      </c>
      <c r="B74" s="57" t="str">
        <f>[1]I1127_1037000158513_01_1_69_!B75</f>
        <v>Обеспечение надежности электроснабжения путем замены неизолированного провода на СИП на сетях 6/10кВ</v>
      </c>
      <c r="C74" s="64" t="str">
        <f>[1]I1127_1037000158513_01_1_69_!C75</f>
        <v>О_0004500010</v>
      </c>
      <c r="D74" s="59"/>
      <c r="E74" s="59" t="s">
        <v>108</v>
      </c>
      <c r="F74" s="59">
        <v>2025</v>
      </c>
      <c r="G74" s="59">
        <v>2029</v>
      </c>
      <c r="H74" s="60" t="s">
        <v>106</v>
      </c>
      <c r="I74" s="60"/>
      <c r="J74" s="60">
        <v>0.99640083454894435</v>
      </c>
      <c r="K74" s="60">
        <v>10.382496696</v>
      </c>
      <c r="L74" s="61">
        <v>45261</v>
      </c>
      <c r="M74" s="60"/>
      <c r="N74" s="60" t="s">
        <v>106</v>
      </c>
      <c r="O74" s="60" t="s">
        <v>106</v>
      </c>
      <c r="P74" s="60" t="s">
        <v>106</v>
      </c>
      <c r="Q74" s="60">
        <v>0</v>
      </c>
      <c r="R74" s="60">
        <v>0</v>
      </c>
      <c r="S74" s="60">
        <v>157.70712968313799</v>
      </c>
      <c r="T74" s="60">
        <v>179.27681693067299</v>
      </c>
      <c r="U74" s="60" t="s">
        <v>106</v>
      </c>
      <c r="V74" s="60" t="s">
        <v>106</v>
      </c>
      <c r="W74" s="60">
        <f t="shared" si="86"/>
        <v>26.17624595310048</v>
      </c>
      <c r="X74" s="60" t="s">
        <v>106</v>
      </c>
      <c r="Y74" s="60">
        <f t="shared" si="87"/>
        <v>26.17624595310048</v>
      </c>
      <c r="Z74" s="60">
        <f t="shared" si="88"/>
        <v>26.17624595310048</v>
      </c>
      <c r="AA74" s="60" t="s">
        <v>106</v>
      </c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>
        <f t="shared" si="90"/>
        <v>6.3172137856608002</v>
      </c>
      <c r="AM74" s="60">
        <v>0</v>
      </c>
      <c r="AN74" s="60">
        <v>0</v>
      </c>
      <c r="AO74" s="60">
        <f>[1]I1127_1037000158513_03_0_69_!AD73*1.2</f>
        <v>6.3172137856608002</v>
      </c>
      <c r="AP74" s="60">
        <v>0</v>
      </c>
      <c r="AQ74" s="60" t="s">
        <v>106</v>
      </c>
      <c r="AR74" s="60" t="s">
        <v>106</v>
      </c>
      <c r="AS74" s="60" t="s">
        <v>106</v>
      </c>
      <c r="AT74" s="60" t="s">
        <v>106</v>
      </c>
      <c r="AU74" s="60" t="s">
        <v>106</v>
      </c>
      <c r="AV74" s="60">
        <f t="shared" si="91"/>
        <v>0</v>
      </c>
      <c r="AW74" s="60">
        <v>0</v>
      </c>
      <c r="AX74" s="60">
        <v>0</v>
      </c>
      <c r="AY74" s="60">
        <f>[1]I1127_1037000158513_03_0_69_!AF73*1.2</f>
        <v>0</v>
      </c>
      <c r="AZ74" s="60">
        <v>0</v>
      </c>
      <c r="BA74" s="60" t="s">
        <v>106</v>
      </c>
      <c r="BB74" s="60" t="s">
        <v>106</v>
      </c>
      <c r="BC74" s="60" t="s">
        <v>106</v>
      </c>
      <c r="BD74" s="60" t="s">
        <v>106</v>
      </c>
      <c r="BE74" s="60" t="s">
        <v>106</v>
      </c>
      <c r="BF74" s="60">
        <f t="shared" si="92"/>
        <v>4.3121869841393998</v>
      </c>
      <c r="BG74" s="60">
        <v>0</v>
      </c>
      <c r="BH74" s="60">
        <v>0</v>
      </c>
      <c r="BI74" s="60">
        <f>[1]I1127_1037000158513_03_0_69_!AH73*1.2</f>
        <v>4.3121869841393998</v>
      </c>
      <c r="BJ74" s="60">
        <v>0</v>
      </c>
      <c r="BK74" s="60" t="s">
        <v>106</v>
      </c>
      <c r="BL74" s="60" t="s">
        <v>106</v>
      </c>
      <c r="BM74" s="60" t="s">
        <v>106</v>
      </c>
      <c r="BN74" s="60" t="s">
        <v>106</v>
      </c>
      <c r="BO74" s="60" t="s">
        <v>106</v>
      </c>
      <c r="BP74" s="60">
        <f t="shared" si="93"/>
        <v>5.9434407236559599</v>
      </c>
      <c r="BQ74" s="60">
        <v>0</v>
      </c>
      <c r="BR74" s="60">
        <v>0</v>
      </c>
      <c r="BS74" s="60">
        <f>[1]I1127_1037000158513_03_0_69_!AJ73*1.2</f>
        <v>5.9434407236559599</v>
      </c>
      <c r="BT74" s="60">
        <v>0</v>
      </c>
      <c r="BU74" s="60" t="s">
        <v>106</v>
      </c>
      <c r="BV74" s="60" t="s">
        <v>106</v>
      </c>
      <c r="BW74" s="60" t="s">
        <v>106</v>
      </c>
      <c r="BX74" s="60" t="s">
        <v>106</v>
      </c>
      <c r="BY74" s="60" t="s">
        <v>106</v>
      </c>
      <c r="BZ74" s="60">
        <f t="shared" si="94"/>
        <v>9.6034044596443202</v>
      </c>
      <c r="CA74" s="60">
        <v>0</v>
      </c>
      <c r="CB74" s="60">
        <v>0</v>
      </c>
      <c r="CC74" s="60">
        <f>[1]I1127_1037000158513_03_0_69_!AL73*1.2</f>
        <v>9.6034044596443202</v>
      </c>
      <c r="CD74" s="60">
        <v>0</v>
      </c>
      <c r="CE74" s="60" t="s">
        <v>106</v>
      </c>
      <c r="CF74" s="60" t="s">
        <v>106</v>
      </c>
      <c r="CG74" s="60" t="s">
        <v>106</v>
      </c>
      <c r="CH74" s="60" t="s">
        <v>106</v>
      </c>
      <c r="CI74" s="60" t="s">
        <v>106</v>
      </c>
      <c r="CJ74" s="60">
        <f t="shared" si="95"/>
        <v>26.17624595310048</v>
      </c>
      <c r="CK74" s="60">
        <f t="shared" si="95"/>
        <v>0</v>
      </c>
      <c r="CL74" s="60">
        <f t="shared" si="95"/>
        <v>0</v>
      </c>
      <c r="CM74" s="60">
        <f t="shared" si="95"/>
        <v>26.17624595310048</v>
      </c>
      <c r="CN74" s="60">
        <f t="shared" si="95"/>
        <v>0</v>
      </c>
      <c r="CO74" s="60">
        <f t="shared" si="95"/>
        <v>0</v>
      </c>
      <c r="CP74" s="60">
        <f t="shared" si="95"/>
        <v>0</v>
      </c>
      <c r="CQ74" s="60">
        <f t="shared" si="95"/>
        <v>0</v>
      </c>
      <c r="CR74" s="60">
        <f t="shared" si="95"/>
        <v>0</v>
      </c>
      <c r="CS74" s="60">
        <f t="shared" si="95"/>
        <v>0</v>
      </c>
      <c r="CT74" s="59" t="s">
        <v>106</v>
      </c>
      <c r="CU74" s="67"/>
      <c r="CV74" s="67"/>
    </row>
    <row r="75" spans="1:101" ht="47.25" x14ac:dyDescent="0.25">
      <c r="A75" s="56" t="str">
        <f>[1]I1127_1037000158513_01_1_69_!A76</f>
        <v>1.4</v>
      </c>
      <c r="B75" s="57" t="str">
        <f>[1]I1127_1037000158513_01_1_69_!B76</f>
        <v>Обеспечение надежности электроснабжения путем выноса ВЛ 10кВ с частных территорий</v>
      </c>
      <c r="C75" s="64" t="str">
        <f>[1]I1127_1037000158513_01_1_69_!C76</f>
        <v>О_0000500011</v>
      </c>
      <c r="D75" s="59"/>
      <c r="E75" s="59" t="s">
        <v>108</v>
      </c>
      <c r="F75" s="59">
        <v>2025</v>
      </c>
      <c r="G75" s="59">
        <v>2025</v>
      </c>
      <c r="H75" s="60" t="s">
        <v>106</v>
      </c>
      <c r="I75" s="60"/>
      <c r="J75" s="60">
        <v>0.133369226487524</v>
      </c>
      <c r="K75" s="60">
        <v>1.38970734</v>
      </c>
      <c r="L75" s="61">
        <v>45261</v>
      </c>
      <c r="M75" s="60"/>
      <c r="N75" s="60" t="s">
        <v>106</v>
      </c>
      <c r="O75" s="60" t="s">
        <v>106</v>
      </c>
      <c r="P75" s="60" t="s">
        <v>106</v>
      </c>
      <c r="Q75" s="60">
        <v>0</v>
      </c>
      <c r="R75" s="60">
        <v>0</v>
      </c>
      <c r="S75" s="60">
        <v>2.4498381861576002</v>
      </c>
      <c r="T75" s="60">
        <v>2.5061844644392202</v>
      </c>
      <c r="U75" s="60" t="s">
        <v>106</v>
      </c>
      <c r="V75" s="60" t="s">
        <v>106</v>
      </c>
      <c r="W75" s="60">
        <f t="shared" si="86"/>
        <v>1.5286780739999999</v>
      </c>
      <c r="X75" s="60" t="s">
        <v>106</v>
      </c>
      <c r="Y75" s="60">
        <f t="shared" si="87"/>
        <v>1.5286780739999999</v>
      </c>
      <c r="Z75" s="60">
        <f t="shared" si="88"/>
        <v>1.5286780739999999</v>
      </c>
      <c r="AA75" s="60" t="s">
        <v>106</v>
      </c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>
        <f t="shared" si="90"/>
        <v>1.5286780739999999</v>
      </c>
      <c r="AM75" s="60">
        <v>0</v>
      </c>
      <c r="AN75" s="60">
        <v>0</v>
      </c>
      <c r="AO75" s="60">
        <f>[1]I1127_1037000158513_03_0_69_!AD74*1.2</f>
        <v>1.5286780739999999</v>
      </c>
      <c r="AP75" s="60">
        <v>0</v>
      </c>
      <c r="AQ75" s="60" t="s">
        <v>106</v>
      </c>
      <c r="AR75" s="60" t="s">
        <v>106</v>
      </c>
      <c r="AS75" s="60" t="s">
        <v>106</v>
      </c>
      <c r="AT75" s="60" t="s">
        <v>106</v>
      </c>
      <c r="AU75" s="60" t="s">
        <v>106</v>
      </c>
      <c r="AV75" s="60">
        <f t="shared" si="91"/>
        <v>0</v>
      </c>
      <c r="AW75" s="60">
        <v>0</v>
      </c>
      <c r="AX75" s="60">
        <v>0</v>
      </c>
      <c r="AY75" s="60">
        <f>[1]I1127_1037000158513_03_0_69_!AF74*1.2</f>
        <v>0</v>
      </c>
      <c r="AZ75" s="60">
        <v>0</v>
      </c>
      <c r="BA75" s="60" t="s">
        <v>106</v>
      </c>
      <c r="BB75" s="60" t="s">
        <v>106</v>
      </c>
      <c r="BC75" s="60" t="s">
        <v>106</v>
      </c>
      <c r="BD75" s="60" t="s">
        <v>106</v>
      </c>
      <c r="BE75" s="60" t="s">
        <v>106</v>
      </c>
      <c r="BF75" s="60">
        <f t="shared" si="92"/>
        <v>0</v>
      </c>
      <c r="BG75" s="60">
        <v>0</v>
      </c>
      <c r="BH75" s="60">
        <v>0</v>
      </c>
      <c r="BI75" s="60">
        <f>[1]I1127_1037000158513_03_0_69_!AH74*1.2</f>
        <v>0</v>
      </c>
      <c r="BJ75" s="60">
        <v>0</v>
      </c>
      <c r="BK75" s="60" t="s">
        <v>106</v>
      </c>
      <c r="BL75" s="60" t="s">
        <v>106</v>
      </c>
      <c r="BM75" s="60" t="s">
        <v>106</v>
      </c>
      <c r="BN75" s="60" t="s">
        <v>106</v>
      </c>
      <c r="BO75" s="60" t="s">
        <v>106</v>
      </c>
      <c r="BP75" s="60">
        <f t="shared" si="93"/>
        <v>0</v>
      </c>
      <c r="BQ75" s="60">
        <v>0</v>
      </c>
      <c r="BR75" s="60">
        <v>0</v>
      </c>
      <c r="BS75" s="60">
        <f>[1]I1127_1037000158513_03_0_69_!AJ74*1.2</f>
        <v>0</v>
      </c>
      <c r="BT75" s="60">
        <v>0</v>
      </c>
      <c r="BU75" s="60" t="s">
        <v>106</v>
      </c>
      <c r="BV75" s="60" t="s">
        <v>106</v>
      </c>
      <c r="BW75" s="60" t="s">
        <v>106</v>
      </c>
      <c r="BX75" s="60" t="s">
        <v>106</v>
      </c>
      <c r="BY75" s="60" t="s">
        <v>106</v>
      </c>
      <c r="BZ75" s="60">
        <f t="shared" si="94"/>
        <v>0</v>
      </c>
      <c r="CA75" s="60">
        <v>0</v>
      </c>
      <c r="CB75" s="60">
        <v>0</v>
      </c>
      <c r="CC75" s="60">
        <f>[1]I1127_1037000158513_03_0_69_!AL74*1.2</f>
        <v>0</v>
      </c>
      <c r="CD75" s="60">
        <v>0</v>
      </c>
      <c r="CE75" s="60" t="s">
        <v>106</v>
      </c>
      <c r="CF75" s="60" t="s">
        <v>106</v>
      </c>
      <c r="CG75" s="60" t="s">
        <v>106</v>
      </c>
      <c r="CH75" s="60" t="s">
        <v>106</v>
      </c>
      <c r="CI75" s="60" t="s">
        <v>106</v>
      </c>
      <c r="CJ75" s="60">
        <f t="shared" si="95"/>
        <v>1.5286780739999999</v>
      </c>
      <c r="CK75" s="60">
        <f t="shared" si="95"/>
        <v>0</v>
      </c>
      <c r="CL75" s="60">
        <f t="shared" si="95"/>
        <v>0</v>
      </c>
      <c r="CM75" s="60">
        <f t="shared" si="95"/>
        <v>1.5286780739999999</v>
      </c>
      <c r="CN75" s="60">
        <f t="shared" si="95"/>
        <v>0</v>
      </c>
      <c r="CO75" s="60">
        <f t="shared" si="95"/>
        <v>0</v>
      </c>
      <c r="CP75" s="60">
        <f t="shared" si="95"/>
        <v>0</v>
      </c>
      <c r="CQ75" s="60">
        <f t="shared" si="95"/>
        <v>0</v>
      </c>
      <c r="CR75" s="60">
        <f t="shared" si="95"/>
        <v>0</v>
      </c>
      <c r="CS75" s="60">
        <f t="shared" si="95"/>
        <v>0</v>
      </c>
      <c r="CT75" s="59" t="s">
        <v>106</v>
      </c>
      <c r="CU75" s="67"/>
      <c r="CV75" s="67"/>
    </row>
    <row r="76" spans="1:101" ht="31.5" x14ac:dyDescent="0.25">
      <c r="A76" s="56" t="str">
        <f>[1]I1127_1037000158513_01_1_69_!A77</f>
        <v>1.4</v>
      </c>
      <c r="B76" s="57" t="str">
        <f>[1]I1127_1037000158513_01_1_69_!B77</f>
        <v>Реконструкция и модернизация сетей электроснабжения 0,4кВ</v>
      </c>
      <c r="C76" s="64" t="str">
        <f>[1]I1127_1037000158513_01_1_69_!C77</f>
        <v>О_0004500012</v>
      </c>
      <c r="D76" s="59"/>
      <c r="E76" s="59" t="s">
        <v>108</v>
      </c>
      <c r="F76" s="59">
        <v>2025</v>
      </c>
      <c r="G76" s="59">
        <v>2029</v>
      </c>
      <c r="H76" s="60" t="s">
        <v>106</v>
      </c>
      <c r="I76" s="60"/>
      <c r="J76" s="60">
        <v>11.782858537428023</v>
      </c>
      <c r="K76" s="60">
        <v>122.77738596</v>
      </c>
      <c r="L76" s="61">
        <v>45261</v>
      </c>
      <c r="M76" s="60"/>
      <c r="N76" s="60" t="s">
        <v>106</v>
      </c>
      <c r="O76" s="60" t="s">
        <v>106</v>
      </c>
      <c r="P76" s="60" t="s">
        <v>106</v>
      </c>
      <c r="Q76" s="60">
        <v>0</v>
      </c>
      <c r="R76" s="60">
        <v>0</v>
      </c>
      <c r="S76" s="60">
        <v>175.36936586880299</v>
      </c>
      <c r="T76" s="60">
        <v>196.27650048456599</v>
      </c>
      <c r="U76" s="60" t="s">
        <v>106</v>
      </c>
      <c r="V76" s="60" t="s">
        <v>106</v>
      </c>
      <c r="W76" s="60">
        <f t="shared" si="86"/>
        <v>147.08940906705598</v>
      </c>
      <c r="X76" s="60" t="s">
        <v>106</v>
      </c>
      <c r="Y76" s="60">
        <f t="shared" si="87"/>
        <v>147.08940906705598</v>
      </c>
      <c r="Z76" s="60">
        <f t="shared" si="88"/>
        <v>147.08940906705598</v>
      </c>
      <c r="AA76" s="60" t="s">
        <v>106</v>
      </c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>
        <f t="shared" si="90"/>
        <v>25.8692720616</v>
      </c>
      <c r="AM76" s="60">
        <v>0</v>
      </c>
      <c r="AN76" s="60">
        <v>0</v>
      </c>
      <c r="AO76" s="60">
        <f>[1]I1127_1037000158513_03_0_69_!AD75*1.2</f>
        <v>25.8692720616</v>
      </c>
      <c r="AP76" s="60">
        <v>0</v>
      </c>
      <c r="AQ76" s="60" t="s">
        <v>106</v>
      </c>
      <c r="AR76" s="60" t="s">
        <v>106</v>
      </c>
      <c r="AS76" s="60" t="s">
        <v>106</v>
      </c>
      <c r="AT76" s="60" t="s">
        <v>106</v>
      </c>
      <c r="AU76" s="60" t="s">
        <v>106</v>
      </c>
      <c r="AV76" s="60">
        <f t="shared" si="91"/>
        <v>28.024445264903999</v>
      </c>
      <c r="AW76" s="60">
        <v>0</v>
      </c>
      <c r="AX76" s="60">
        <v>0</v>
      </c>
      <c r="AY76" s="60">
        <f>[1]I1127_1037000158513_03_0_69_!AF75*1.2</f>
        <v>28.024445264903999</v>
      </c>
      <c r="AZ76" s="60">
        <v>0</v>
      </c>
      <c r="BA76" s="60" t="s">
        <v>106</v>
      </c>
      <c r="BB76" s="60" t="s">
        <v>106</v>
      </c>
      <c r="BC76" s="60" t="s">
        <v>106</v>
      </c>
      <c r="BD76" s="60" t="s">
        <v>106</v>
      </c>
      <c r="BE76" s="60" t="s">
        <v>106</v>
      </c>
      <c r="BF76" s="60">
        <f t="shared" si="92"/>
        <v>29.84881651752</v>
      </c>
      <c r="BG76" s="60">
        <v>0</v>
      </c>
      <c r="BH76" s="60">
        <v>0</v>
      </c>
      <c r="BI76" s="60">
        <f>[1]I1127_1037000158513_03_0_69_!AH75*1.2</f>
        <v>29.84881651752</v>
      </c>
      <c r="BJ76" s="60">
        <v>0</v>
      </c>
      <c r="BK76" s="60" t="s">
        <v>106</v>
      </c>
      <c r="BL76" s="60" t="s">
        <v>106</v>
      </c>
      <c r="BM76" s="60" t="s">
        <v>106</v>
      </c>
      <c r="BN76" s="60" t="s">
        <v>106</v>
      </c>
      <c r="BO76" s="60" t="s">
        <v>106</v>
      </c>
      <c r="BP76" s="60">
        <f t="shared" si="93"/>
        <v>31.297884659099999</v>
      </c>
      <c r="BQ76" s="60">
        <v>0</v>
      </c>
      <c r="BR76" s="60">
        <v>0</v>
      </c>
      <c r="BS76" s="60">
        <f>[1]I1127_1037000158513_03_0_69_!AJ75*1.2</f>
        <v>31.297884659099999</v>
      </c>
      <c r="BT76" s="60">
        <v>0</v>
      </c>
      <c r="BU76" s="60" t="s">
        <v>106</v>
      </c>
      <c r="BV76" s="60" t="s">
        <v>106</v>
      </c>
      <c r="BW76" s="60" t="s">
        <v>106</v>
      </c>
      <c r="BX76" s="60" t="s">
        <v>106</v>
      </c>
      <c r="BY76" s="60" t="s">
        <v>106</v>
      </c>
      <c r="BZ76" s="60">
        <f t="shared" si="94"/>
        <v>32.048990563932001</v>
      </c>
      <c r="CA76" s="60">
        <v>0</v>
      </c>
      <c r="CB76" s="60">
        <v>0</v>
      </c>
      <c r="CC76" s="60">
        <f>[1]I1127_1037000158513_03_0_69_!AL75*1.2</f>
        <v>32.048990563932001</v>
      </c>
      <c r="CD76" s="60">
        <v>0</v>
      </c>
      <c r="CE76" s="60" t="s">
        <v>106</v>
      </c>
      <c r="CF76" s="60" t="s">
        <v>106</v>
      </c>
      <c r="CG76" s="60" t="s">
        <v>106</v>
      </c>
      <c r="CH76" s="60" t="s">
        <v>106</v>
      </c>
      <c r="CI76" s="60" t="s">
        <v>106</v>
      </c>
      <c r="CJ76" s="60">
        <f t="shared" si="95"/>
        <v>147.08940906705598</v>
      </c>
      <c r="CK76" s="60">
        <f t="shared" si="95"/>
        <v>0</v>
      </c>
      <c r="CL76" s="60">
        <f t="shared" si="95"/>
        <v>0</v>
      </c>
      <c r="CM76" s="60">
        <f t="shared" si="95"/>
        <v>147.08940906705598</v>
      </c>
      <c r="CN76" s="60">
        <f t="shared" si="95"/>
        <v>0</v>
      </c>
      <c r="CO76" s="60">
        <f t="shared" si="95"/>
        <v>0</v>
      </c>
      <c r="CP76" s="60">
        <f t="shared" si="95"/>
        <v>0</v>
      </c>
      <c r="CQ76" s="60">
        <f t="shared" si="95"/>
        <v>0</v>
      </c>
      <c r="CR76" s="60">
        <f t="shared" si="95"/>
        <v>0</v>
      </c>
      <c r="CS76" s="60">
        <f t="shared" si="95"/>
        <v>0</v>
      </c>
      <c r="CT76" s="59" t="s">
        <v>106</v>
      </c>
      <c r="CU76" s="67"/>
      <c r="CV76" s="67"/>
    </row>
    <row r="77" spans="1:101" ht="78.75" x14ac:dyDescent="0.25">
      <c r="A77" s="56" t="str">
        <f>[1]I1127_1037000158513_01_1_69_!A78</f>
        <v>1.4</v>
      </c>
      <c r="B77" s="57" t="str">
        <f>[1]I1127_1037000158513_01_1_69_!B78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7" s="64" t="str">
        <f>[1]I1127_1037000158513_01_1_69_!C78</f>
        <v>О_1004560013</v>
      </c>
      <c r="D77" s="59" t="e">
        <f>CONCATENATE(#REF!,#REF!,#REF!,#REF!,#REF!,#REF!,#REF!,#REF!,#REF!,#REF!)</f>
        <v>#REF!</v>
      </c>
      <c r="E77" s="59" t="s">
        <v>108</v>
      </c>
      <c r="F77" s="59">
        <v>2025</v>
      </c>
      <c r="G77" s="59">
        <v>2029</v>
      </c>
      <c r="H77" s="60" t="s">
        <v>106</v>
      </c>
      <c r="I77" s="60"/>
      <c r="J77" s="60">
        <v>6.4525688119001918</v>
      </c>
      <c r="K77" s="60">
        <v>67.235767019999997</v>
      </c>
      <c r="L77" s="61">
        <v>45261</v>
      </c>
      <c r="M77" s="60"/>
      <c r="N77" s="60" t="s">
        <v>106</v>
      </c>
      <c r="O77" s="60" t="s">
        <v>106</v>
      </c>
      <c r="P77" s="60" t="s">
        <v>106</v>
      </c>
      <c r="Q77" s="60">
        <v>0</v>
      </c>
      <c r="R77" s="60">
        <v>0</v>
      </c>
      <c r="S77" s="60">
        <v>104.221977836308</v>
      </c>
      <c r="T77" s="60">
        <v>119.95593657768001</v>
      </c>
      <c r="U77" s="60" t="s">
        <v>106</v>
      </c>
      <c r="V77" s="60" t="s">
        <v>106</v>
      </c>
      <c r="W77" s="60">
        <f t="shared" si="86"/>
        <v>82.811033848655995</v>
      </c>
      <c r="X77" s="60" t="s">
        <v>106</v>
      </c>
      <c r="Y77" s="60">
        <f t="shared" si="87"/>
        <v>82.811033848655995</v>
      </c>
      <c r="Z77" s="60">
        <f t="shared" si="88"/>
        <v>82.811033848655995</v>
      </c>
      <c r="AA77" s="60" t="s">
        <v>106</v>
      </c>
      <c r="AB77" s="60">
        <f t="shared" si="89"/>
        <v>0</v>
      </c>
      <c r="AC77" s="60">
        <v>0</v>
      </c>
      <c r="AD77" s="60">
        <v>0</v>
      </c>
      <c r="AE77" s="60">
        <v>0</v>
      </c>
      <c r="AF77" s="60">
        <v>0</v>
      </c>
      <c r="AG77" s="60" t="s">
        <v>106</v>
      </c>
      <c r="AH77" s="60" t="s">
        <v>106</v>
      </c>
      <c r="AI77" s="60" t="s">
        <v>106</v>
      </c>
      <c r="AJ77" s="60" t="s">
        <v>106</v>
      </c>
      <c r="AK77" s="60" t="s">
        <v>106</v>
      </c>
      <c r="AL77" s="60">
        <f t="shared" si="90"/>
        <v>20.146000098600002</v>
      </c>
      <c r="AM77" s="60">
        <v>0</v>
      </c>
      <c r="AN77" s="60">
        <v>0</v>
      </c>
      <c r="AO77" s="60">
        <f>[1]I1127_1037000158513_03_0_69_!AD76*1.2</f>
        <v>20.146000098600002</v>
      </c>
      <c r="AP77" s="60">
        <v>0</v>
      </c>
      <c r="AQ77" s="60" t="s">
        <v>106</v>
      </c>
      <c r="AR77" s="60" t="s">
        <v>106</v>
      </c>
      <c r="AS77" s="60" t="s">
        <v>106</v>
      </c>
      <c r="AT77" s="60" t="s">
        <v>106</v>
      </c>
      <c r="AU77" s="60" t="s">
        <v>106</v>
      </c>
      <c r="AV77" s="60">
        <f t="shared" si="91"/>
        <v>0</v>
      </c>
      <c r="AW77" s="60">
        <v>0</v>
      </c>
      <c r="AX77" s="60">
        <v>0</v>
      </c>
      <c r="AY77" s="60">
        <f>[1]I1127_1037000158513_03_0_69_!AF76*1.2</f>
        <v>0</v>
      </c>
      <c r="AZ77" s="60">
        <v>0</v>
      </c>
      <c r="BA77" s="60" t="s">
        <v>106</v>
      </c>
      <c r="BB77" s="60" t="s">
        <v>106</v>
      </c>
      <c r="BC77" s="60" t="s">
        <v>106</v>
      </c>
      <c r="BD77" s="60" t="s">
        <v>106</v>
      </c>
      <c r="BE77" s="60" t="s">
        <v>106</v>
      </c>
      <c r="BF77" s="60">
        <f t="shared" si="92"/>
        <v>0</v>
      </c>
      <c r="BG77" s="60">
        <v>0</v>
      </c>
      <c r="BH77" s="60">
        <v>0</v>
      </c>
      <c r="BI77" s="60">
        <f>[1]I1127_1037000158513_03_0_69_!AH76*1.2</f>
        <v>0</v>
      </c>
      <c r="BJ77" s="60">
        <v>0</v>
      </c>
      <c r="BK77" s="60" t="s">
        <v>106</v>
      </c>
      <c r="BL77" s="60" t="s">
        <v>106</v>
      </c>
      <c r="BM77" s="60" t="s">
        <v>106</v>
      </c>
      <c r="BN77" s="60" t="s">
        <v>106</v>
      </c>
      <c r="BO77" s="60" t="s">
        <v>106</v>
      </c>
      <c r="BP77" s="60">
        <f t="shared" si="93"/>
        <v>29.889059391899998</v>
      </c>
      <c r="BQ77" s="60">
        <v>0</v>
      </c>
      <c r="BR77" s="60">
        <v>0</v>
      </c>
      <c r="BS77" s="60">
        <f>[1]I1127_1037000158513_03_0_69_!AJ76*1.2</f>
        <v>29.889059391899998</v>
      </c>
      <c r="BT77" s="60">
        <v>0</v>
      </c>
      <c r="BU77" s="60" t="s">
        <v>106</v>
      </c>
      <c r="BV77" s="60" t="s">
        <v>106</v>
      </c>
      <c r="BW77" s="60" t="s">
        <v>106</v>
      </c>
      <c r="BX77" s="60" t="s">
        <v>106</v>
      </c>
      <c r="BY77" s="60" t="s">
        <v>106</v>
      </c>
      <c r="BZ77" s="60">
        <f t="shared" si="94"/>
        <v>32.775974358155999</v>
      </c>
      <c r="CA77" s="60">
        <v>0</v>
      </c>
      <c r="CB77" s="60">
        <v>0</v>
      </c>
      <c r="CC77" s="60">
        <f>[1]I1127_1037000158513_03_0_69_!AL76*1.2</f>
        <v>32.775974358155999</v>
      </c>
      <c r="CD77" s="60">
        <v>0</v>
      </c>
      <c r="CE77" s="60" t="s">
        <v>106</v>
      </c>
      <c r="CF77" s="60" t="s">
        <v>106</v>
      </c>
      <c r="CG77" s="60" t="s">
        <v>106</v>
      </c>
      <c r="CH77" s="60" t="s">
        <v>106</v>
      </c>
      <c r="CI77" s="60" t="s">
        <v>106</v>
      </c>
      <c r="CJ77" s="60">
        <f t="shared" si="95"/>
        <v>82.811033848655995</v>
      </c>
      <c r="CK77" s="60">
        <f t="shared" si="95"/>
        <v>0</v>
      </c>
      <c r="CL77" s="60">
        <f t="shared" si="95"/>
        <v>0</v>
      </c>
      <c r="CM77" s="60">
        <f t="shared" si="95"/>
        <v>82.811033848655995</v>
      </c>
      <c r="CN77" s="60">
        <f t="shared" si="95"/>
        <v>0</v>
      </c>
      <c r="CO77" s="60">
        <f t="shared" si="95"/>
        <v>0</v>
      </c>
      <c r="CP77" s="60">
        <f t="shared" si="95"/>
        <v>0</v>
      </c>
      <c r="CQ77" s="60">
        <f t="shared" si="95"/>
        <v>0</v>
      </c>
      <c r="CR77" s="60">
        <f t="shared" si="95"/>
        <v>0</v>
      </c>
      <c r="CS77" s="60">
        <f t="shared" si="95"/>
        <v>0</v>
      </c>
      <c r="CT77" s="59" t="s">
        <v>106</v>
      </c>
      <c r="CU77" s="67">
        <f t="shared" si="6"/>
        <v>82.811033848655995</v>
      </c>
      <c r="CV77" s="67">
        <f t="shared" si="7"/>
        <v>20.146000098600002</v>
      </c>
    </row>
    <row r="78" spans="1:101" ht="15.75" x14ac:dyDescent="0.25">
      <c r="A78" s="56" t="str">
        <f>[1]I1127_1037000158513_01_1_69_!A79</f>
        <v>1.4</v>
      </c>
      <c r="B78" s="57" t="str">
        <f>[1]I1127_1037000158513_01_1_69_!B79</f>
        <v>Установка реклоузеров</v>
      </c>
      <c r="C78" s="64" t="str">
        <f>[1]I1127_1037000158513_01_1_69_!C79</f>
        <v>О_0000000814</v>
      </c>
      <c r="D78" s="59" t="e">
        <f>CONCATENATE(#REF!,#REF!,#REF!,#REF!,#REF!,#REF!,#REF!,#REF!,#REF!,#REF!)</f>
        <v>#REF!</v>
      </c>
      <c r="E78" s="59" t="s">
        <v>108</v>
      </c>
      <c r="F78" s="59">
        <v>2029</v>
      </c>
      <c r="G78" s="59">
        <v>2029</v>
      </c>
      <c r="H78" s="60" t="s">
        <v>106</v>
      </c>
      <c r="I78" s="60"/>
      <c r="J78" s="60">
        <v>0.91777069635316699</v>
      </c>
      <c r="K78" s="60">
        <v>9.5631706560000005</v>
      </c>
      <c r="L78" s="61">
        <v>45261</v>
      </c>
      <c r="M78" s="60"/>
      <c r="N78" s="60" t="s">
        <v>106</v>
      </c>
      <c r="O78" s="60" t="s">
        <v>106</v>
      </c>
      <c r="P78" s="60" t="s">
        <v>106</v>
      </c>
      <c r="Q78" s="60">
        <v>0</v>
      </c>
      <c r="R78" s="60">
        <v>0</v>
      </c>
      <c r="S78" s="60">
        <v>14.2988135232</v>
      </c>
      <c r="T78" s="60">
        <v>17.276691799109201</v>
      </c>
      <c r="U78" s="60" t="s">
        <v>106</v>
      </c>
      <c r="V78" s="60" t="s">
        <v>106</v>
      </c>
      <c r="W78" s="60">
        <f t="shared" si="86"/>
        <v>12.403432340832</v>
      </c>
      <c r="X78" s="60" t="s">
        <v>106</v>
      </c>
      <c r="Y78" s="60">
        <f t="shared" si="87"/>
        <v>12.403432340832</v>
      </c>
      <c r="Z78" s="60">
        <f t="shared" si="88"/>
        <v>12.403432340832</v>
      </c>
      <c r="AA78" s="60" t="s">
        <v>106</v>
      </c>
      <c r="AB78" s="60">
        <f t="shared" si="89"/>
        <v>0</v>
      </c>
      <c r="AC78" s="60">
        <v>0</v>
      </c>
      <c r="AD78" s="60">
        <v>0</v>
      </c>
      <c r="AE78" s="60">
        <v>0</v>
      </c>
      <c r="AF78" s="60">
        <v>0</v>
      </c>
      <c r="AG78" s="60" t="s">
        <v>106</v>
      </c>
      <c r="AH78" s="60" t="s">
        <v>106</v>
      </c>
      <c r="AI78" s="60" t="s">
        <v>106</v>
      </c>
      <c r="AJ78" s="60" t="s">
        <v>106</v>
      </c>
      <c r="AK78" s="60" t="s">
        <v>106</v>
      </c>
      <c r="AL78" s="60">
        <f t="shared" si="90"/>
        <v>0</v>
      </c>
      <c r="AM78" s="60">
        <v>0</v>
      </c>
      <c r="AN78" s="60">
        <v>0</v>
      </c>
      <c r="AO78" s="60">
        <f>[1]I1127_1037000158513_03_0_69_!AD77*1.2</f>
        <v>0</v>
      </c>
      <c r="AP78" s="60">
        <v>0</v>
      </c>
      <c r="AQ78" s="60" t="s">
        <v>106</v>
      </c>
      <c r="AR78" s="60" t="s">
        <v>106</v>
      </c>
      <c r="AS78" s="60" t="s">
        <v>106</v>
      </c>
      <c r="AT78" s="60" t="s">
        <v>106</v>
      </c>
      <c r="AU78" s="60" t="s">
        <v>106</v>
      </c>
      <c r="AV78" s="60">
        <f t="shared" si="91"/>
        <v>0</v>
      </c>
      <c r="AW78" s="60">
        <v>0</v>
      </c>
      <c r="AX78" s="60">
        <v>0</v>
      </c>
      <c r="AY78" s="60">
        <f>[1]I1127_1037000158513_03_0_69_!AF77*1.2</f>
        <v>0</v>
      </c>
      <c r="AZ78" s="60">
        <v>0</v>
      </c>
      <c r="BA78" s="60" t="s">
        <v>106</v>
      </c>
      <c r="BB78" s="60" t="s">
        <v>106</v>
      </c>
      <c r="BC78" s="60" t="s">
        <v>106</v>
      </c>
      <c r="BD78" s="60" t="s">
        <v>106</v>
      </c>
      <c r="BE78" s="60" t="s">
        <v>106</v>
      </c>
      <c r="BF78" s="60">
        <f t="shared" si="92"/>
        <v>0</v>
      </c>
      <c r="BG78" s="60">
        <v>0</v>
      </c>
      <c r="BH78" s="60">
        <v>0</v>
      </c>
      <c r="BI78" s="60">
        <f>[1]I1127_1037000158513_03_0_69_!AH77*1.2</f>
        <v>0</v>
      </c>
      <c r="BJ78" s="60">
        <v>0</v>
      </c>
      <c r="BK78" s="60" t="s">
        <v>106</v>
      </c>
      <c r="BL78" s="60" t="s">
        <v>106</v>
      </c>
      <c r="BM78" s="60" t="s">
        <v>106</v>
      </c>
      <c r="BN78" s="60" t="s">
        <v>106</v>
      </c>
      <c r="BO78" s="60" t="s">
        <v>106</v>
      </c>
      <c r="BP78" s="60">
        <f t="shared" si="93"/>
        <v>0</v>
      </c>
      <c r="BQ78" s="60">
        <v>0</v>
      </c>
      <c r="BR78" s="60">
        <v>0</v>
      </c>
      <c r="BS78" s="60">
        <f>[1]I1127_1037000158513_03_0_69_!AJ77*1.2</f>
        <v>0</v>
      </c>
      <c r="BT78" s="60">
        <v>0</v>
      </c>
      <c r="BU78" s="60" t="s">
        <v>106</v>
      </c>
      <c r="BV78" s="60" t="s">
        <v>106</v>
      </c>
      <c r="BW78" s="60" t="s">
        <v>106</v>
      </c>
      <c r="BX78" s="60" t="s">
        <v>106</v>
      </c>
      <c r="BY78" s="60" t="s">
        <v>106</v>
      </c>
      <c r="BZ78" s="60">
        <f t="shared" si="94"/>
        <v>12.403432340832</v>
      </c>
      <c r="CA78" s="60">
        <v>0</v>
      </c>
      <c r="CB78" s="60">
        <v>0</v>
      </c>
      <c r="CC78" s="60">
        <f>[1]I1127_1037000158513_03_0_69_!AL77*1.2</f>
        <v>12.403432340832</v>
      </c>
      <c r="CD78" s="60">
        <v>0</v>
      </c>
      <c r="CE78" s="60" t="s">
        <v>106</v>
      </c>
      <c r="CF78" s="60" t="s">
        <v>106</v>
      </c>
      <c r="CG78" s="60" t="s">
        <v>106</v>
      </c>
      <c r="CH78" s="60" t="s">
        <v>106</v>
      </c>
      <c r="CI78" s="60" t="s">
        <v>106</v>
      </c>
      <c r="CJ78" s="60">
        <f t="shared" si="95"/>
        <v>12.403432340832</v>
      </c>
      <c r="CK78" s="60">
        <f t="shared" si="95"/>
        <v>0</v>
      </c>
      <c r="CL78" s="60">
        <f t="shared" si="95"/>
        <v>0</v>
      </c>
      <c r="CM78" s="60">
        <f t="shared" si="95"/>
        <v>12.403432340832</v>
      </c>
      <c r="CN78" s="60">
        <f t="shared" si="95"/>
        <v>0</v>
      </c>
      <c r="CO78" s="60">
        <f t="shared" si="95"/>
        <v>0</v>
      </c>
      <c r="CP78" s="60">
        <f t="shared" si="95"/>
        <v>0</v>
      </c>
      <c r="CQ78" s="60">
        <f t="shared" si="95"/>
        <v>0</v>
      </c>
      <c r="CR78" s="60">
        <f t="shared" si="95"/>
        <v>0</v>
      </c>
      <c r="CS78" s="60">
        <f t="shared" si="95"/>
        <v>0</v>
      </c>
      <c r="CT78" s="59" t="s">
        <v>106</v>
      </c>
      <c r="CU78" s="67">
        <f t="shared" si="6"/>
        <v>12.403432340832</v>
      </c>
      <c r="CV78" s="67">
        <f t="shared" si="7"/>
        <v>0</v>
      </c>
    </row>
    <row r="79" spans="1:101" ht="15.75" x14ac:dyDescent="0.25">
      <c r="A79" s="56" t="str">
        <f>[1]I1127_1037000158513_01_1_69_!A80</f>
        <v>1.4</v>
      </c>
      <c r="B79" s="57" t="str">
        <f>[1]I1127_1037000158513_01_1_69_!B80</f>
        <v>Установка трансформаторов в ТП</v>
      </c>
      <c r="C79" s="64" t="str">
        <f>[1]I1127_1037000158513_01_1_69_!C80</f>
        <v>О_0200000015</v>
      </c>
      <c r="D79" s="59" t="e">
        <f>CONCATENATE(#REF!,#REF!,#REF!,#REF!,#REF!,#REF!,#REF!,#REF!,#REF!,#REF!)</f>
        <v>#REF!</v>
      </c>
      <c r="E79" s="59" t="s">
        <v>107</v>
      </c>
      <c r="F79" s="59">
        <v>2025</v>
      </c>
      <c r="G79" s="59">
        <v>2029</v>
      </c>
      <c r="H79" s="60" t="s">
        <v>106</v>
      </c>
      <c r="I79" s="60"/>
      <c r="J79" s="60">
        <v>4.3147438871401151</v>
      </c>
      <c r="K79" s="60">
        <v>44.959631303999998</v>
      </c>
      <c r="L79" s="61">
        <v>45261</v>
      </c>
      <c r="M79" s="60"/>
      <c r="N79" s="60" t="s">
        <v>106</v>
      </c>
      <c r="O79" s="60" t="s">
        <v>106</v>
      </c>
      <c r="P79" s="60" t="s">
        <v>106</v>
      </c>
      <c r="Q79" s="60">
        <v>0</v>
      </c>
      <c r="R79" s="60">
        <v>0</v>
      </c>
      <c r="S79" s="60">
        <v>69.642717883200007</v>
      </c>
      <c r="T79" s="60">
        <v>79.493157915360996</v>
      </c>
      <c r="U79" s="60" t="s">
        <v>106</v>
      </c>
      <c r="V79" s="60" t="s">
        <v>106</v>
      </c>
      <c r="W79" s="60">
        <f t="shared" si="86"/>
        <v>54.924754293168</v>
      </c>
      <c r="X79" s="60" t="s">
        <v>106</v>
      </c>
      <c r="Y79" s="60">
        <f t="shared" si="87"/>
        <v>54.924754293168</v>
      </c>
      <c r="Z79" s="60">
        <f t="shared" si="88"/>
        <v>54.924754293168</v>
      </c>
      <c r="AA79" s="60" t="s">
        <v>106</v>
      </c>
      <c r="AB79" s="60">
        <f t="shared" si="89"/>
        <v>0</v>
      </c>
      <c r="AC79" s="60">
        <v>0</v>
      </c>
      <c r="AD79" s="60">
        <v>0</v>
      </c>
      <c r="AE79" s="60">
        <v>0</v>
      </c>
      <c r="AF79" s="60">
        <v>0</v>
      </c>
      <c r="AG79" s="60" t="s">
        <v>106</v>
      </c>
      <c r="AH79" s="60" t="s">
        <v>106</v>
      </c>
      <c r="AI79" s="60" t="s">
        <v>106</v>
      </c>
      <c r="AJ79" s="60" t="s">
        <v>106</v>
      </c>
      <c r="AK79" s="60" t="s">
        <v>106</v>
      </c>
      <c r="AL79" s="60">
        <f t="shared" si="90"/>
        <v>10.076255376000001</v>
      </c>
      <c r="AM79" s="60">
        <v>0</v>
      </c>
      <c r="AN79" s="60">
        <v>0</v>
      </c>
      <c r="AO79" s="60">
        <f>[1]I1127_1037000158513_03_0_69_!AD78*1.2</f>
        <v>10.076255376000001</v>
      </c>
      <c r="AP79" s="60">
        <v>0</v>
      </c>
      <c r="AQ79" s="60" t="s">
        <v>106</v>
      </c>
      <c r="AR79" s="60" t="s">
        <v>106</v>
      </c>
      <c r="AS79" s="60" t="s">
        <v>106</v>
      </c>
      <c r="AT79" s="60" t="s">
        <v>106</v>
      </c>
      <c r="AU79" s="60" t="s">
        <v>106</v>
      </c>
      <c r="AV79" s="60">
        <f t="shared" si="91"/>
        <v>0</v>
      </c>
      <c r="AW79" s="60">
        <v>0</v>
      </c>
      <c r="AX79" s="60">
        <v>0</v>
      </c>
      <c r="AY79" s="60">
        <f>[1]I1127_1037000158513_03_0_69_!AF78*1.2</f>
        <v>0</v>
      </c>
      <c r="AZ79" s="60">
        <v>0</v>
      </c>
      <c r="BA79" s="60" t="s">
        <v>106</v>
      </c>
      <c r="BB79" s="60" t="s">
        <v>106</v>
      </c>
      <c r="BC79" s="60" t="s">
        <v>106</v>
      </c>
      <c r="BD79" s="60" t="s">
        <v>106</v>
      </c>
      <c r="BE79" s="60" t="s">
        <v>106</v>
      </c>
      <c r="BF79" s="60">
        <f t="shared" si="92"/>
        <v>10.51228995042</v>
      </c>
      <c r="BG79" s="60">
        <v>0</v>
      </c>
      <c r="BH79" s="60">
        <v>0</v>
      </c>
      <c r="BI79" s="60">
        <f>[1]I1127_1037000158513_03_0_69_!AH78*1.2</f>
        <v>10.51228995042</v>
      </c>
      <c r="BJ79" s="60">
        <v>0</v>
      </c>
      <c r="BK79" s="60" t="s">
        <v>106</v>
      </c>
      <c r="BL79" s="60" t="s">
        <v>106</v>
      </c>
      <c r="BM79" s="60" t="s">
        <v>106</v>
      </c>
      <c r="BN79" s="60" t="s">
        <v>106</v>
      </c>
      <c r="BO79" s="60" t="s">
        <v>106</v>
      </c>
      <c r="BP79" s="60">
        <f t="shared" si="93"/>
        <v>16.425343569780001</v>
      </c>
      <c r="BQ79" s="60">
        <v>0</v>
      </c>
      <c r="BR79" s="60">
        <v>0</v>
      </c>
      <c r="BS79" s="60">
        <f>[1]I1127_1037000158513_03_0_69_!AJ78*1.2</f>
        <v>16.425343569780001</v>
      </c>
      <c r="BT79" s="60">
        <v>0</v>
      </c>
      <c r="BU79" s="60" t="s">
        <v>106</v>
      </c>
      <c r="BV79" s="60" t="s">
        <v>106</v>
      </c>
      <c r="BW79" s="60" t="s">
        <v>106</v>
      </c>
      <c r="BX79" s="60" t="s">
        <v>106</v>
      </c>
      <c r="BY79" s="60" t="s">
        <v>106</v>
      </c>
      <c r="BZ79" s="60">
        <f t="shared" si="94"/>
        <v>17.910865396967999</v>
      </c>
      <c r="CA79" s="60">
        <v>0</v>
      </c>
      <c r="CB79" s="60">
        <v>0</v>
      </c>
      <c r="CC79" s="60">
        <f>[1]I1127_1037000158513_03_0_69_!AL78*1.2</f>
        <v>17.910865396967999</v>
      </c>
      <c r="CD79" s="60">
        <v>0</v>
      </c>
      <c r="CE79" s="60" t="s">
        <v>106</v>
      </c>
      <c r="CF79" s="60" t="s">
        <v>106</v>
      </c>
      <c r="CG79" s="60" t="s">
        <v>106</v>
      </c>
      <c r="CH79" s="60" t="s">
        <v>106</v>
      </c>
      <c r="CI79" s="60" t="s">
        <v>106</v>
      </c>
      <c r="CJ79" s="60">
        <f t="shared" si="95"/>
        <v>54.924754293168</v>
      </c>
      <c r="CK79" s="60">
        <f t="shared" si="95"/>
        <v>0</v>
      </c>
      <c r="CL79" s="60">
        <f t="shared" si="95"/>
        <v>0</v>
      </c>
      <c r="CM79" s="60">
        <f t="shared" si="95"/>
        <v>54.924754293168</v>
      </c>
      <c r="CN79" s="60">
        <f t="shared" si="95"/>
        <v>0</v>
      </c>
      <c r="CO79" s="60">
        <f t="shared" si="95"/>
        <v>0</v>
      </c>
      <c r="CP79" s="60">
        <f t="shared" si="95"/>
        <v>0</v>
      </c>
      <c r="CQ79" s="60">
        <f t="shared" si="95"/>
        <v>0</v>
      </c>
      <c r="CR79" s="60">
        <f t="shared" si="95"/>
        <v>0</v>
      </c>
      <c r="CS79" s="60">
        <f t="shared" si="95"/>
        <v>0</v>
      </c>
      <c r="CT79" s="59" t="s">
        <v>106</v>
      </c>
      <c r="CU79" s="67">
        <f t="shared" si="6"/>
        <v>54.924754293168</v>
      </c>
      <c r="CV79" s="67">
        <f t="shared" si="7"/>
        <v>20.58854532642</v>
      </c>
      <c r="CW79" s="67"/>
    </row>
    <row r="80" spans="1:101" s="27" customFormat="1" ht="47.25" x14ac:dyDescent="0.25">
      <c r="A80" s="56" t="str">
        <f>[1]I1127_1037000158513_01_1_69_!A81</f>
        <v>1.5</v>
      </c>
      <c r="B80" s="57" t="str">
        <f>[1]I1127_1037000158513_01_1_69_!B81</f>
        <v>Покупка земельных участков для целей реализации инвестиционных проектов, всего, в том числе:</v>
      </c>
      <c r="C80" s="59" t="s">
        <v>105</v>
      </c>
      <c r="D80" s="59" t="e">
        <f>CONCATENATE(#REF!,#REF!,#REF!,#REF!,#REF!,#REF!,#REF!,#REF!,#REF!,#REF!)</f>
        <v>#REF!</v>
      </c>
      <c r="E80" s="59" t="s">
        <v>106</v>
      </c>
      <c r="F80" s="59" t="s">
        <v>106</v>
      </c>
      <c r="G80" s="59" t="s">
        <v>106</v>
      </c>
      <c r="H80" s="60" t="s">
        <v>106</v>
      </c>
      <c r="I80" s="60"/>
      <c r="J80" s="60">
        <v>0</v>
      </c>
      <c r="K80" s="60">
        <v>0</v>
      </c>
      <c r="L80" s="61" t="s">
        <v>106</v>
      </c>
      <c r="M80" s="60"/>
      <c r="N80" s="60">
        <v>0</v>
      </c>
      <c r="O80" s="60">
        <v>0</v>
      </c>
      <c r="P80" s="60" t="s">
        <v>106</v>
      </c>
      <c r="Q80" s="60">
        <v>0</v>
      </c>
      <c r="R80" s="60">
        <v>0</v>
      </c>
      <c r="S80" s="60" t="s">
        <v>106</v>
      </c>
      <c r="T80" s="60" t="s">
        <v>106</v>
      </c>
      <c r="U80" s="60" t="s">
        <v>106</v>
      </c>
      <c r="V80" s="60" t="s">
        <v>106</v>
      </c>
      <c r="W80" s="60" t="s">
        <v>106</v>
      </c>
      <c r="X80" s="60">
        <f t="shared" ref="X80" si="96">SUM(R80,AA80,AG80,AQ80,BA80)</f>
        <v>0</v>
      </c>
      <c r="Y80" s="60">
        <f t="shared" si="87"/>
        <v>0</v>
      </c>
      <c r="Z80" s="60">
        <f>SUM(BF80,BP80,BZ80)</f>
        <v>0</v>
      </c>
      <c r="AA80" s="60">
        <f>SUM(BK80,BU80,CE80)</f>
        <v>0</v>
      </c>
      <c r="AB80" s="60">
        <f t="shared" si="89"/>
        <v>0</v>
      </c>
      <c r="AC80" s="60">
        <v>0</v>
      </c>
      <c r="AD80" s="60">
        <v>0</v>
      </c>
      <c r="AE80" s="60">
        <v>0</v>
      </c>
      <c r="AF80" s="60">
        <v>0</v>
      </c>
      <c r="AG80" s="60">
        <f t="shared" ref="AG80" si="97">SUM(AH80:AK80)</f>
        <v>0</v>
      </c>
      <c r="AH80" s="60">
        <v>0</v>
      </c>
      <c r="AI80" s="60">
        <v>0</v>
      </c>
      <c r="AJ80" s="60">
        <v>0</v>
      </c>
      <c r="AK80" s="60">
        <v>0</v>
      </c>
      <c r="AL80" s="60">
        <f t="shared" si="90"/>
        <v>0</v>
      </c>
      <c r="AM80" s="60">
        <v>0</v>
      </c>
      <c r="AN80" s="60">
        <v>0</v>
      </c>
      <c r="AO80" s="60">
        <v>0</v>
      </c>
      <c r="AP80" s="60">
        <v>0</v>
      </c>
      <c r="AQ80" s="60">
        <f t="shared" ref="AQ80" si="98">SUM(AR80:AU80)</f>
        <v>0</v>
      </c>
      <c r="AR80" s="60">
        <v>0</v>
      </c>
      <c r="AS80" s="60">
        <v>0</v>
      </c>
      <c r="AT80" s="60">
        <v>0</v>
      </c>
      <c r="AU80" s="60">
        <v>0</v>
      </c>
      <c r="AV80" s="60">
        <f t="shared" ref="AV80" si="99">SUM(AW80:AZ80)</f>
        <v>0</v>
      </c>
      <c r="AW80" s="60">
        <v>0</v>
      </c>
      <c r="AX80" s="60">
        <v>0</v>
      </c>
      <c r="AY80" s="60">
        <v>0</v>
      </c>
      <c r="AZ80" s="60">
        <v>0</v>
      </c>
      <c r="BA80" s="60">
        <f t="shared" ref="BA80" si="100">SUM(BB80:BE80)</f>
        <v>0</v>
      </c>
      <c r="BB80" s="60">
        <v>0</v>
      </c>
      <c r="BC80" s="60">
        <v>0</v>
      </c>
      <c r="BD80" s="60">
        <v>0</v>
      </c>
      <c r="BE80" s="60">
        <v>0</v>
      </c>
      <c r="BF80" s="60">
        <f t="shared" ref="BF80" si="101">SUM(BG80:BJ80)</f>
        <v>0</v>
      </c>
      <c r="BG80" s="60">
        <v>0</v>
      </c>
      <c r="BH80" s="60">
        <v>0</v>
      </c>
      <c r="BI80" s="60">
        <v>0</v>
      </c>
      <c r="BJ80" s="60">
        <v>0</v>
      </c>
      <c r="BK80" s="60">
        <f t="shared" ref="BK80" si="102">SUM(BL80:BO80)</f>
        <v>0</v>
      </c>
      <c r="BL80" s="60">
        <v>0</v>
      </c>
      <c r="BM80" s="60">
        <v>0</v>
      </c>
      <c r="BN80" s="60">
        <v>0</v>
      </c>
      <c r="BO80" s="60">
        <v>0</v>
      </c>
      <c r="BP80" s="60">
        <f t="shared" ref="BP80" si="103">SUM(BQ80:BT80)</f>
        <v>0</v>
      </c>
      <c r="BQ80" s="60">
        <v>0</v>
      </c>
      <c r="BR80" s="60">
        <v>0</v>
      </c>
      <c r="BS80" s="60">
        <v>0</v>
      </c>
      <c r="BT80" s="60">
        <v>0</v>
      </c>
      <c r="BU80" s="60">
        <f t="shared" ref="BU80" si="104">SUM(BV80:BY80)</f>
        <v>0</v>
      </c>
      <c r="BV80" s="60">
        <v>0</v>
      </c>
      <c r="BW80" s="60">
        <v>0</v>
      </c>
      <c r="BX80" s="60">
        <v>0</v>
      </c>
      <c r="BY80" s="60">
        <v>0</v>
      </c>
      <c r="BZ80" s="60">
        <f t="shared" ref="BZ80" si="105">SUM(CA80:CD80)</f>
        <v>0</v>
      </c>
      <c r="CA80" s="60">
        <v>0</v>
      </c>
      <c r="CB80" s="60">
        <v>0</v>
      </c>
      <c r="CC80" s="60">
        <v>0</v>
      </c>
      <c r="CD80" s="60">
        <v>0</v>
      </c>
      <c r="CE80" s="60">
        <f t="shared" ref="CE80" si="106">SUM(CF80:CI80)</f>
        <v>0</v>
      </c>
      <c r="CF80" s="60">
        <v>0</v>
      </c>
      <c r="CG80" s="60">
        <v>0</v>
      </c>
      <c r="CH80" s="60">
        <v>0</v>
      </c>
      <c r="CI80" s="60">
        <v>0</v>
      </c>
      <c r="CJ80" s="60">
        <f t="shared" si="95"/>
        <v>0</v>
      </c>
      <c r="CK80" s="60">
        <f t="shared" si="95"/>
        <v>0</v>
      </c>
      <c r="CL80" s="60">
        <f t="shared" si="95"/>
        <v>0</v>
      </c>
      <c r="CM80" s="60">
        <f t="shared" si="95"/>
        <v>0</v>
      </c>
      <c r="CN80" s="60">
        <f t="shared" si="95"/>
        <v>0</v>
      </c>
      <c r="CO80" s="60">
        <f t="shared" si="95"/>
        <v>0</v>
      </c>
      <c r="CP80" s="60">
        <f t="shared" si="95"/>
        <v>0</v>
      </c>
      <c r="CQ80" s="60">
        <f t="shared" si="95"/>
        <v>0</v>
      </c>
      <c r="CR80" s="60">
        <f t="shared" si="95"/>
        <v>0</v>
      </c>
      <c r="CS80" s="60">
        <f t="shared" si="95"/>
        <v>0</v>
      </c>
      <c r="CT80" s="59" t="s">
        <v>106</v>
      </c>
      <c r="CU80" s="62">
        <f t="shared" si="6"/>
        <v>0</v>
      </c>
      <c r="CV80" s="62">
        <f t="shared" si="7"/>
        <v>0</v>
      </c>
    </row>
    <row r="81" spans="1:101" s="27" customFormat="1" ht="31.5" x14ac:dyDescent="0.25">
      <c r="A81" s="56" t="str">
        <f>[1]I1127_1037000158513_01_1_69_!A82</f>
        <v>1.6</v>
      </c>
      <c r="B81" s="57" t="str">
        <f>[1]I1127_1037000158513_01_1_69_!B82</f>
        <v>Прочие инвестиционные проекты, всего, в том числе:</v>
      </c>
      <c r="C81" s="59" t="s">
        <v>105</v>
      </c>
      <c r="D81" s="59" t="e">
        <f>CONCATENATE(#REF!,#REF!,#REF!,#REF!,#REF!,#REF!,#REF!,#REF!,#REF!,#REF!)</f>
        <v>#REF!</v>
      </c>
      <c r="E81" s="59" t="s">
        <v>106</v>
      </c>
      <c r="F81" s="59" t="s">
        <v>106</v>
      </c>
      <c r="G81" s="59" t="s">
        <v>106</v>
      </c>
      <c r="H81" s="60" t="s">
        <v>106</v>
      </c>
      <c r="I81" s="60"/>
      <c r="J81" s="60">
        <f>SUM(J82:J102)</f>
        <v>26.684277671145225</v>
      </c>
      <c r="K81" s="60">
        <f>SUM(K82:K102)</f>
        <v>278.0501733333333</v>
      </c>
      <c r="L81" s="61" t="s">
        <v>106</v>
      </c>
      <c r="M81" s="60">
        <f t="shared" ref="M81:BX81" si="107">SUM(M82:M102)</f>
        <v>0</v>
      </c>
      <c r="N81" s="60">
        <f t="shared" si="107"/>
        <v>0</v>
      </c>
      <c r="O81" s="60">
        <f t="shared" si="107"/>
        <v>0</v>
      </c>
      <c r="P81" s="60">
        <f t="shared" si="107"/>
        <v>0</v>
      </c>
      <c r="Q81" s="60">
        <f t="shared" si="107"/>
        <v>0</v>
      </c>
      <c r="R81" s="60">
        <f t="shared" si="107"/>
        <v>0</v>
      </c>
      <c r="S81" s="60">
        <f t="shared" si="107"/>
        <v>0</v>
      </c>
      <c r="T81" s="60">
        <f t="shared" si="107"/>
        <v>0</v>
      </c>
      <c r="U81" s="60">
        <f t="shared" si="107"/>
        <v>0</v>
      </c>
      <c r="V81" s="60">
        <f t="shared" si="107"/>
        <v>0</v>
      </c>
      <c r="W81" s="60">
        <f t="shared" si="107"/>
        <v>329.80021607236785</v>
      </c>
      <c r="X81" s="60">
        <f t="shared" si="107"/>
        <v>0</v>
      </c>
      <c r="Y81" s="60">
        <f t="shared" si="107"/>
        <v>329.80021607236785</v>
      </c>
      <c r="Z81" s="60">
        <f t="shared" si="107"/>
        <v>329.80021607236785</v>
      </c>
      <c r="AA81" s="60">
        <f t="shared" si="107"/>
        <v>0</v>
      </c>
      <c r="AB81" s="60">
        <f t="shared" si="107"/>
        <v>0</v>
      </c>
      <c r="AC81" s="60">
        <f t="shared" si="107"/>
        <v>0</v>
      </c>
      <c r="AD81" s="60">
        <f t="shared" si="107"/>
        <v>0</v>
      </c>
      <c r="AE81" s="60">
        <f t="shared" si="107"/>
        <v>0</v>
      </c>
      <c r="AF81" s="60">
        <f t="shared" si="107"/>
        <v>0</v>
      </c>
      <c r="AG81" s="60">
        <f t="shared" si="107"/>
        <v>0</v>
      </c>
      <c r="AH81" s="60">
        <f t="shared" si="107"/>
        <v>0</v>
      </c>
      <c r="AI81" s="60">
        <f t="shared" si="107"/>
        <v>0</v>
      </c>
      <c r="AJ81" s="60">
        <f t="shared" si="107"/>
        <v>0</v>
      </c>
      <c r="AK81" s="60">
        <f t="shared" si="107"/>
        <v>0</v>
      </c>
      <c r="AL81" s="60">
        <f t="shared" si="107"/>
        <v>35.840109576368008</v>
      </c>
      <c r="AM81" s="60">
        <f t="shared" si="107"/>
        <v>0</v>
      </c>
      <c r="AN81" s="60">
        <f t="shared" si="107"/>
        <v>0</v>
      </c>
      <c r="AO81" s="60">
        <f t="shared" si="107"/>
        <v>35.840109576368008</v>
      </c>
      <c r="AP81" s="60">
        <f t="shared" si="107"/>
        <v>0</v>
      </c>
      <c r="AQ81" s="60">
        <f t="shared" si="107"/>
        <v>0</v>
      </c>
      <c r="AR81" s="60">
        <f t="shared" si="107"/>
        <v>0</v>
      </c>
      <c r="AS81" s="60">
        <f t="shared" si="107"/>
        <v>0</v>
      </c>
      <c r="AT81" s="60">
        <f t="shared" si="107"/>
        <v>0</v>
      </c>
      <c r="AU81" s="60">
        <f t="shared" si="107"/>
        <v>0</v>
      </c>
      <c r="AV81" s="60">
        <f t="shared" si="107"/>
        <v>44.377500000000005</v>
      </c>
      <c r="AW81" s="60">
        <f t="shared" si="107"/>
        <v>0</v>
      </c>
      <c r="AX81" s="60">
        <f t="shared" si="107"/>
        <v>0</v>
      </c>
      <c r="AY81" s="60">
        <f t="shared" si="107"/>
        <v>44.377500000000005</v>
      </c>
      <c r="AZ81" s="60">
        <f t="shared" si="107"/>
        <v>0</v>
      </c>
      <c r="BA81" s="60">
        <f t="shared" si="107"/>
        <v>0</v>
      </c>
      <c r="BB81" s="60">
        <f t="shared" si="107"/>
        <v>0</v>
      </c>
      <c r="BC81" s="60">
        <f t="shared" si="107"/>
        <v>0</v>
      </c>
      <c r="BD81" s="60">
        <f t="shared" si="107"/>
        <v>0</v>
      </c>
      <c r="BE81" s="60">
        <f t="shared" si="107"/>
        <v>0</v>
      </c>
      <c r="BF81" s="60">
        <f t="shared" si="107"/>
        <v>48.543083996</v>
      </c>
      <c r="BG81" s="60">
        <f t="shared" si="107"/>
        <v>0</v>
      </c>
      <c r="BH81" s="60">
        <f t="shared" si="107"/>
        <v>0</v>
      </c>
      <c r="BI81" s="60">
        <f t="shared" si="107"/>
        <v>48.543083996</v>
      </c>
      <c r="BJ81" s="60">
        <f t="shared" si="107"/>
        <v>0</v>
      </c>
      <c r="BK81" s="60">
        <f t="shared" si="107"/>
        <v>0</v>
      </c>
      <c r="BL81" s="60">
        <f t="shared" si="107"/>
        <v>0</v>
      </c>
      <c r="BM81" s="60">
        <f t="shared" si="107"/>
        <v>0</v>
      </c>
      <c r="BN81" s="60">
        <f t="shared" si="107"/>
        <v>0</v>
      </c>
      <c r="BO81" s="60">
        <f t="shared" si="107"/>
        <v>0</v>
      </c>
      <c r="BP81" s="60">
        <f t="shared" si="107"/>
        <v>155.59052599999978</v>
      </c>
      <c r="BQ81" s="60">
        <f t="shared" si="107"/>
        <v>0</v>
      </c>
      <c r="BR81" s="60">
        <f t="shared" si="107"/>
        <v>0</v>
      </c>
      <c r="BS81" s="60">
        <f t="shared" si="107"/>
        <v>155.59052599999978</v>
      </c>
      <c r="BT81" s="60">
        <f t="shared" si="107"/>
        <v>0</v>
      </c>
      <c r="BU81" s="60">
        <f t="shared" si="107"/>
        <v>0</v>
      </c>
      <c r="BV81" s="60">
        <f t="shared" si="107"/>
        <v>0</v>
      </c>
      <c r="BW81" s="60">
        <f t="shared" si="107"/>
        <v>0</v>
      </c>
      <c r="BX81" s="60">
        <f t="shared" si="107"/>
        <v>0</v>
      </c>
      <c r="BY81" s="60">
        <f t="shared" ref="BY81:CS81" si="108">SUM(BY82:BY102)</f>
        <v>0</v>
      </c>
      <c r="BZ81" s="60">
        <f t="shared" si="108"/>
        <v>45.448996500000007</v>
      </c>
      <c r="CA81" s="60">
        <f t="shared" si="108"/>
        <v>0</v>
      </c>
      <c r="CB81" s="60">
        <f t="shared" si="108"/>
        <v>0</v>
      </c>
      <c r="CC81" s="60">
        <f t="shared" si="108"/>
        <v>45.448996500000007</v>
      </c>
      <c r="CD81" s="60">
        <f t="shared" si="108"/>
        <v>0</v>
      </c>
      <c r="CE81" s="60">
        <f t="shared" si="108"/>
        <v>0</v>
      </c>
      <c r="CF81" s="60">
        <f t="shared" si="108"/>
        <v>0</v>
      </c>
      <c r="CG81" s="60">
        <f t="shared" si="108"/>
        <v>0</v>
      </c>
      <c r="CH81" s="60">
        <f t="shared" si="108"/>
        <v>0</v>
      </c>
      <c r="CI81" s="60">
        <f t="shared" si="108"/>
        <v>0</v>
      </c>
      <c r="CJ81" s="60">
        <f t="shared" si="108"/>
        <v>329.80021607236785</v>
      </c>
      <c r="CK81" s="60">
        <f t="shared" si="108"/>
        <v>0</v>
      </c>
      <c r="CL81" s="60">
        <f t="shared" si="108"/>
        <v>0</v>
      </c>
      <c r="CM81" s="60">
        <f t="shared" si="108"/>
        <v>329.80021607236785</v>
      </c>
      <c r="CN81" s="60">
        <f t="shared" si="108"/>
        <v>0</v>
      </c>
      <c r="CO81" s="60">
        <f t="shared" si="108"/>
        <v>0</v>
      </c>
      <c r="CP81" s="60">
        <f t="shared" si="108"/>
        <v>0</v>
      </c>
      <c r="CQ81" s="60">
        <f t="shared" si="108"/>
        <v>0</v>
      </c>
      <c r="CR81" s="60">
        <f t="shared" si="108"/>
        <v>0</v>
      </c>
      <c r="CS81" s="60">
        <f t="shared" si="108"/>
        <v>0</v>
      </c>
      <c r="CT81" s="59" t="s">
        <v>106</v>
      </c>
      <c r="CU81" s="62">
        <f t="shared" si="6"/>
        <v>329.80021607236779</v>
      </c>
      <c r="CV81" s="62">
        <f t="shared" si="7"/>
        <v>128.76069357236801</v>
      </c>
    </row>
    <row r="82" spans="1:101" ht="31.5" x14ac:dyDescent="0.25">
      <c r="A82" s="56" t="str">
        <f>[1]I1127_1037000158513_01_1_69_!A83</f>
        <v>1.6</v>
      </c>
      <c r="B82" s="57" t="str">
        <f>[1]I1127_1037000158513_01_1_69_!B83</f>
        <v>Приобретение бортового автомобиля</v>
      </c>
      <c r="C82" s="64" t="str">
        <f>[1]I1127_1037000158513_01_1_69_!C83</f>
        <v>О_0000007016</v>
      </c>
      <c r="D82" s="59" t="e">
        <f>CONCATENATE(#REF!,#REF!,#REF!,#REF!,#REF!,#REF!,#REF!,#REF!,#REF!,#REF!)</f>
        <v>#REF!</v>
      </c>
      <c r="E82" s="59" t="s">
        <v>107</v>
      </c>
      <c r="F82" s="59">
        <v>2027</v>
      </c>
      <c r="G82" s="59">
        <v>2028</v>
      </c>
      <c r="H82" s="60" t="s">
        <v>106</v>
      </c>
      <c r="I82" s="60"/>
      <c r="J82" s="60">
        <v>0.90633397312859898</v>
      </c>
      <c r="K82" s="60">
        <v>9.4440000000000008</v>
      </c>
      <c r="L82" s="61">
        <v>45383</v>
      </c>
      <c r="M82" s="60"/>
      <c r="N82" s="60" t="s">
        <v>106</v>
      </c>
      <c r="O82" s="60" t="s">
        <v>106</v>
      </c>
      <c r="P82" s="60" t="s">
        <v>106</v>
      </c>
      <c r="Q82" s="60">
        <v>0</v>
      </c>
      <c r="R82" s="60">
        <v>0</v>
      </c>
      <c r="S82" s="60" t="s">
        <v>106</v>
      </c>
      <c r="T82" s="60" t="s">
        <v>106</v>
      </c>
      <c r="U82" s="60" t="s">
        <v>106</v>
      </c>
      <c r="V82" s="60" t="s">
        <v>106</v>
      </c>
      <c r="W82" s="60">
        <f t="shared" ref="W82:W102" si="109">R82+Y82</f>
        <v>10.950317999999999</v>
      </c>
      <c r="X82" s="60" t="s">
        <v>106</v>
      </c>
      <c r="Y82" s="60">
        <f t="shared" ref="Y82:Y102" si="110">SUM(AB82,AL82,AV82,BF82,BP82,BZ82)</f>
        <v>10.950317999999999</v>
      </c>
      <c r="Z82" s="60">
        <f t="shared" ref="Z82:Z102" si="111">Y82</f>
        <v>10.950317999999999</v>
      </c>
      <c r="AA82" s="60" t="s">
        <v>106</v>
      </c>
      <c r="AB82" s="60">
        <f t="shared" ref="AB82:AB102" si="112">SUM(AC82:AF82)</f>
        <v>0</v>
      </c>
      <c r="AC82" s="60">
        <v>0</v>
      </c>
      <c r="AD82" s="60">
        <v>0</v>
      </c>
      <c r="AE82" s="60">
        <v>0</v>
      </c>
      <c r="AF82" s="60">
        <v>0</v>
      </c>
      <c r="AG82" s="60" t="s">
        <v>106</v>
      </c>
      <c r="AH82" s="60" t="s">
        <v>106</v>
      </c>
      <c r="AI82" s="60" t="s">
        <v>106</v>
      </c>
      <c r="AJ82" s="60" t="s">
        <v>106</v>
      </c>
      <c r="AK82" s="60" t="s">
        <v>106</v>
      </c>
      <c r="AL82" s="60">
        <f t="shared" ref="AL82:AL102" si="113">SUM(AM82:AP82)</f>
        <v>0</v>
      </c>
      <c r="AM82" s="60">
        <v>0</v>
      </c>
      <c r="AN82" s="60">
        <v>0</v>
      </c>
      <c r="AO82" s="60">
        <f>[1]I1127_1037000158513_03_0_69_!AD81*1.2</f>
        <v>0</v>
      </c>
      <c r="AP82" s="60">
        <v>0</v>
      </c>
      <c r="AQ82" s="60" t="s">
        <v>106</v>
      </c>
      <c r="AR82" s="60" t="s">
        <v>106</v>
      </c>
      <c r="AS82" s="60" t="s">
        <v>106</v>
      </c>
      <c r="AT82" s="60" t="s">
        <v>106</v>
      </c>
      <c r="AU82" s="60" t="s">
        <v>106</v>
      </c>
      <c r="AV82" s="60">
        <f t="shared" ref="AV82:AV102" si="114">SUM(AW82:AZ82)</f>
        <v>0</v>
      </c>
      <c r="AW82" s="60">
        <v>0</v>
      </c>
      <c r="AX82" s="60">
        <v>0</v>
      </c>
      <c r="AY82" s="60">
        <f>[1]I1127_1037000158513_03_0_69_!AF81*1.2</f>
        <v>0</v>
      </c>
      <c r="AZ82" s="60">
        <v>0</v>
      </c>
      <c r="BA82" s="60" t="s">
        <v>106</v>
      </c>
      <c r="BB82" s="60" t="s">
        <v>106</v>
      </c>
      <c r="BC82" s="60" t="s">
        <v>106</v>
      </c>
      <c r="BD82" s="60" t="s">
        <v>106</v>
      </c>
      <c r="BE82" s="60" t="s">
        <v>106</v>
      </c>
      <c r="BF82" s="60">
        <f t="shared" ref="BF82:BF102" si="115">SUM(BG82:BJ82)</f>
        <v>5.3641920000000001</v>
      </c>
      <c r="BG82" s="60">
        <v>0</v>
      </c>
      <c r="BH82" s="60">
        <v>0</v>
      </c>
      <c r="BI82" s="60">
        <f>[1]I1127_1037000158513_03_0_69_!AH81*1.2</f>
        <v>5.3641920000000001</v>
      </c>
      <c r="BJ82" s="60">
        <v>0</v>
      </c>
      <c r="BK82" s="60" t="s">
        <v>106</v>
      </c>
      <c r="BL82" s="60" t="s">
        <v>106</v>
      </c>
      <c r="BM82" s="60" t="s">
        <v>106</v>
      </c>
      <c r="BN82" s="60" t="s">
        <v>106</v>
      </c>
      <c r="BO82" s="60" t="s">
        <v>106</v>
      </c>
      <c r="BP82" s="60">
        <f t="shared" ref="BP82:BP102" si="116">SUM(BQ82:BT82)</f>
        <v>5.5861259999999993</v>
      </c>
      <c r="BQ82" s="60">
        <v>0</v>
      </c>
      <c r="BR82" s="60">
        <v>0</v>
      </c>
      <c r="BS82" s="60">
        <f>[1]I1127_1037000158513_03_0_69_!AJ81*1.2</f>
        <v>5.5861259999999993</v>
      </c>
      <c r="BT82" s="60">
        <v>0</v>
      </c>
      <c r="BU82" s="60" t="s">
        <v>106</v>
      </c>
      <c r="BV82" s="60" t="s">
        <v>106</v>
      </c>
      <c r="BW82" s="60" t="s">
        <v>106</v>
      </c>
      <c r="BX82" s="60" t="s">
        <v>106</v>
      </c>
      <c r="BY82" s="60" t="s">
        <v>106</v>
      </c>
      <c r="BZ82" s="60">
        <f t="shared" ref="BZ82:BZ102" si="117">SUM(CA82:CD82)</f>
        <v>0</v>
      </c>
      <c r="CA82" s="60">
        <v>0</v>
      </c>
      <c r="CB82" s="60">
        <v>0</v>
      </c>
      <c r="CC82" s="60">
        <f>[1]I1127_1037000158513_03_0_69_!AL81*1.2</f>
        <v>0</v>
      </c>
      <c r="CD82" s="60">
        <v>0</v>
      </c>
      <c r="CE82" s="60" t="s">
        <v>106</v>
      </c>
      <c r="CF82" s="60" t="s">
        <v>106</v>
      </c>
      <c r="CG82" s="60" t="s">
        <v>106</v>
      </c>
      <c r="CH82" s="60" t="s">
        <v>106</v>
      </c>
      <c r="CI82" s="60" t="s">
        <v>106</v>
      </c>
      <c r="CJ82" s="60">
        <f t="shared" ref="CJ82:CS102" si="118">SUM(AL82,AV82,BF82,BP82,BZ82)</f>
        <v>10.950317999999999</v>
      </c>
      <c r="CK82" s="60">
        <f t="shared" si="118"/>
        <v>0</v>
      </c>
      <c r="CL82" s="60">
        <f t="shared" si="118"/>
        <v>0</v>
      </c>
      <c r="CM82" s="60">
        <f t="shared" si="118"/>
        <v>10.950317999999999</v>
      </c>
      <c r="CN82" s="60">
        <f t="shared" si="118"/>
        <v>0</v>
      </c>
      <c r="CO82" s="60">
        <f t="shared" si="118"/>
        <v>0</v>
      </c>
      <c r="CP82" s="60">
        <f t="shared" si="118"/>
        <v>0</v>
      </c>
      <c r="CQ82" s="60">
        <f t="shared" si="118"/>
        <v>0</v>
      </c>
      <c r="CR82" s="60">
        <f t="shared" si="118"/>
        <v>0</v>
      </c>
      <c r="CS82" s="60">
        <f t="shared" si="118"/>
        <v>0</v>
      </c>
      <c r="CT82" s="59" t="s">
        <v>106</v>
      </c>
      <c r="CU82" s="67">
        <f t="shared" ref="CU82:CU112" si="119">SUM(AL82,AV82,BF82,BP82,BZ82)</f>
        <v>10.950317999999999</v>
      </c>
      <c r="CV82" s="67">
        <f t="shared" ref="CV82:CV112" si="120">SUM(AL82,AV82,BF82,BU82,CE82)</f>
        <v>5.3641920000000001</v>
      </c>
    </row>
    <row r="83" spans="1:101" ht="31.5" x14ac:dyDescent="0.25">
      <c r="A83" s="56" t="str">
        <f>[1]I1127_1037000158513_01_1_69_!A84</f>
        <v>1.6</v>
      </c>
      <c r="B83" s="57" t="str">
        <f>[1]I1127_1037000158513_01_1_69_!B84</f>
        <v>Приобретение автомобильного крана</v>
      </c>
      <c r="C83" s="64" t="str">
        <f>[1]I1127_1037000158513_01_1_69_!C84</f>
        <v>О_0000007017</v>
      </c>
      <c r="D83" s="59" t="e">
        <f>CONCATENATE(#REF!,#REF!,#REF!,#REF!,#REF!,#REF!,#REF!,#REF!,#REF!,#REF!)</f>
        <v>#REF!</v>
      </c>
      <c r="E83" s="59" t="s">
        <v>107</v>
      </c>
      <c r="F83" s="59">
        <v>2028</v>
      </c>
      <c r="G83" s="59">
        <v>2028</v>
      </c>
      <c r="H83" s="60" t="s">
        <v>106</v>
      </c>
      <c r="I83" s="60"/>
      <c r="J83" s="60">
        <v>1.5642994241842612</v>
      </c>
      <c r="K83" s="60">
        <v>16.3</v>
      </c>
      <c r="L83" s="61">
        <v>45383</v>
      </c>
      <c r="M83" s="60"/>
      <c r="N83" s="60" t="s">
        <v>106</v>
      </c>
      <c r="O83" s="60" t="s">
        <v>106</v>
      </c>
      <c r="P83" s="60" t="s">
        <v>106</v>
      </c>
      <c r="Q83" s="60">
        <v>0</v>
      </c>
      <c r="R83" s="60">
        <v>0</v>
      </c>
      <c r="S83" s="60" t="s">
        <v>106</v>
      </c>
      <c r="T83" s="60" t="s">
        <v>106</v>
      </c>
      <c r="U83" s="60" t="s">
        <v>106</v>
      </c>
      <c r="V83" s="60" t="s">
        <v>106</v>
      </c>
      <c r="W83" s="60">
        <f t="shared" si="109"/>
        <v>19.282899999999959</v>
      </c>
      <c r="X83" s="60" t="s">
        <v>106</v>
      </c>
      <c r="Y83" s="60">
        <f t="shared" si="110"/>
        <v>19.282899999999959</v>
      </c>
      <c r="Z83" s="60">
        <f t="shared" si="111"/>
        <v>19.282899999999959</v>
      </c>
      <c r="AA83" s="60" t="s">
        <v>106</v>
      </c>
      <c r="AB83" s="60">
        <f t="shared" si="112"/>
        <v>0</v>
      </c>
      <c r="AC83" s="60">
        <v>0</v>
      </c>
      <c r="AD83" s="60">
        <v>0</v>
      </c>
      <c r="AE83" s="60">
        <v>0</v>
      </c>
      <c r="AF83" s="60">
        <v>0</v>
      </c>
      <c r="AG83" s="60" t="s">
        <v>106</v>
      </c>
      <c r="AH83" s="60" t="s">
        <v>106</v>
      </c>
      <c r="AI83" s="60" t="s">
        <v>106</v>
      </c>
      <c r="AJ83" s="60" t="s">
        <v>106</v>
      </c>
      <c r="AK83" s="60" t="s">
        <v>106</v>
      </c>
      <c r="AL83" s="60">
        <f t="shared" si="113"/>
        <v>0</v>
      </c>
      <c r="AM83" s="60">
        <v>0</v>
      </c>
      <c r="AN83" s="60">
        <v>0</v>
      </c>
      <c r="AO83" s="60">
        <f>[1]I1127_1037000158513_03_0_69_!AD82*1.2</f>
        <v>0</v>
      </c>
      <c r="AP83" s="60">
        <v>0</v>
      </c>
      <c r="AQ83" s="60" t="s">
        <v>106</v>
      </c>
      <c r="AR83" s="60" t="s">
        <v>106</v>
      </c>
      <c r="AS83" s="60" t="s">
        <v>106</v>
      </c>
      <c r="AT83" s="60" t="s">
        <v>106</v>
      </c>
      <c r="AU83" s="60" t="s">
        <v>106</v>
      </c>
      <c r="AV83" s="60">
        <f t="shared" si="114"/>
        <v>0</v>
      </c>
      <c r="AW83" s="60">
        <v>0</v>
      </c>
      <c r="AX83" s="60">
        <v>0</v>
      </c>
      <c r="AY83" s="60">
        <f>[1]I1127_1037000158513_03_0_69_!AF82*1.2</f>
        <v>0</v>
      </c>
      <c r="AZ83" s="60">
        <v>0</v>
      </c>
      <c r="BA83" s="60" t="s">
        <v>106</v>
      </c>
      <c r="BB83" s="60" t="s">
        <v>106</v>
      </c>
      <c r="BC83" s="60" t="s">
        <v>106</v>
      </c>
      <c r="BD83" s="60" t="s">
        <v>106</v>
      </c>
      <c r="BE83" s="60" t="s">
        <v>106</v>
      </c>
      <c r="BF83" s="60">
        <f t="shared" si="115"/>
        <v>0</v>
      </c>
      <c r="BG83" s="60">
        <v>0</v>
      </c>
      <c r="BH83" s="60">
        <v>0</v>
      </c>
      <c r="BI83" s="60">
        <f>[1]I1127_1037000158513_03_0_69_!AH82*1.2</f>
        <v>0</v>
      </c>
      <c r="BJ83" s="60">
        <v>0</v>
      </c>
      <c r="BK83" s="60" t="s">
        <v>106</v>
      </c>
      <c r="BL83" s="60" t="s">
        <v>106</v>
      </c>
      <c r="BM83" s="60" t="s">
        <v>106</v>
      </c>
      <c r="BN83" s="60" t="s">
        <v>106</v>
      </c>
      <c r="BO83" s="60" t="s">
        <v>106</v>
      </c>
      <c r="BP83" s="60">
        <f t="shared" si="116"/>
        <v>19.282899999999959</v>
      </c>
      <c r="BQ83" s="60">
        <v>0</v>
      </c>
      <c r="BR83" s="60">
        <v>0</v>
      </c>
      <c r="BS83" s="60">
        <f>[1]I1127_1037000158513_03_0_69_!AJ82*1.2</f>
        <v>19.282899999999959</v>
      </c>
      <c r="BT83" s="60">
        <v>0</v>
      </c>
      <c r="BU83" s="60" t="s">
        <v>106</v>
      </c>
      <c r="BV83" s="60" t="s">
        <v>106</v>
      </c>
      <c r="BW83" s="60" t="s">
        <v>106</v>
      </c>
      <c r="BX83" s="60" t="s">
        <v>106</v>
      </c>
      <c r="BY83" s="60" t="s">
        <v>106</v>
      </c>
      <c r="BZ83" s="60">
        <f t="shared" si="117"/>
        <v>0</v>
      </c>
      <c r="CA83" s="60">
        <v>0</v>
      </c>
      <c r="CB83" s="60">
        <v>0</v>
      </c>
      <c r="CC83" s="60">
        <f>[1]I1127_1037000158513_03_0_69_!AL82*1.2</f>
        <v>0</v>
      </c>
      <c r="CD83" s="60">
        <v>0</v>
      </c>
      <c r="CE83" s="60" t="s">
        <v>106</v>
      </c>
      <c r="CF83" s="60" t="s">
        <v>106</v>
      </c>
      <c r="CG83" s="60" t="s">
        <v>106</v>
      </c>
      <c r="CH83" s="60" t="s">
        <v>106</v>
      </c>
      <c r="CI83" s="60" t="s">
        <v>106</v>
      </c>
      <c r="CJ83" s="60">
        <f t="shared" si="118"/>
        <v>19.282899999999959</v>
      </c>
      <c r="CK83" s="60">
        <f t="shared" si="118"/>
        <v>0</v>
      </c>
      <c r="CL83" s="60">
        <f t="shared" si="118"/>
        <v>0</v>
      </c>
      <c r="CM83" s="60">
        <f t="shared" si="118"/>
        <v>19.282899999999959</v>
      </c>
      <c r="CN83" s="60">
        <f t="shared" si="118"/>
        <v>0</v>
      </c>
      <c r="CO83" s="60">
        <f t="shared" si="118"/>
        <v>0</v>
      </c>
      <c r="CP83" s="60">
        <f t="shared" si="118"/>
        <v>0</v>
      </c>
      <c r="CQ83" s="60">
        <f t="shared" si="118"/>
        <v>0</v>
      </c>
      <c r="CR83" s="60">
        <f t="shared" si="118"/>
        <v>0</v>
      </c>
      <c r="CS83" s="60">
        <f t="shared" si="118"/>
        <v>0</v>
      </c>
      <c r="CT83" s="59" t="s">
        <v>106</v>
      </c>
      <c r="CU83" s="67">
        <f t="shared" si="119"/>
        <v>19.282899999999959</v>
      </c>
      <c r="CV83" s="67">
        <f t="shared" si="120"/>
        <v>0</v>
      </c>
    </row>
    <row r="84" spans="1:101" ht="31.5" x14ac:dyDescent="0.25">
      <c r="A84" s="56" t="str">
        <f>[1]I1127_1037000158513_01_1_69_!A85</f>
        <v>1.6</v>
      </c>
      <c r="B84" s="57" t="str">
        <f>[1]I1127_1037000158513_01_1_69_!B85</f>
        <v>Приобретение легкового автомобиля</v>
      </c>
      <c r="C84" s="64" t="str">
        <f>[1]I1127_1037000158513_01_1_69_!C85</f>
        <v>О_0000007018</v>
      </c>
      <c r="D84" s="59" t="e">
        <f>CONCATENATE(#REF!,#REF!,#REF!,#REF!,#REF!,#REF!,#REF!,#REF!,#REF!,#REF!)</f>
        <v>#REF!</v>
      </c>
      <c r="E84" s="59" t="s">
        <v>107</v>
      </c>
      <c r="F84" s="59">
        <v>2027</v>
      </c>
      <c r="G84" s="59">
        <v>2029</v>
      </c>
      <c r="H84" s="60" t="s">
        <v>106</v>
      </c>
      <c r="I84" s="60"/>
      <c r="J84" s="60">
        <v>1.3785028790786948</v>
      </c>
      <c r="K84" s="60">
        <v>14.364000000000001</v>
      </c>
      <c r="L84" s="61">
        <v>45383</v>
      </c>
      <c r="M84" s="60"/>
      <c r="N84" s="60" t="s">
        <v>106</v>
      </c>
      <c r="O84" s="60" t="s">
        <v>106</v>
      </c>
      <c r="P84" s="60" t="s">
        <v>106</v>
      </c>
      <c r="Q84" s="60">
        <v>0</v>
      </c>
      <c r="R84" s="60">
        <v>0</v>
      </c>
      <c r="S84" s="60" t="s">
        <v>106</v>
      </c>
      <c r="T84" s="60" t="s">
        <v>106</v>
      </c>
      <c r="U84" s="60" t="s">
        <v>106</v>
      </c>
      <c r="V84" s="60" t="s">
        <v>106</v>
      </c>
      <c r="W84" s="60">
        <f t="shared" si="109"/>
        <v>17.316600000000001</v>
      </c>
      <c r="X84" s="60" t="s">
        <v>106</v>
      </c>
      <c r="Y84" s="60">
        <f t="shared" si="110"/>
        <v>17.316600000000001</v>
      </c>
      <c r="Z84" s="60">
        <f t="shared" si="111"/>
        <v>17.316600000000001</v>
      </c>
      <c r="AA84" s="60" t="s">
        <v>106</v>
      </c>
      <c r="AB84" s="60">
        <f t="shared" si="112"/>
        <v>0</v>
      </c>
      <c r="AC84" s="60">
        <v>0</v>
      </c>
      <c r="AD84" s="60">
        <v>0</v>
      </c>
      <c r="AE84" s="60">
        <v>0</v>
      </c>
      <c r="AF84" s="60">
        <v>0</v>
      </c>
      <c r="AG84" s="60" t="s">
        <v>106</v>
      </c>
      <c r="AH84" s="60" t="s">
        <v>106</v>
      </c>
      <c r="AI84" s="60" t="s">
        <v>106</v>
      </c>
      <c r="AJ84" s="60" t="s">
        <v>106</v>
      </c>
      <c r="AK84" s="60" t="s">
        <v>106</v>
      </c>
      <c r="AL84" s="60">
        <f t="shared" si="113"/>
        <v>1.813056</v>
      </c>
      <c r="AM84" s="60">
        <v>0</v>
      </c>
      <c r="AN84" s="60">
        <v>0</v>
      </c>
      <c r="AO84" s="60">
        <f>[1]I1127_1037000158513_03_0_69_!AD83*1.2</f>
        <v>1.813056</v>
      </c>
      <c r="AP84" s="60">
        <v>0</v>
      </c>
      <c r="AQ84" s="60" t="s">
        <v>106</v>
      </c>
      <c r="AR84" s="60" t="s">
        <v>106</v>
      </c>
      <c r="AS84" s="60" t="s">
        <v>106</v>
      </c>
      <c r="AT84" s="60" t="s">
        <v>106</v>
      </c>
      <c r="AU84" s="60" t="s">
        <v>106</v>
      </c>
      <c r="AV84" s="60">
        <f t="shared" si="114"/>
        <v>0</v>
      </c>
      <c r="AW84" s="60">
        <v>0</v>
      </c>
      <c r="AX84" s="60">
        <v>0</v>
      </c>
      <c r="AY84" s="60">
        <f>[1]I1127_1037000158513_03_0_69_!AF83*1.2</f>
        <v>0</v>
      </c>
      <c r="AZ84" s="60">
        <v>0</v>
      </c>
      <c r="BA84" s="60" t="s">
        <v>106</v>
      </c>
      <c r="BB84" s="60" t="s">
        <v>106</v>
      </c>
      <c r="BC84" s="60" t="s">
        <v>106</v>
      </c>
      <c r="BD84" s="60" t="s">
        <v>106</v>
      </c>
      <c r="BE84" s="60" t="s">
        <v>106</v>
      </c>
      <c r="BF84" s="60">
        <f t="shared" si="115"/>
        <v>9.83934</v>
      </c>
      <c r="BG84" s="60">
        <v>0</v>
      </c>
      <c r="BH84" s="60">
        <v>0</v>
      </c>
      <c r="BI84" s="60">
        <f>[1]I1127_1037000158513_03_0_69_!AH83*1.2</f>
        <v>9.83934</v>
      </c>
      <c r="BJ84" s="60">
        <v>0</v>
      </c>
      <c r="BK84" s="60" t="s">
        <v>106</v>
      </c>
      <c r="BL84" s="60" t="s">
        <v>106</v>
      </c>
      <c r="BM84" s="60" t="s">
        <v>106</v>
      </c>
      <c r="BN84" s="60" t="s">
        <v>106</v>
      </c>
      <c r="BO84" s="60" t="s">
        <v>106</v>
      </c>
      <c r="BP84" s="60">
        <f t="shared" si="116"/>
        <v>5.6642040000000007</v>
      </c>
      <c r="BQ84" s="60">
        <v>0</v>
      </c>
      <c r="BR84" s="60">
        <v>0</v>
      </c>
      <c r="BS84" s="60">
        <f>[1]I1127_1037000158513_03_0_69_!AJ83*1.2</f>
        <v>5.6642040000000007</v>
      </c>
      <c r="BT84" s="60">
        <v>0</v>
      </c>
      <c r="BU84" s="60" t="s">
        <v>106</v>
      </c>
      <c r="BV84" s="60" t="s">
        <v>106</v>
      </c>
      <c r="BW84" s="60" t="s">
        <v>106</v>
      </c>
      <c r="BX84" s="60" t="s">
        <v>106</v>
      </c>
      <c r="BY84" s="60" t="s">
        <v>106</v>
      </c>
      <c r="BZ84" s="60">
        <f t="shared" si="117"/>
        <v>0</v>
      </c>
      <c r="CA84" s="60">
        <v>0</v>
      </c>
      <c r="CB84" s="60">
        <v>0</v>
      </c>
      <c r="CC84" s="60">
        <f>[1]I1127_1037000158513_03_0_69_!AL83*1.2</f>
        <v>0</v>
      </c>
      <c r="CD84" s="60">
        <v>0</v>
      </c>
      <c r="CE84" s="60" t="s">
        <v>106</v>
      </c>
      <c r="CF84" s="60" t="s">
        <v>106</v>
      </c>
      <c r="CG84" s="60" t="s">
        <v>106</v>
      </c>
      <c r="CH84" s="60" t="s">
        <v>106</v>
      </c>
      <c r="CI84" s="60" t="s">
        <v>106</v>
      </c>
      <c r="CJ84" s="60">
        <f t="shared" si="118"/>
        <v>17.316600000000001</v>
      </c>
      <c r="CK84" s="60">
        <f t="shared" si="118"/>
        <v>0</v>
      </c>
      <c r="CL84" s="60">
        <f t="shared" si="118"/>
        <v>0</v>
      </c>
      <c r="CM84" s="60">
        <f t="shared" si="118"/>
        <v>17.316600000000001</v>
      </c>
      <c r="CN84" s="60">
        <f t="shared" si="118"/>
        <v>0</v>
      </c>
      <c r="CO84" s="60">
        <f t="shared" si="118"/>
        <v>0</v>
      </c>
      <c r="CP84" s="60">
        <f t="shared" si="118"/>
        <v>0</v>
      </c>
      <c r="CQ84" s="60">
        <f t="shared" si="118"/>
        <v>0</v>
      </c>
      <c r="CR84" s="60">
        <f t="shared" si="118"/>
        <v>0</v>
      </c>
      <c r="CS84" s="60">
        <f t="shared" si="118"/>
        <v>0</v>
      </c>
      <c r="CT84" s="59" t="s">
        <v>106</v>
      </c>
      <c r="CU84" s="67">
        <f t="shared" si="119"/>
        <v>17.316600000000001</v>
      </c>
      <c r="CV84" s="67">
        <f>SUM(AL84,AV84,BF84,BU84,CE84)</f>
        <v>11.652396</v>
      </c>
      <c r="CW84" s="67"/>
    </row>
    <row r="85" spans="1:101" ht="31.5" x14ac:dyDescent="0.25">
      <c r="A85" s="56" t="str">
        <f>[1]I1127_1037000158513_01_1_69_!A86</f>
        <v>1.6</v>
      </c>
      <c r="B85" s="57" t="str">
        <f>[1]I1127_1037000158513_01_1_69_!B86</f>
        <v>Приобретение тягача с полуприцепом</v>
      </c>
      <c r="C85" s="64" t="str">
        <f>[1]I1127_1037000158513_01_1_69_!C86</f>
        <v>О_0000000819</v>
      </c>
      <c r="D85" s="59" t="e">
        <f>CONCATENATE(#REF!,#REF!,#REF!,#REF!,#REF!,#REF!,#REF!,#REF!,#REF!,#REF!)</f>
        <v>#REF!</v>
      </c>
      <c r="E85" s="59" t="s">
        <v>107</v>
      </c>
      <c r="F85" s="59">
        <v>2028</v>
      </c>
      <c r="G85" s="59">
        <v>2029</v>
      </c>
      <c r="H85" s="60" t="s">
        <v>106</v>
      </c>
      <c r="I85" s="60"/>
      <c r="J85" s="60">
        <v>3.0710172744721689</v>
      </c>
      <c r="K85" s="60">
        <v>32</v>
      </c>
      <c r="L85" s="61">
        <v>45383</v>
      </c>
      <c r="M85" s="60"/>
      <c r="N85" s="60" t="s">
        <v>106</v>
      </c>
      <c r="O85" s="60" t="s">
        <v>106</v>
      </c>
      <c r="P85" s="60" t="s">
        <v>106</v>
      </c>
      <c r="Q85" s="60">
        <v>0</v>
      </c>
      <c r="R85" s="60">
        <v>0</v>
      </c>
      <c r="S85" s="60" t="s">
        <v>106</v>
      </c>
      <c r="T85" s="60" t="s">
        <v>106</v>
      </c>
      <c r="U85" s="60" t="s">
        <v>106</v>
      </c>
      <c r="V85" s="60" t="s">
        <v>106</v>
      </c>
      <c r="W85" s="60">
        <f t="shared" si="109"/>
        <v>38.655999999999963</v>
      </c>
      <c r="X85" s="60" t="s">
        <v>106</v>
      </c>
      <c r="Y85" s="60">
        <f t="shared" si="110"/>
        <v>38.655999999999963</v>
      </c>
      <c r="Z85" s="60">
        <f t="shared" si="111"/>
        <v>38.655999999999963</v>
      </c>
      <c r="AA85" s="60" t="s">
        <v>106</v>
      </c>
      <c r="AB85" s="60">
        <f t="shared" si="112"/>
        <v>0</v>
      </c>
      <c r="AC85" s="60">
        <v>0</v>
      </c>
      <c r="AD85" s="60">
        <v>0</v>
      </c>
      <c r="AE85" s="60">
        <v>0</v>
      </c>
      <c r="AF85" s="60">
        <v>0</v>
      </c>
      <c r="AG85" s="60" t="s">
        <v>106</v>
      </c>
      <c r="AH85" s="60" t="s">
        <v>106</v>
      </c>
      <c r="AI85" s="60" t="s">
        <v>106</v>
      </c>
      <c r="AJ85" s="60" t="s">
        <v>106</v>
      </c>
      <c r="AK85" s="60" t="s">
        <v>106</v>
      </c>
      <c r="AL85" s="60">
        <f t="shared" si="113"/>
        <v>0</v>
      </c>
      <c r="AM85" s="60">
        <v>0</v>
      </c>
      <c r="AN85" s="60">
        <v>0</v>
      </c>
      <c r="AO85" s="60">
        <f>[1]I1127_1037000158513_03_0_69_!AD84*1.2</f>
        <v>0</v>
      </c>
      <c r="AP85" s="60">
        <v>0</v>
      </c>
      <c r="AQ85" s="60" t="s">
        <v>106</v>
      </c>
      <c r="AR85" s="60" t="s">
        <v>106</v>
      </c>
      <c r="AS85" s="60" t="s">
        <v>106</v>
      </c>
      <c r="AT85" s="60" t="s">
        <v>106</v>
      </c>
      <c r="AU85" s="60" t="s">
        <v>106</v>
      </c>
      <c r="AV85" s="60">
        <f t="shared" si="114"/>
        <v>0</v>
      </c>
      <c r="AW85" s="60">
        <v>0</v>
      </c>
      <c r="AX85" s="60">
        <v>0</v>
      </c>
      <c r="AY85" s="60">
        <f>[1]I1127_1037000158513_03_0_69_!AF84*1.2</f>
        <v>0</v>
      </c>
      <c r="AZ85" s="60">
        <v>0</v>
      </c>
      <c r="BA85" s="60" t="s">
        <v>106</v>
      </c>
      <c r="BB85" s="60" t="s">
        <v>106</v>
      </c>
      <c r="BC85" s="60" t="s">
        <v>106</v>
      </c>
      <c r="BD85" s="60" t="s">
        <v>106</v>
      </c>
      <c r="BE85" s="60" t="s">
        <v>106</v>
      </c>
      <c r="BF85" s="60">
        <f t="shared" si="115"/>
        <v>19.728000000000002</v>
      </c>
      <c r="BG85" s="60">
        <v>0</v>
      </c>
      <c r="BH85" s="60">
        <v>0</v>
      </c>
      <c r="BI85" s="60">
        <f>[1]I1127_1037000158513_03_0_69_!AH84*1.2</f>
        <v>19.728000000000002</v>
      </c>
      <c r="BJ85" s="60">
        <v>0</v>
      </c>
      <c r="BK85" s="60" t="s">
        <v>106</v>
      </c>
      <c r="BL85" s="60" t="s">
        <v>106</v>
      </c>
      <c r="BM85" s="60" t="s">
        <v>106</v>
      </c>
      <c r="BN85" s="60" t="s">
        <v>106</v>
      </c>
      <c r="BO85" s="60" t="s">
        <v>106</v>
      </c>
      <c r="BP85" s="60">
        <f t="shared" si="116"/>
        <v>18.927999999999958</v>
      </c>
      <c r="BQ85" s="60">
        <v>0</v>
      </c>
      <c r="BR85" s="60">
        <v>0</v>
      </c>
      <c r="BS85" s="60">
        <f>[1]I1127_1037000158513_03_0_69_!AJ84*1.2</f>
        <v>18.927999999999958</v>
      </c>
      <c r="BT85" s="60">
        <v>0</v>
      </c>
      <c r="BU85" s="60" t="s">
        <v>106</v>
      </c>
      <c r="BV85" s="60" t="s">
        <v>106</v>
      </c>
      <c r="BW85" s="60" t="s">
        <v>106</v>
      </c>
      <c r="BX85" s="60" t="s">
        <v>106</v>
      </c>
      <c r="BY85" s="60" t="s">
        <v>106</v>
      </c>
      <c r="BZ85" s="60">
        <f t="shared" si="117"/>
        <v>0</v>
      </c>
      <c r="CA85" s="60">
        <v>0</v>
      </c>
      <c r="CB85" s="60">
        <v>0</v>
      </c>
      <c r="CC85" s="60">
        <f>[1]I1127_1037000158513_03_0_69_!AL84*1.2</f>
        <v>0</v>
      </c>
      <c r="CD85" s="60">
        <v>0</v>
      </c>
      <c r="CE85" s="60" t="s">
        <v>106</v>
      </c>
      <c r="CF85" s="60" t="s">
        <v>106</v>
      </c>
      <c r="CG85" s="60" t="s">
        <v>106</v>
      </c>
      <c r="CH85" s="60" t="s">
        <v>106</v>
      </c>
      <c r="CI85" s="60" t="s">
        <v>106</v>
      </c>
      <c r="CJ85" s="60">
        <f t="shared" si="118"/>
        <v>38.655999999999963</v>
      </c>
      <c r="CK85" s="60">
        <f t="shared" si="118"/>
        <v>0</v>
      </c>
      <c r="CL85" s="60">
        <f t="shared" si="118"/>
        <v>0</v>
      </c>
      <c r="CM85" s="60">
        <f t="shared" si="118"/>
        <v>38.655999999999963</v>
      </c>
      <c r="CN85" s="60">
        <f t="shared" si="118"/>
        <v>0</v>
      </c>
      <c r="CO85" s="60">
        <f t="shared" si="118"/>
        <v>0</v>
      </c>
      <c r="CP85" s="60">
        <f t="shared" si="118"/>
        <v>0</v>
      </c>
      <c r="CQ85" s="60">
        <f t="shared" si="118"/>
        <v>0</v>
      </c>
      <c r="CR85" s="60">
        <f t="shared" si="118"/>
        <v>0</v>
      </c>
      <c r="CS85" s="60">
        <f t="shared" si="118"/>
        <v>0</v>
      </c>
      <c r="CT85" s="59" t="s">
        <v>106</v>
      </c>
      <c r="CU85" s="67">
        <f t="shared" si="119"/>
        <v>38.655999999999963</v>
      </c>
      <c r="CV85" s="67">
        <f t="shared" si="120"/>
        <v>19.728000000000002</v>
      </c>
      <c r="CW85" s="67"/>
    </row>
    <row r="86" spans="1:101" ht="31.5" x14ac:dyDescent="0.25">
      <c r="A86" s="56" t="str">
        <f>[1]I1127_1037000158513_01_1_69_!A87</f>
        <v>1.6</v>
      </c>
      <c r="B86" s="57" t="str">
        <f>[1]I1127_1037000158513_01_1_69_!B87</f>
        <v>Приобретение автогидроподъемника</v>
      </c>
      <c r="C86" s="64" t="str">
        <f>[1]I1127_1037000158513_01_1_69_!C87</f>
        <v>О_0000007020</v>
      </c>
      <c r="D86" s="59" t="e">
        <f>CONCATENATE(#REF!,#REF!,#REF!,#REF!,#REF!,#REF!,#REF!,#REF!,#REF!,#REF!)</f>
        <v>#REF!</v>
      </c>
      <c r="E86" s="59" t="s">
        <v>107</v>
      </c>
      <c r="F86" s="59">
        <v>2028</v>
      </c>
      <c r="G86" s="59">
        <v>2029</v>
      </c>
      <c r="H86" s="60" t="s">
        <v>106</v>
      </c>
      <c r="I86" s="60"/>
      <c r="J86" s="60">
        <v>3.1381957773512479</v>
      </c>
      <c r="K86" s="60">
        <v>32.700000000000003</v>
      </c>
      <c r="L86" s="61">
        <v>45383</v>
      </c>
      <c r="M86" s="60"/>
      <c r="N86" s="60" t="s">
        <v>106</v>
      </c>
      <c r="O86" s="60" t="s">
        <v>106</v>
      </c>
      <c r="P86" s="60" t="s">
        <v>106</v>
      </c>
      <c r="Q86" s="60">
        <v>0</v>
      </c>
      <c r="R86" s="60">
        <v>0</v>
      </c>
      <c r="S86" s="60" t="s">
        <v>106</v>
      </c>
      <c r="T86" s="60" t="s">
        <v>106</v>
      </c>
      <c r="U86" s="60" t="s">
        <v>106</v>
      </c>
      <c r="V86" s="60" t="s">
        <v>106</v>
      </c>
      <c r="W86" s="60">
        <f t="shared" si="109"/>
        <v>39.229099999999917</v>
      </c>
      <c r="X86" s="60" t="s">
        <v>106</v>
      </c>
      <c r="Y86" s="60">
        <f t="shared" si="110"/>
        <v>39.229099999999917</v>
      </c>
      <c r="Z86" s="60">
        <f t="shared" si="111"/>
        <v>39.229099999999917</v>
      </c>
      <c r="AA86" s="60" t="s">
        <v>106</v>
      </c>
      <c r="AB86" s="60">
        <f t="shared" si="112"/>
        <v>0</v>
      </c>
      <c r="AC86" s="60">
        <v>0</v>
      </c>
      <c r="AD86" s="60">
        <v>0</v>
      </c>
      <c r="AE86" s="60">
        <v>0</v>
      </c>
      <c r="AF86" s="60">
        <v>0</v>
      </c>
      <c r="AG86" s="60" t="s">
        <v>106</v>
      </c>
      <c r="AH86" s="60" t="s">
        <v>106</v>
      </c>
      <c r="AI86" s="60" t="s">
        <v>106</v>
      </c>
      <c r="AJ86" s="60" t="s">
        <v>106</v>
      </c>
      <c r="AK86" s="60" t="s">
        <v>106</v>
      </c>
      <c r="AL86" s="60">
        <f t="shared" si="113"/>
        <v>0</v>
      </c>
      <c r="AM86" s="60">
        <v>0</v>
      </c>
      <c r="AN86" s="60">
        <v>0</v>
      </c>
      <c r="AO86" s="60">
        <f>[1]I1127_1037000158513_03_0_69_!AD85*1.2</f>
        <v>0</v>
      </c>
      <c r="AP86" s="60">
        <v>0</v>
      </c>
      <c r="AQ86" s="60" t="s">
        <v>106</v>
      </c>
      <c r="AR86" s="60" t="s">
        <v>106</v>
      </c>
      <c r="AS86" s="60" t="s">
        <v>106</v>
      </c>
      <c r="AT86" s="60" t="s">
        <v>106</v>
      </c>
      <c r="AU86" s="60" t="s">
        <v>106</v>
      </c>
      <c r="AV86" s="60">
        <f t="shared" si="114"/>
        <v>0</v>
      </c>
      <c r="AW86" s="60">
        <v>0</v>
      </c>
      <c r="AX86" s="60">
        <v>0</v>
      </c>
      <c r="AY86" s="60">
        <f>[1]I1127_1037000158513_03_0_69_!AF85*1.2</f>
        <v>0</v>
      </c>
      <c r="AZ86" s="60">
        <v>0</v>
      </c>
      <c r="BA86" s="60" t="s">
        <v>106</v>
      </c>
      <c r="BB86" s="60" t="s">
        <v>106</v>
      </c>
      <c r="BC86" s="60" t="s">
        <v>106</v>
      </c>
      <c r="BD86" s="60" t="s">
        <v>106</v>
      </c>
      <c r="BE86" s="60" t="s">
        <v>106</v>
      </c>
      <c r="BF86" s="60">
        <f t="shared" si="115"/>
        <v>0</v>
      </c>
      <c r="BG86" s="60">
        <v>0</v>
      </c>
      <c r="BH86" s="60">
        <v>0</v>
      </c>
      <c r="BI86" s="60">
        <f>[1]I1127_1037000158513_03_0_69_!AH85*1.2</f>
        <v>0</v>
      </c>
      <c r="BJ86" s="60">
        <v>0</v>
      </c>
      <c r="BK86" s="60" t="s">
        <v>106</v>
      </c>
      <c r="BL86" s="60" t="s">
        <v>106</v>
      </c>
      <c r="BM86" s="60" t="s">
        <v>106</v>
      </c>
      <c r="BN86" s="60" t="s">
        <v>106</v>
      </c>
      <c r="BO86" s="60" t="s">
        <v>106</v>
      </c>
      <c r="BP86" s="60">
        <f t="shared" si="116"/>
        <v>25.789399999999919</v>
      </c>
      <c r="BQ86" s="60">
        <v>0</v>
      </c>
      <c r="BR86" s="60">
        <v>0</v>
      </c>
      <c r="BS86" s="60">
        <f>[1]I1127_1037000158513_03_0_69_!AJ85*1.2</f>
        <v>25.789399999999919</v>
      </c>
      <c r="BT86" s="60">
        <v>0</v>
      </c>
      <c r="BU86" s="60" t="s">
        <v>106</v>
      </c>
      <c r="BV86" s="60" t="s">
        <v>106</v>
      </c>
      <c r="BW86" s="60" t="s">
        <v>106</v>
      </c>
      <c r="BX86" s="60" t="s">
        <v>106</v>
      </c>
      <c r="BY86" s="60" t="s">
        <v>106</v>
      </c>
      <c r="BZ86" s="60">
        <f t="shared" si="117"/>
        <v>13.4397</v>
      </c>
      <c r="CA86" s="60">
        <v>0</v>
      </c>
      <c r="CB86" s="60">
        <v>0</v>
      </c>
      <c r="CC86" s="60">
        <f>[1]I1127_1037000158513_03_0_69_!AL85*1.2</f>
        <v>13.4397</v>
      </c>
      <c r="CD86" s="60">
        <v>0</v>
      </c>
      <c r="CE86" s="60" t="s">
        <v>106</v>
      </c>
      <c r="CF86" s="60" t="s">
        <v>106</v>
      </c>
      <c r="CG86" s="60" t="s">
        <v>106</v>
      </c>
      <c r="CH86" s="60" t="s">
        <v>106</v>
      </c>
      <c r="CI86" s="60" t="s">
        <v>106</v>
      </c>
      <c r="CJ86" s="60">
        <f t="shared" si="118"/>
        <v>39.229099999999917</v>
      </c>
      <c r="CK86" s="60">
        <f t="shared" si="118"/>
        <v>0</v>
      </c>
      <c r="CL86" s="60">
        <f t="shared" si="118"/>
        <v>0</v>
      </c>
      <c r="CM86" s="60">
        <f t="shared" si="118"/>
        <v>39.229099999999917</v>
      </c>
      <c r="CN86" s="60">
        <f t="shared" si="118"/>
        <v>0</v>
      </c>
      <c r="CO86" s="60">
        <f t="shared" si="118"/>
        <v>0</v>
      </c>
      <c r="CP86" s="60">
        <f t="shared" si="118"/>
        <v>0</v>
      </c>
      <c r="CQ86" s="60">
        <f t="shared" si="118"/>
        <v>0</v>
      </c>
      <c r="CR86" s="60">
        <f t="shared" si="118"/>
        <v>0</v>
      </c>
      <c r="CS86" s="60">
        <f t="shared" si="118"/>
        <v>0</v>
      </c>
      <c r="CT86" s="59" t="s">
        <v>106</v>
      </c>
      <c r="CU86" s="67">
        <f t="shared" si="119"/>
        <v>39.229099999999917</v>
      </c>
      <c r="CV86" s="67">
        <f t="shared" si="120"/>
        <v>0</v>
      </c>
      <c r="CW86" s="67"/>
    </row>
    <row r="87" spans="1:101" ht="31.5" x14ac:dyDescent="0.25">
      <c r="A87" s="56" t="str">
        <f>[1]I1127_1037000158513_01_1_69_!A88</f>
        <v>1.6</v>
      </c>
      <c r="B87" s="57" t="str">
        <f>[1]I1127_1037000158513_01_1_69_!B88</f>
        <v>Приобретение бригадного автомобиля</v>
      </c>
      <c r="C87" s="64" t="str">
        <f>[1]I1127_1037000158513_01_1_69_!C88</f>
        <v>О_0000007021</v>
      </c>
      <c r="D87" s="59" t="e">
        <f>CONCATENATE(#REF!,#REF!,#REF!,#REF!,#REF!,#REF!,#REF!,#REF!,#REF!,#REF!)</f>
        <v>#REF!</v>
      </c>
      <c r="E87" s="59" t="s">
        <v>107</v>
      </c>
      <c r="F87" s="59">
        <v>2028</v>
      </c>
      <c r="G87" s="59">
        <v>2029</v>
      </c>
      <c r="H87" s="60" t="s">
        <v>106</v>
      </c>
      <c r="I87" s="60"/>
      <c r="J87" s="60">
        <v>2.4166506717850287</v>
      </c>
      <c r="K87" s="60">
        <v>25.1815</v>
      </c>
      <c r="L87" s="61">
        <v>45383</v>
      </c>
      <c r="M87" s="60"/>
      <c r="N87" s="60" t="s">
        <v>106</v>
      </c>
      <c r="O87" s="60" t="s">
        <v>106</v>
      </c>
      <c r="P87" s="60" t="s">
        <v>106</v>
      </c>
      <c r="Q87" s="60">
        <v>0</v>
      </c>
      <c r="R87" s="60">
        <v>0</v>
      </c>
      <c r="S87" s="60" t="s">
        <v>106</v>
      </c>
      <c r="T87" s="60" t="s">
        <v>106</v>
      </c>
      <c r="U87" s="60" t="s">
        <v>106</v>
      </c>
      <c r="V87" s="60" t="s">
        <v>106</v>
      </c>
      <c r="W87" s="60">
        <f t="shared" si="109"/>
        <v>30.028639500000001</v>
      </c>
      <c r="X87" s="60" t="s">
        <v>106</v>
      </c>
      <c r="Y87" s="60">
        <f t="shared" si="110"/>
        <v>30.028639500000001</v>
      </c>
      <c r="Z87" s="60">
        <f t="shared" si="111"/>
        <v>30.028639500000001</v>
      </c>
      <c r="AA87" s="60" t="s">
        <v>106</v>
      </c>
      <c r="AB87" s="60">
        <f t="shared" si="112"/>
        <v>0</v>
      </c>
      <c r="AC87" s="60">
        <v>0</v>
      </c>
      <c r="AD87" s="60">
        <v>0</v>
      </c>
      <c r="AE87" s="60">
        <v>0</v>
      </c>
      <c r="AF87" s="60">
        <v>0</v>
      </c>
      <c r="AG87" s="60" t="s">
        <v>106</v>
      </c>
      <c r="AH87" s="60" t="s">
        <v>106</v>
      </c>
      <c r="AI87" s="60" t="s">
        <v>106</v>
      </c>
      <c r="AJ87" s="60" t="s">
        <v>106</v>
      </c>
      <c r="AK87" s="60" t="s">
        <v>106</v>
      </c>
      <c r="AL87" s="60">
        <f t="shared" si="113"/>
        <v>0</v>
      </c>
      <c r="AM87" s="60">
        <v>0</v>
      </c>
      <c r="AN87" s="60">
        <v>0</v>
      </c>
      <c r="AO87" s="60">
        <f>[1]I1127_1037000158513_03_0_69_!AD86*1.2</f>
        <v>0</v>
      </c>
      <c r="AP87" s="60">
        <v>0</v>
      </c>
      <c r="AQ87" s="60" t="s">
        <v>106</v>
      </c>
      <c r="AR87" s="60" t="s">
        <v>106</v>
      </c>
      <c r="AS87" s="60" t="s">
        <v>106</v>
      </c>
      <c r="AT87" s="60" t="s">
        <v>106</v>
      </c>
      <c r="AU87" s="60" t="s">
        <v>106</v>
      </c>
      <c r="AV87" s="60">
        <f t="shared" si="114"/>
        <v>0</v>
      </c>
      <c r="AW87" s="60">
        <v>0</v>
      </c>
      <c r="AX87" s="60">
        <v>0</v>
      </c>
      <c r="AY87" s="60">
        <f>[1]I1127_1037000158513_03_0_69_!AF86*1.2</f>
        <v>0</v>
      </c>
      <c r="AZ87" s="60">
        <v>0</v>
      </c>
      <c r="BA87" s="60" t="s">
        <v>106</v>
      </c>
      <c r="BB87" s="60" t="s">
        <v>106</v>
      </c>
      <c r="BC87" s="60" t="s">
        <v>106</v>
      </c>
      <c r="BD87" s="60" t="s">
        <v>106</v>
      </c>
      <c r="BE87" s="60" t="s">
        <v>106</v>
      </c>
      <c r="BF87" s="60">
        <f t="shared" si="115"/>
        <v>0</v>
      </c>
      <c r="BG87" s="60">
        <v>0</v>
      </c>
      <c r="BH87" s="60">
        <v>0</v>
      </c>
      <c r="BI87" s="60">
        <f>[1]I1127_1037000158513_03_0_69_!AH86*1.2</f>
        <v>0</v>
      </c>
      <c r="BJ87" s="60">
        <v>0</v>
      </c>
      <c r="BK87" s="60" t="s">
        <v>106</v>
      </c>
      <c r="BL87" s="60" t="s">
        <v>106</v>
      </c>
      <c r="BM87" s="60" t="s">
        <v>106</v>
      </c>
      <c r="BN87" s="60" t="s">
        <v>106</v>
      </c>
      <c r="BO87" s="60" t="s">
        <v>106</v>
      </c>
      <c r="BP87" s="60">
        <f t="shared" si="116"/>
        <v>24.136749000000002</v>
      </c>
      <c r="BQ87" s="60">
        <v>0</v>
      </c>
      <c r="BR87" s="60">
        <v>0</v>
      </c>
      <c r="BS87" s="60">
        <f>[1]I1127_1037000158513_03_0_69_!AJ86*1.2</f>
        <v>24.136749000000002</v>
      </c>
      <c r="BT87" s="60">
        <v>0</v>
      </c>
      <c r="BU87" s="60" t="s">
        <v>106</v>
      </c>
      <c r="BV87" s="60" t="s">
        <v>106</v>
      </c>
      <c r="BW87" s="60" t="s">
        <v>106</v>
      </c>
      <c r="BX87" s="60" t="s">
        <v>106</v>
      </c>
      <c r="BY87" s="60" t="s">
        <v>106</v>
      </c>
      <c r="BZ87" s="60">
        <f t="shared" si="117"/>
        <v>5.8918904999999997</v>
      </c>
      <c r="CA87" s="60">
        <v>0</v>
      </c>
      <c r="CB87" s="60">
        <v>0</v>
      </c>
      <c r="CC87" s="60">
        <f>[1]I1127_1037000158513_03_0_69_!AL86*1.2</f>
        <v>5.8918904999999997</v>
      </c>
      <c r="CD87" s="60">
        <v>0</v>
      </c>
      <c r="CE87" s="60" t="s">
        <v>106</v>
      </c>
      <c r="CF87" s="60" t="s">
        <v>106</v>
      </c>
      <c r="CG87" s="60" t="s">
        <v>106</v>
      </c>
      <c r="CH87" s="60" t="s">
        <v>106</v>
      </c>
      <c r="CI87" s="60" t="s">
        <v>106</v>
      </c>
      <c r="CJ87" s="60">
        <f t="shared" si="118"/>
        <v>30.028639500000001</v>
      </c>
      <c r="CK87" s="60">
        <f t="shared" si="118"/>
        <v>0</v>
      </c>
      <c r="CL87" s="60">
        <f t="shared" si="118"/>
        <v>0</v>
      </c>
      <c r="CM87" s="60">
        <f t="shared" si="118"/>
        <v>30.028639500000001</v>
      </c>
      <c r="CN87" s="60">
        <f t="shared" si="118"/>
        <v>0</v>
      </c>
      <c r="CO87" s="60">
        <f t="shared" si="118"/>
        <v>0</v>
      </c>
      <c r="CP87" s="60">
        <f t="shared" si="118"/>
        <v>0</v>
      </c>
      <c r="CQ87" s="60">
        <f t="shared" si="118"/>
        <v>0</v>
      </c>
      <c r="CR87" s="60">
        <f t="shared" si="118"/>
        <v>0</v>
      </c>
      <c r="CS87" s="60">
        <f t="shared" si="118"/>
        <v>0</v>
      </c>
      <c r="CT87" s="59" t="s">
        <v>106</v>
      </c>
      <c r="CU87" s="67">
        <f t="shared" si="119"/>
        <v>30.028639500000001</v>
      </c>
      <c r="CV87" s="68">
        <f t="shared" si="120"/>
        <v>0</v>
      </c>
    </row>
    <row r="88" spans="1:101" ht="15.75" x14ac:dyDescent="0.25">
      <c r="A88" s="56" t="str">
        <f>[1]I1127_1037000158513_01_1_69_!A89</f>
        <v>1.6</v>
      </c>
      <c r="B88" s="57" t="str">
        <f>[1]I1127_1037000158513_01_1_69_!B89</f>
        <v>Приобретение самосвала</v>
      </c>
      <c r="C88" s="64" t="str">
        <f>[1]I1127_1037000158513_01_1_69_!C89</f>
        <v>О_0000007022</v>
      </c>
      <c r="D88" s="59" t="e">
        <f>CONCATENATE(#REF!,#REF!,#REF!,#REF!,#REF!,#REF!,#REF!,#REF!,#REF!,#REF!)</f>
        <v>#REF!</v>
      </c>
      <c r="E88" s="59" t="s">
        <v>107</v>
      </c>
      <c r="F88" s="59">
        <v>2025</v>
      </c>
      <c r="G88" s="59">
        <v>2029</v>
      </c>
      <c r="H88" s="60" t="s">
        <v>106</v>
      </c>
      <c r="I88" s="60"/>
      <c r="J88" s="60">
        <v>3.0721689059500958</v>
      </c>
      <c r="K88" s="60">
        <v>32.012</v>
      </c>
      <c r="L88" s="61">
        <v>45383</v>
      </c>
      <c r="M88" s="60"/>
      <c r="N88" s="60" t="s">
        <v>106</v>
      </c>
      <c r="O88" s="60" t="s">
        <v>106</v>
      </c>
      <c r="P88" s="60" t="s">
        <v>106</v>
      </c>
      <c r="Q88" s="60">
        <v>0</v>
      </c>
      <c r="R88" s="60">
        <v>0</v>
      </c>
      <c r="S88" s="60" t="s">
        <v>106</v>
      </c>
      <c r="T88" s="60" t="s">
        <v>106</v>
      </c>
      <c r="U88" s="60" t="s">
        <v>106</v>
      </c>
      <c r="V88" s="60" t="s">
        <v>106</v>
      </c>
      <c r="W88" s="60">
        <f t="shared" si="109"/>
        <v>37.715673999999957</v>
      </c>
      <c r="X88" s="60" t="s">
        <v>106</v>
      </c>
      <c r="Y88" s="60">
        <f t="shared" si="110"/>
        <v>37.715673999999957</v>
      </c>
      <c r="Z88" s="60">
        <f t="shared" si="111"/>
        <v>37.715673999999957</v>
      </c>
      <c r="AA88" s="60" t="s">
        <v>106</v>
      </c>
      <c r="AB88" s="60">
        <f t="shared" si="112"/>
        <v>0</v>
      </c>
      <c r="AC88" s="60">
        <v>0</v>
      </c>
      <c r="AD88" s="60">
        <v>0</v>
      </c>
      <c r="AE88" s="60">
        <v>0</v>
      </c>
      <c r="AF88" s="60">
        <v>0</v>
      </c>
      <c r="AG88" s="60" t="s">
        <v>106</v>
      </c>
      <c r="AH88" s="60" t="s">
        <v>106</v>
      </c>
      <c r="AI88" s="60" t="s">
        <v>106</v>
      </c>
      <c r="AJ88" s="60" t="s">
        <v>106</v>
      </c>
      <c r="AK88" s="60" t="s">
        <v>106</v>
      </c>
      <c r="AL88" s="60">
        <f t="shared" si="113"/>
        <v>5.3408759999999997</v>
      </c>
      <c r="AM88" s="60">
        <v>0</v>
      </c>
      <c r="AN88" s="60">
        <v>0</v>
      </c>
      <c r="AO88" s="60">
        <f>[1]I1127_1037000158513_03_0_69_!AD87*1.2</f>
        <v>5.3408759999999997</v>
      </c>
      <c r="AP88" s="60">
        <v>0</v>
      </c>
      <c r="AQ88" s="60" t="s">
        <v>106</v>
      </c>
      <c r="AR88" s="60" t="s">
        <v>106</v>
      </c>
      <c r="AS88" s="60" t="s">
        <v>106</v>
      </c>
      <c r="AT88" s="60" t="s">
        <v>106</v>
      </c>
      <c r="AU88" s="60" t="s">
        <v>106</v>
      </c>
      <c r="AV88" s="60">
        <f t="shared" si="114"/>
        <v>13.4397</v>
      </c>
      <c r="AW88" s="60">
        <v>0</v>
      </c>
      <c r="AX88" s="60">
        <v>0</v>
      </c>
      <c r="AY88" s="60">
        <f>[1]I1127_1037000158513_03_0_69_!AF87*1.2</f>
        <v>13.4397</v>
      </c>
      <c r="AZ88" s="60">
        <v>0</v>
      </c>
      <c r="BA88" s="60" t="s">
        <v>106</v>
      </c>
      <c r="BB88" s="60" t="s">
        <v>106</v>
      </c>
      <c r="BC88" s="60" t="s">
        <v>106</v>
      </c>
      <c r="BD88" s="60" t="s">
        <v>106</v>
      </c>
      <c r="BE88" s="60" t="s">
        <v>106</v>
      </c>
      <c r="BF88" s="60">
        <f t="shared" si="115"/>
        <v>0</v>
      </c>
      <c r="BG88" s="60">
        <v>0</v>
      </c>
      <c r="BH88" s="60">
        <v>0</v>
      </c>
      <c r="BI88" s="60">
        <f>[1]I1127_1037000158513_03_0_69_!AH87*1.2</f>
        <v>0</v>
      </c>
      <c r="BJ88" s="60">
        <v>0</v>
      </c>
      <c r="BK88" s="60" t="s">
        <v>106</v>
      </c>
      <c r="BL88" s="60" t="s">
        <v>106</v>
      </c>
      <c r="BM88" s="60" t="s">
        <v>106</v>
      </c>
      <c r="BN88" s="60" t="s">
        <v>106</v>
      </c>
      <c r="BO88" s="60" t="s">
        <v>106</v>
      </c>
      <c r="BP88" s="60">
        <f t="shared" si="116"/>
        <v>18.935097999999957</v>
      </c>
      <c r="BQ88" s="60">
        <v>0</v>
      </c>
      <c r="BR88" s="60">
        <v>0</v>
      </c>
      <c r="BS88" s="60">
        <f>[1]I1127_1037000158513_03_0_69_!AJ87*1.2</f>
        <v>18.935097999999957</v>
      </c>
      <c r="BT88" s="60">
        <v>0</v>
      </c>
      <c r="BU88" s="60" t="s">
        <v>106</v>
      </c>
      <c r="BV88" s="60" t="s">
        <v>106</v>
      </c>
      <c r="BW88" s="60" t="s">
        <v>106</v>
      </c>
      <c r="BX88" s="60" t="s">
        <v>106</v>
      </c>
      <c r="BY88" s="60" t="s">
        <v>106</v>
      </c>
      <c r="BZ88" s="60">
        <f t="shared" si="117"/>
        <v>0</v>
      </c>
      <c r="CA88" s="60">
        <v>0</v>
      </c>
      <c r="CB88" s="60">
        <v>0</v>
      </c>
      <c r="CC88" s="60">
        <f>[1]I1127_1037000158513_03_0_69_!AL87*1.2</f>
        <v>0</v>
      </c>
      <c r="CD88" s="60">
        <v>0</v>
      </c>
      <c r="CE88" s="60" t="s">
        <v>106</v>
      </c>
      <c r="CF88" s="60" t="s">
        <v>106</v>
      </c>
      <c r="CG88" s="60" t="s">
        <v>106</v>
      </c>
      <c r="CH88" s="60" t="s">
        <v>106</v>
      </c>
      <c r="CI88" s="60" t="s">
        <v>106</v>
      </c>
      <c r="CJ88" s="60">
        <f t="shared" si="118"/>
        <v>37.715673999999957</v>
      </c>
      <c r="CK88" s="60">
        <f t="shared" si="118"/>
        <v>0</v>
      </c>
      <c r="CL88" s="60">
        <f t="shared" si="118"/>
        <v>0</v>
      </c>
      <c r="CM88" s="60">
        <f t="shared" si="118"/>
        <v>37.715673999999957</v>
      </c>
      <c r="CN88" s="60">
        <f t="shared" si="118"/>
        <v>0</v>
      </c>
      <c r="CO88" s="60">
        <f t="shared" si="118"/>
        <v>0</v>
      </c>
      <c r="CP88" s="60">
        <f t="shared" si="118"/>
        <v>0</v>
      </c>
      <c r="CQ88" s="60">
        <f t="shared" si="118"/>
        <v>0</v>
      </c>
      <c r="CR88" s="60">
        <f t="shared" si="118"/>
        <v>0</v>
      </c>
      <c r="CS88" s="60">
        <f t="shared" si="118"/>
        <v>0</v>
      </c>
      <c r="CT88" s="59" t="s">
        <v>106</v>
      </c>
      <c r="CU88" s="67">
        <f t="shared" si="119"/>
        <v>37.715673999999957</v>
      </c>
      <c r="CV88" s="68">
        <f t="shared" si="120"/>
        <v>18.780576</v>
      </c>
    </row>
    <row r="89" spans="1:101" ht="15.75" x14ac:dyDescent="0.25">
      <c r="A89" s="56" t="str">
        <f>[1]I1127_1037000158513_01_1_69_!A90</f>
        <v>1.6</v>
      </c>
      <c r="B89" s="57" t="str">
        <f>[1]I1127_1037000158513_01_1_69_!B90</f>
        <v>Приобретение бурильной установки</v>
      </c>
      <c r="C89" s="64" t="str">
        <f>[1]I1127_1037000158513_01_1_69_!C90</f>
        <v>О_0000007023</v>
      </c>
      <c r="D89" s="59" t="e">
        <f>CONCATENATE(#REF!,#REF!,#REF!,#REF!,#REF!,#REF!,#REF!,#REF!,#REF!,#REF!)</f>
        <v>#REF!</v>
      </c>
      <c r="E89" s="59" t="s">
        <v>107</v>
      </c>
      <c r="F89" s="59">
        <v>2028</v>
      </c>
      <c r="G89" s="59">
        <v>2028</v>
      </c>
      <c r="H89" s="60" t="s">
        <v>106</v>
      </c>
      <c r="I89" s="60"/>
      <c r="J89" s="60">
        <v>1.1242802303262955</v>
      </c>
      <c r="K89" s="60">
        <v>11.715</v>
      </c>
      <c r="L89" s="61">
        <v>45383</v>
      </c>
      <c r="M89" s="60"/>
      <c r="N89" s="60" t="s">
        <v>106</v>
      </c>
      <c r="O89" s="60" t="s">
        <v>106</v>
      </c>
      <c r="P89" s="60" t="s">
        <v>106</v>
      </c>
      <c r="Q89" s="60">
        <v>0</v>
      </c>
      <c r="R89" s="60">
        <v>0</v>
      </c>
      <c r="S89" s="60" t="s">
        <v>106</v>
      </c>
      <c r="T89" s="60" t="s">
        <v>106</v>
      </c>
      <c r="U89" s="60" t="s">
        <v>106</v>
      </c>
      <c r="V89" s="60" t="s">
        <v>106</v>
      </c>
      <c r="W89" s="60">
        <f t="shared" si="109"/>
        <v>13.858845000000001</v>
      </c>
      <c r="X89" s="60" t="s">
        <v>106</v>
      </c>
      <c r="Y89" s="60">
        <f t="shared" si="110"/>
        <v>13.858845000000001</v>
      </c>
      <c r="Z89" s="60">
        <f t="shared" si="111"/>
        <v>13.858845000000001</v>
      </c>
      <c r="AA89" s="60" t="s">
        <v>106</v>
      </c>
      <c r="AB89" s="60">
        <f t="shared" si="112"/>
        <v>0</v>
      </c>
      <c r="AC89" s="60">
        <v>0</v>
      </c>
      <c r="AD89" s="60">
        <v>0</v>
      </c>
      <c r="AE89" s="60">
        <v>0</v>
      </c>
      <c r="AF89" s="60">
        <v>0</v>
      </c>
      <c r="AG89" s="60" t="s">
        <v>106</v>
      </c>
      <c r="AH89" s="60" t="s">
        <v>106</v>
      </c>
      <c r="AI89" s="60" t="s">
        <v>106</v>
      </c>
      <c r="AJ89" s="60" t="s">
        <v>106</v>
      </c>
      <c r="AK89" s="60" t="s">
        <v>106</v>
      </c>
      <c r="AL89" s="60">
        <f t="shared" si="113"/>
        <v>0</v>
      </c>
      <c r="AM89" s="60">
        <v>0</v>
      </c>
      <c r="AN89" s="60">
        <v>0</v>
      </c>
      <c r="AO89" s="60">
        <f>[1]I1127_1037000158513_03_0_69_!AD88*1.2</f>
        <v>0</v>
      </c>
      <c r="AP89" s="60">
        <v>0</v>
      </c>
      <c r="AQ89" s="60" t="s">
        <v>106</v>
      </c>
      <c r="AR89" s="60" t="s">
        <v>106</v>
      </c>
      <c r="AS89" s="60" t="s">
        <v>106</v>
      </c>
      <c r="AT89" s="60" t="s">
        <v>106</v>
      </c>
      <c r="AU89" s="60" t="s">
        <v>106</v>
      </c>
      <c r="AV89" s="60">
        <f t="shared" si="114"/>
        <v>0</v>
      </c>
      <c r="AW89" s="60">
        <v>0</v>
      </c>
      <c r="AX89" s="60">
        <v>0</v>
      </c>
      <c r="AY89" s="60">
        <f>[1]I1127_1037000158513_03_0_69_!AF88*1.2</f>
        <v>0</v>
      </c>
      <c r="AZ89" s="60">
        <v>0</v>
      </c>
      <c r="BA89" s="60" t="s">
        <v>106</v>
      </c>
      <c r="BB89" s="60" t="s">
        <v>106</v>
      </c>
      <c r="BC89" s="60" t="s">
        <v>106</v>
      </c>
      <c r="BD89" s="60" t="s">
        <v>106</v>
      </c>
      <c r="BE89" s="60" t="s">
        <v>106</v>
      </c>
      <c r="BF89" s="60">
        <f t="shared" si="115"/>
        <v>0</v>
      </c>
      <c r="BG89" s="60">
        <v>0</v>
      </c>
      <c r="BH89" s="60">
        <v>0</v>
      </c>
      <c r="BI89" s="60">
        <f>[1]I1127_1037000158513_03_0_69_!AH88*1.2</f>
        <v>0</v>
      </c>
      <c r="BJ89" s="60">
        <v>0</v>
      </c>
      <c r="BK89" s="60" t="s">
        <v>106</v>
      </c>
      <c r="BL89" s="60" t="s">
        <v>106</v>
      </c>
      <c r="BM89" s="60" t="s">
        <v>106</v>
      </c>
      <c r="BN89" s="60" t="s">
        <v>106</v>
      </c>
      <c r="BO89" s="60" t="s">
        <v>106</v>
      </c>
      <c r="BP89" s="60">
        <f t="shared" si="116"/>
        <v>13.858845000000001</v>
      </c>
      <c r="BQ89" s="60">
        <v>0</v>
      </c>
      <c r="BR89" s="60">
        <v>0</v>
      </c>
      <c r="BS89" s="60">
        <f>[1]I1127_1037000158513_03_0_69_!AJ88*1.2</f>
        <v>13.858845000000001</v>
      </c>
      <c r="BT89" s="60">
        <v>0</v>
      </c>
      <c r="BU89" s="60" t="s">
        <v>106</v>
      </c>
      <c r="BV89" s="60" t="s">
        <v>106</v>
      </c>
      <c r="BW89" s="60" t="s">
        <v>106</v>
      </c>
      <c r="BX89" s="60" t="s">
        <v>106</v>
      </c>
      <c r="BY89" s="60" t="s">
        <v>106</v>
      </c>
      <c r="BZ89" s="60">
        <f t="shared" si="117"/>
        <v>0</v>
      </c>
      <c r="CA89" s="60">
        <v>0</v>
      </c>
      <c r="CB89" s="60">
        <v>0</v>
      </c>
      <c r="CC89" s="60">
        <f>[1]I1127_1037000158513_03_0_69_!AL88*1.2</f>
        <v>0</v>
      </c>
      <c r="CD89" s="60">
        <v>0</v>
      </c>
      <c r="CE89" s="60" t="s">
        <v>106</v>
      </c>
      <c r="CF89" s="60" t="s">
        <v>106</v>
      </c>
      <c r="CG89" s="60" t="s">
        <v>106</v>
      </c>
      <c r="CH89" s="60" t="s">
        <v>106</v>
      </c>
      <c r="CI89" s="60" t="s">
        <v>106</v>
      </c>
      <c r="CJ89" s="60">
        <f t="shared" si="118"/>
        <v>13.858845000000001</v>
      </c>
      <c r="CK89" s="60">
        <f t="shared" si="118"/>
        <v>0</v>
      </c>
      <c r="CL89" s="60">
        <f t="shared" si="118"/>
        <v>0</v>
      </c>
      <c r="CM89" s="60">
        <f t="shared" si="118"/>
        <v>13.858845000000001</v>
      </c>
      <c r="CN89" s="60">
        <f t="shared" si="118"/>
        <v>0</v>
      </c>
      <c r="CO89" s="60">
        <f t="shared" si="118"/>
        <v>0</v>
      </c>
      <c r="CP89" s="60">
        <f t="shared" si="118"/>
        <v>0</v>
      </c>
      <c r="CQ89" s="60">
        <f t="shared" si="118"/>
        <v>0</v>
      </c>
      <c r="CR89" s="60">
        <f t="shared" si="118"/>
        <v>0</v>
      </c>
      <c r="CS89" s="60">
        <f t="shared" si="118"/>
        <v>0</v>
      </c>
      <c r="CT89" s="59" t="s">
        <v>106</v>
      </c>
      <c r="CU89" s="67">
        <f t="shared" si="119"/>
        <v>13.858845000000001</v>
      </c>
      <c r="CV89" s="68">
        <f t="shared" si="120"/>
        <v>0</v>
      </c>
    </row>
    <row r="90" spans="1:101" ht="15.75" x14ac:dyDescent="0.25">
      <c r="A90" s="56" t="str">
        <f>[1]I1127_1037000158513_01_1_69_!A91</f>
        <v>1.6</v>
      </c>
      <c r="B90" s="57" t="str">
        <f>[1]I1127_1037000158513_01_1_69_!B91</f>
        <v>Приобретение гидромолота</v>
      </c>
      <c r="C90" s="64" t="str">
        <f>[1]I1127_1037000158513_01_1_69_!C91</f>
        <v>О_0000000824</v>
      </c>
      <c r="D90" s="59" t="e">
        <f>CONCATENATE(#REF!,#REF!,#REF!,#REF!,#REF!,#REF!,#REF!,#REF!,#REF!,#REF!)</f>
        <v>#REF!</v>
      </c>
      <c r="E90" s="59" t="s">
        <v>107</v>
      </c>
      <c r="F90" s="59">
        <v>2025</v>
      </c>
      <c r="G90" s="59">
        <v>2028</v>
      </c>
      <c r="H90" s="60" t="s">
        <v>106</v>
      </c>
      <c r="I90" s="60"/>
      <c r="J90" s="60">
        <v>0.36823416506717854</v>
      </c>
      <c r="K90" s="60">
        <v>3.8370000000000006</v>
      </c>
      <c r="L90" s="61">
        <v>45383</v>
      </c>
      <c r="M90" s="60"/>
      <c r="N90" s="60" t="s">
        <v>106</v>
      </c>
      <c r="O90" s="60" t="s">
        <v>106</v>
      </c>
      <c r="P90" s="60" t="s">
        <v>106</v>
      </c>
      <c r="Q90" s="60">
        <v>0</v>
      </c>
      <c r="R90" s="60">
        <v>0</v>
      </c>
      <c r="S90" s="60" t="s">
        <v>106</v>
      </c>
      <c r="T90" s="60" t="s">
        <v>106</v>
      </c>
      <c r="U90" s="60" t="s">
        <v>106</v>
      </c>
      <c r="V90" s="60" t="s">
        <v>106</v>
      </c>
      <c r="W90" s="60">
        <f t="shared" si="109"/>
        <v>4.3639480040000045</v>
      </c>
      <c r="X90" s="60" t="s">
        <v>106</v>
      </c>
      <c r="Y90" s="60">
        <f t="shared" si="110"/>
        <v>4.3639480040000045</v>
      </c>
      <c r="Z90" s="60">
        <f t="shared" si="111"/>
        <v>4.3639480040000045</v>
      </c>
      <c r="AA90" s="60" t="s">
        <v>106</v>
      </c>
      <c r="AB90" s="60">
        <f t="shared" si="112"/>
        <v>0</v>
      </c>
      <c r="AC90" s="60">
        <v>0</v>
      </c>
      <c r="AD90" s="60">
        <v>0</v>
      </c>
      <c r="AE90" s="60">
        <v>0</v>
      </c>
      <c r="AF90" s="60">
        <v>0</v>
      </c>
      <c r="AG90" s="60" t="s">
        <v>106</v>
      </c>
      <c r="AH90" s="60" t="s">
        <v>106</v>
      </c>
      <c r="AI90" s="60" t="s">
        <v>106</v>
      </c>
      <c r="AJ90" s="60" t="s">
        <v>106</v>
      </c>
      <c r="AK90" s="60" t="s">
        <v>106</v>
      </c>
      <c r="AL90" s="60">
        <f t="shared" si="113"/>
        <v>1.337834000000004</v>
      </c>
      <c r="AM90" s="60">
        <v>0</v>
      </c>
      <c r="AN90" s="60">
        <v>0</v>
      </c>
      <c r="AO90" s="60">
        <f>[1]I1127_1037000158513_03_0_69_!AD89*1.2</f>
        <v>1.337834000000004</v>
      </c>
      <c r="AP90" s="60">
        <v>0</v>
      </c>
      <c r="AQ90" s="60" t="s">
        <v>106</v>
      </c>
      <c r="AR90" s="60" t="s">
        <v>106</v>
      </c>
      <c r="AS90" s="60" t="s">
        <v>106</v>
      </c>
      <c r="AT90" s="60" t="s">
        <v>106</v>
      </c>
      <c r="AU90" s="60" t="s">
        <v>106</v>
      </c>
      <c r="AV90" s="60">
        <f t="shared" si="114"/>
        <v>0</v>
      </c>
      <c r="AW90" s="60">
        <v>0</v>
      </c>
      <c r="AX90" s="60">
        <v>0</v>
      </c>
      <c r="AY90" s="60">
        <f>[1]I1127_1037000158513_03_0_69_!AF89*1.2</f>
        <v>0</v>
      </c>
      <c r="AZ90" s="60">
        <v>0</v>
      </c>
      <c r="BA90" s="60" t="s">
        <v>106</v>
      </c>
      <c r="BB90" s="60" t="s">
        <v>106</v>
      </c>
      <c r="BC90" s="60" t="s">
        <v>106</v>
      </c>
      <c r="BD90" s="60" t="s">
        <v>106</v>
      </c>
      <c r="BE90" s="60" t="s">
        <v>106</v>
      </c>
      <c r="BF90" s="60">
        <f t="shared" si="115"/>
        <v>0</v>
      </c>
      <c r="BG90" s="60">
        <v>0</v>
      </c>
      <c r="BH90" s="60">
        <v>0</v>
      </c>
      <c r="BI90" s="60">
        <f>[1]I1127_1037000158513_03_0_69_!AH89*1.2</f>
        <v>0</v>
      </c>
      <c r="BJ90" s="60">
        <v>0</v>
      </c>
      <c r="BK90" s="60" t="s">
        <v>106</v>
      </c>
      <c r="BL90" s="60" t="s">
        <v>106</v>
      </c>
      <c r="BM90" s="60" t="s">
        <v>106</v>
      </c>
      <c r="BN90" s="60" t="s">
        <v>106</v>
      </c>
      <c r="BO90" s="60" t="s">
        <v>106</v>
      </c>
      <c r="BP90" s="60">
        <f t="shared" si="116"/>
        <v>3.0261140040000001</v>
      </c>
      <c r="BQ90" s="60">
        <v>0</v>
      </c>
      <c r="BR90" s="60">
        <v>0</v>
      </c>
      <c r="BS90" s="60">
        <f>[1]I1127_1037000158513_03_0_69_!AJ89*1.2</f>
        <v>3.0261140040000001</v>
      </c>
      <c r="BT90" s="60">
        <v>0</v>
      </c>
      <c r="BU90" s="60" t="s">
        <v>106</v>
      </c>
      <c r="BV90" s="60" t="s">
        <v>106</v>
      </c>
      <c r="BW90" s="60" t="s">
        <v>106</v>
      </c>
      <c r="BX90" s="60" t="s">
        <v>106</v>
      </c>
      <c r="BY90" s="60" t="s">
        <v>106</v>
      </c>
      <c r="BZ90" s="60">
        <f t="shared" si="117"/>
        <v>0</v>
      </c>
      <c r="CA90" s="60">
        <v>0</v>
      </c>
      <c r="CB90" s="60">
        <v>0</v>
      </c>
      <c r="CC90" s="60">
        <f>[1]I1127_1037000158513_03_0_69_!AL89*1.2</f>
        <v>0</v>
      </c>
      <c r="CD90" s="60">
        <v>0</v>
      </c>
      <c r="CE90" s="60" t="s">
        <v>106</v>
      </c>
      <c r="CF90" s="60" t="s">
        <v>106</v>
      </c>
      <c r="CG90" s="60" t="s">
        <v>106</v>
      </c>
      <c r="CH90" s="60" t="s">
        <v>106</v>
      </c>
      <c r="CI90" s="60" t="s">
        <v>106</v>
      </c>
      <c r="CJ90" s="60">
        <f t="shared" si="118"/>
        <v>4.3639480040000045</v>
      </c>
      <c r="CK90" s="60">
        <f t="shared" si="118"/>
        <v>0</v>
      </c>
      <c r="CL90" s="60">
        <f t="shared" si="118"/>
        <v>0</v>
      </c>
      <c r="CM90" s="60">
        <f t="shared" si="118"/>
        <v>4.3639480040000045</v>
      </c>
      <c r="CN90" s="60">
        <f t="shared" si="118"/>
        <v>0</v>
      </c>
      <c r="CO90" s="60">
        <f t="shared" si="118"/>
        <v>0</v>
      </c>
      <c r="CP90" s="60">
        <f t="shared" si="118"/>
        <v>0</v>
      </c>
      <c r="CQ90" s="60">
        <f t="shared" si="118"/>
        <v>0</v>
      </c>
      <c r="CR90" s="60">
        <f t="shared" si="118"/>
        <v>0</v>
      </c>
      <c r="CS90" s="60">
        <f t="shared" si="118"/>
        <v>0</v>
      </c>
      <c r="CT90" s="59" t="s">
        <v>106</v>
      </c>
      <c r="CU90" s="67">
        <f t="shared" si="119"/>
        <v>4.3639480040000045</v>
      </c>
      <c r="CV90" s="67">
        <f t="shared" si="120"/>
        <v>1.337834000000004</v>
      </c>
    </row>
    <row r="91" spans="1:101" ht="31.5" x14ac:dyDescent="0.25">
      <c r="A91" s="56" t="str">
        <f>[1]I1127_1037000158513_01_1_69_!A92</f>
        <v>1.6</v>
      </c>
      <c r="B91" s="57" t="str">
        <f>[1]I1127_1037000158513_01_1_69_!B92</f>
        <v>Приобретение передвижной мастерской</v>
      </c>
      <c r="C91" s="64" t="str">
        <f>[1]I1127_1037000158513_01_1_69_!C92</f>
        <v>О_0000007025</v>
      </c>
      <c r="D91" s="59" t="e">
        <f>CONCATENATE(#REF!,#REF!,#REF!,#REF!,#REF!,#REF!,#REF!,#REF!,#REF!,#REF!)</f>
        <v>#REF!</v>
      </c>
      <c r="E91" s="59" t="s">
        <v>107</v>
      </c>
      <c r="F91" s="59">
        <v>2025</v>
      </c>
      <c r="G91" s="59">
        <v>2025</v>
      </c>
      <c r="H91" s="60" t="s">
        <v>106</v>
      </c>
      <c r="I91" s="60"/>
      <c r="J91" s="60">
        <v>0.68099808061420353</v>
      </c>
      <c r="K91" s="60">
        <v>7.096000000000001</v>
      </c>
      <c r="L91" s="61">
        <v>45383</v>
      </c>
      <c r="M91" s="60" t="s">
        <v>106</v>
      </c>
      <c r="N91" s="60" t="s">
        <v>106</v>
      </c>
      <c r="O91" s="60" t="s">
        <v>106</v>
      </c>
      <c r="P91" s="60" t="s">
        <v>106</v>
      </c>
      <c r="Q91" s="60">
        <v>0</v>
      </c>
      <c r="R91" s="60">
        <v>0</v>
      </c>
      <c r="S91" s="60" t="s">
        <v>106</v>
      </c>
      <c r="T91" s="60" t="s">
        <v>106</v>
      </c>
      <c r="U91" s="60" t="s">
        <v>106</v>
      </c>
      <c r="V91" s="60" t="s">
        <v>106</v>
      </c>
      <c r="W91" s="60">
        <f t="shared" si="109"/>
        <v>7.4224160000000037</v>
      </c>
      <c r="X91" s="60" t="s">
        <v>106</v>
      </c>
      <c r="Y91" s="60">
        <f t="shared" si="110"/>
        <v>7.4224160000000037</v>
      </c>
      <c r="Z91" s="60">
        <f t="shared" si="111"/>
        <v>7.4224160000000037</v>
      </c>
      <c r="AA91" s="60" t="s">
        <v>106</v>
      </c>
      <c r="AB91" s="60">
        <f t="shared" ref="AB91" si="121">SUM(AC91:AF91)</f>
        <v>0</v>
      </c>
      <c r="AC91" s="60">
        <v>0</v>
      </c>
      <c r="AD91" s="60">
        <v>0</v>
      </c>
      <c r="AE91" s="60">
        <v>0</v>
      </c>
      <c r="AF91" s="60">
        <v>0</v>
      </c>
      <c r="AG91" s="60" t="s">
        <v>106</v>
      </c>
      <c r="AH91" s="60" t="s">
        <v>106</v>
      </c>
      <c r="AI91" s="60" t="s">
        <v>106</v>
      </c>
      <c r="AJ91" s="60" t="s">
        <v>106</v>
      </c>
      <c r="AK91" s="60" t="s">
        <v>106</v>
      </c>
      <c r="AL91" s="60">
        <f t="shared" si="113"/>
        <v>7.4224160000000037</v>
      </c>
      <c r="AM91" s="60">
        <v>0</v>
      </c>
      <c r="AN91" s="60">
        <v>0</v>
      </c>
      <c r="AO91" s="60">
        <f>[1]I1127_1037000158513_03_0_69_!AD90*1.2</f>
        <v>7.4224160000000037</v>
      </c>
      <c r="AP91" s="60">
        <v>0</v>
      </c>
      <c r="AQ91" s="60" t="s">
        <v>106</v>
      </c>
      <c r="AR91" s="60" t="s">
        <v>106</v>
      </c>
      <c r="AS91" s="60" t="s">
        <v>106</v>
      </c>
      <c r="AT91" s="60" t="s">
        <v>106</v>
      </c>
      <c r="AU91" s="60" t="s">
        <v>106</v>
      </c>
      <c r="AV91" s="60">
        <f t="shared" si="114"/>
        <v>0</v>
      </c>
      <c r="AW91" s="60">
        <v>0</v>
      </c>
      <c r="AX91" s="60">
        <v>0</v>
      </c>
      <c r="AY91" s="60">
        <f>[1]I1127_1037000158513_03_0_69_!AF90*1.2</f>
        <v>0</v>
      </c>
      <c r="AZ91" s="60">
        <v>0</v>
      </c>
      <c r="BA91" s="60" t="s">
        <v>106</v>
      </c>
      <c r="BB91" s="60" t="s">
        <v>106</v>
      </c>
      <c r="BC91" s="60" t="s">
        <v>106</v>
      </c>
      <c r="BD91" s="60" t="s">
        <v>106</v>
      </c>
      <c r="BE91" s="60" t="s">
        <v>106</v>
      </c>
      <c r="BF91" s="60">
        <f t="shared" si="115"/>
        <v>0</v>
      </c>
      <c r="BG91" s="60">
        <v>0</v>
      </c>
      <c r="BH91" s="60">
        <v>0</v>
      </c>
      <c r="BI91" s="60">
        <f>[1]I1127_1037000158513_03_0_69_!AH90*1.2</f>
        <v>0</v>
      </c>
      <c r="BJ91" s="60">
        <v>0</v>
      </c>
      <c r="BK91" s="60" t="s">
        <v>106</v>
      </c>
      <c r="BL91" s="60" t="s">
        <v>106</v>
      </c>
      <c r="BM91" s="60" t="s">
        <v>106</v>
      </c>
      <c r="BN91" s="60" t="s">
        <v>106</v>
      </c>
      <c r="BO91" s="60" t="s">
        <v>106</v>
      </c>
      <c r="BP91" s="60">
        <f t="shared" si="116"/>
        <v>0</v>
      </c>
      <c r="BQ91" s="60">
        <v>0</v>
      </c>
      <c r="BR91" s="60">
        <v>0</v>
      </c>
      <c r="BS91" s="60">
        <f>[1]I1127_1037000158513_03_0_69_!AJ90*1.2</f>
        <v>0</v>
      </c>
      <c r="BT91" s="60">
        <v>0</v>
      </c>
      <c r="BU91" s="60" t="s">
        <v>106</v>
      </c>
      <c r="BV91" s="60" t="s">
        <v>106</v>
      </c>
      <c r="BW91" s="60" t="s">
        <v>106</v>
      </c>
      <c r="BX91" s="60" t="s">
        <v>106</v>
      </c>
      <c r="BY91" s="60" t="s">
        <v>106</v>
      </c>
      <c r="BZ91" s="60">
        <f t="shared" si="117"/>
        <v>0</v>
      </c>
      <c r="CA91" s="60">
        <v>0</v>
      </c>
      <c r="CB91" s="60">
        <v>0</v>
      </c>
      <c r="CC91" s="60">
        <f>[1]I1127_1037000158513_03_0_69_!AL90*1.2</f>
        <v>0</v>
      </c>
      <c r="CD91" s="60">
        <v>0</v>
      </c>
      <c r="CE91" s="60" t="s">
        <v>106</v>
      </c>
      <c r="CF91" s="60" t="s">
        <v>106</v>
      </c>
      <c r="CG91" s="60" t="s">
        <v>106</v>
      </c>
      <c r="CH91" s="60" t="s">
        <v>106</v>
      </c>
      <c r="CI91" s="60" t="s">
        <v>106</v>
      </c>
      <c r="CJ91" s="60">
        <f t="shared" si="118"/>
        <v>7.4224160000000037</v>
      </c>
      <c r="CK91" s="60">
        <f t="shared" si="118"/>
        <v>0</v>
      </c>
      <c r="CL91" s="60">
        <f t="shared" si="118"/>
        <v>0</v>
      </c>
      <c r="CM91" s="60">
        <f t="shared" si="118"/>
        <v>7.4224160000000037</v>
      </c>
      <c r="CN91" s="60">
        <f t="shared" si="118"/>
        <v>0</v>
      </c>
      <c r="CO91" s="60">
        <f t="shared" si="118"/>
        <v>0</v>
      </c>
      <c r="CP91" s="60">
        <f t="shared" si="118"/>
        <v>0</v>
      </c>
      <c r="CQ91" s="60">
        <f t="shared" si="118"/>
        <v>0</v>
      </c>
      <c r="CR91" s="60">
        <f t="shared" si="118"/>
        <v>0</v>
      </c>
      <c r="CS91" s="60">
        <f t="shared" si="118"/>
        <v>0</v>
      </c>
      <c r="CT91" s="59" t="s">
        <v>106</v>
      </c>
      <c r="CU91" s="67">
        <f t="shared" si="119"/>
        <v>7.4224160000000037</v>
      </c>
      <c r="CV91" s="67">
        <f t="shared" si="120"/>
        <v>7.4224160000000037</v>
      </c>
      <c r="CW91" s="67"/>
    </row>
    <row r="92" spans="1:101" ht="15.75" x14ac:dyDescent="0.25">
      <c r="A92" s="56" t="str">
        <f>[1]I1127_1037000158513_01_1_69_!A93</f>
        <v>1.6</v>
      </c>
      <c r="B92" s="57" t="str">
        <f>[1]I1127_1037000158513_01_1_69_!B93</f>
        <v>Приобретение трассоискателя</v>
      </c>
      <c r="C92" s="64" t="str">
        <f>[1]I1127_1037000158513_01_1_69_!C93</f>
        <v>О_0000000826</v>
      </c>
      <c r="D92" s="59" t="e">
        <f>CONCATENATE(#REF!,#REF!,#REF!,#REF!,#REF!,#REF!,#REF!,#REF!,#REF!,#REF!)</f>
        <v>#REF!</v>
      </c>
      <c r="E92" s="59" t="s">
        <v>107</v>
      </c>
      <c r="F92" s="59">
        <v>2025</v>
      </c>
      <c r="G92" s="59">
        <v>2025</v>
      </c>
      <c r="H92" s="60" t="s">
        <v>106</v>
      </c>
      <c r="I92" s="60"/>
      <c r="J92" s="60">
        <v>0.11254062699936021</v>
      </c>
      <c r="K92" s="60">
        <v>1.1726733333333335</v>
      </c>
      <c r="L92" s="61">
        <v>45292</v>
      </c>
      <c r="M92" s="60"/>
      <c r="N92" s="60" t="s">
        <v>106</v>
      </c>
      <c r="O92" s="60" t="s">
        <v>106</v>
      </c>
      <c r="P92" s="60" t="s">
        <v>106</v>
      </c>
      <c r="Q92" s="60">
        <v>0</v>
      </c>
      <c r="R92" s="60">
        <v>0</v>
      </c>
      <c r="S92" s="60" t="s">
        <v>106</v>
      </c>
      <c r="T92" s="60" t="s">
        <v>106</v>
      </c>
      <c r="U92" s="60" t="s">
        <v>106</v>
      </c>
      <c r="V92" s="60" t="s">
        <v>106</v>
      </c>
      <c r="W92" s="60">
        <f t="shared" si="109"/>
        <v>1.4719395763679999</v>
      </c>
      <c r="X92" s="60" t="s">
        <v>106</v>
      </c>
      <c r="Y92" s="60">
        <f t="shared" si="110"/>
        <v>1.4719395763679999</v>
      </c>
      <c r="Z92" s="60">
        <f t="shared" si="111"/>
        <v>1.4719395763679999</v>
      </c>
      <c r="AA92" s="60" t="s">
        <v>106</v>
      </c>
      <c r="AB92" s="60">
        <f t="shared" si="112"/>
        <v>0</v>
      </c>
      <c r="AC92" s="60">
        <v>0</v>
      </c>
      <c r="AD92" s="60">
        <v>0</v>
      </c>
      <c r="AE92" s="60">
        <v>0</v>
      </c>
      <c r="AF92" s="60">
        <v>0</v>
      </c>
      <c r="AG92" s="60" t="s">
        <v>106</v>
      </c>
      <c r="AH92" s="60" t="s">
        <v>106</v>
      </c>
      <c r="AI92" s="60" t="s">
        <v>106</v>
      </c>
      <c r="AJ92" s="60" t="s">
        <v>106</v>
      </c>
      <c r="AK92" s="60" t="s">
        <v>106</v>
      </c>
      <c r="AL92" s="60">
        <f t="shared" si="113"/>
        <v>1.4719395763679999</v>
      </c>
      <c r="AM92" s="60">
        <v>0</v>
      </c>
      <c r="AN92" s="60">
        <v>0</v>
      </c>
      <c r="AO92" s="60">
        <f>[1]I1127_1037000158513_03_0_69_!AD91*1.2</f>
        <v>1.4719395763679999</v>
      </c>
      <c r="AP92" s="60">
        <v>0</v>
      </c>
      <c r="AQ92" s="60" t="s">
        <v>106</v>
      </c>
      <c r="AR92" s="60" t="s">
        <v>106</v>
      </c>
      <c r="AS92" s="60" t="s">
        <v>106</v>
      </c>
      <c r="AT92" s="60" t="s">
        <v>106</v>
      </c>
      <c r="AU92" s="60" t="s">
        <v>106</v>
      </c>
      <c r="AV92" s="60">
        <f t="shared" si="114"/>
        <v>0</v>
      </c>
      <c r="AW92" s="60">
        <v>0</v>
      </c>
      <c r="AX92" s="60">
        <v>0</v>
      </c>
      <c r="AY92" s="60">
        <f>[1]I1127_1037000158513_03_0_69_!AF91*1.2</f>
        <v>0</v>
      </c>
      <c r="AZ92" s="60">
        <v>0</v>
      </c>
      <c r="BA92" s="60" t="s">
        <v>106</v>
      </c>
      <c r="BB92" s="60" t="s">
        <v>106</v>
      </c>
      <c r="BC92" s="60" t="s">
        <v>106</v>
      </c>
      <c r="BD92" s="60" t="s">
        <v>106</v>
      </c>
      <c r="BE92" s="60" t="s">
        <v>106</v>
      </c>
      <c r="BF92" s="60">
        <f t="shared" si="115"/>
        <v>0</v>
      </c>
      <c r="BG92" s="60">
        <v>0</v>
      </c>
      <c r="BH92" s="60">
        <v>0</v>
      </c>
      <c r="BI92" s="60">
        <f>[1]I1127_1037000158513_03_0_69_!AH91*1.2</f>
        <v>0</v>
      </c>
      <c r="BJ92" s="60">
        <v>0</v>
      </c>
      <c r="BK92" s="60" t="s">
        <v>106</v>
      </c>
      <c r="BL92" s="60" t="s">
        <v>106</v>
      </c>
      <c r="BM92" s="60" t="s">
        <v>106</v>
      </c>
      <c r="BN92" s="60" t="s">
        <v>106</v>
      </c>
      <c r="BO92" s="60" t="s">
        <v>106</v>
      </c>
      <c r="BP92" s="60">
        <f t="shared" si="116"/>
        <v>0</v>
      </c>
      <c r="BQ92" s="60">
        <v>0</v>
      </c>
      <c r="BR92" s="60">
        <v>0</v>
      </c>
      <c r="BS92" s="60">
        <f>[1]I1127_1037000158513_03_0_69_!AJ91*1.2</f>
        <v>0</v>
      </c>
      <c r="BT92" s="60">
        <v>0</v>
      </c>
      <c r="BU92" s="60" t="s">
        <v>106</v>
      </c>
      <c r="BV92" s="60" t="s">
        <v>106</v>
      </c>
      <c r="BW92" s="60" t="s">
        <v>106</v>
      </c>
      <c r="BX92" s="60" t="s">
        <v>106</v>
      </c>
      <c r="BY92" s="60" t="s">
        <v>106</v>
      </c>
      <c r="BZ92" s="60">
        <f t="shared" si="117"/>
        <v>0</v>
      </c>
      <c r="CA92" s="60">
        <v>0</v>
      </c>
      <c r="CB92" s="60">
        <v>0</v>
      </c>
      <c r="CC92" s="60">
        <f>[1]I1127_1037000158513_03_0_69_!AL91*1.2</f>
        <v>0</v>
      </c>
      <c r="CD92" s="60">
        <v>0</v>
      </c>
      <c r="CE92" s="60" t="s">
        <v>106</v>
      </c>
      <c r="CF92" s="60" t="s">
        <v>106</v>
      </c>
      <c r="CG92" s="60" t="s">
        <v>106</v>
      </c>
      <c r="CH92" s="60" t="s">
        <v>106</v>
      </c>
      <c r="CI92" s="60" t="s">
        <v>106</v>
      </c>
      <c r="CJ92" s="60">
        <f t="shared" si="118"/>
        <v>1.4719395763679999</v>
      </c>
      <c r="CK92" s="60">
        <f t="shared" si="118"/>
        <v>0</v>
      </c>
      <c r="CL92" s="60">
        <f t="shared" si="118"/>
        <v>0</v>
      </c>
      <c r="CM92" s="60">
        <f t="shared" si="118"/>
        <v>1.4719395763679999</v>
      </c>
      <c r="CN92" s="60">
        <f t="shared" si="118"/>
        <v>0</v>
      </c>
      <c r="CO92" s="60">
        <f t="shared" si="118"/>
        <v>0</v>
      </c>
      <c r="CP92" s="60">
        <f t="shared" si="118"/>
        <v>0</v>
      </c>
      <c r="CQ92" s="60">
        <f t="shared" si="118"/>
        <v>0</v>
      </c>
      <c r="CR92" s="60">
        <f t="shared" si="118"/>
        <v>0</v>
      </c>
      <c r="CS92" s="60">
        <f t="shared" si="118"/>
        <v>0</v>
      </c>
      <c r="CT92" s="59" t="s">
        <v>106</v>
      </c>
      <c r="CU92" s="67">
        <f t="shared" si="119"/>
        <v>1.4719395763679999</v>
      </c>
      <c r="CV92" s="67">
        <f t="shared" si="120"/>
        <v>1.4719395763679999</v>
      </c>
    </row>
    <row r="93" spans="1:101" ht="15.75" x14ac:dyDescent="0.25">
      <c r="A93" s="56" t="str">
        <f>[1]I1127_1037000158513_01_1_69_!A94</f>
        <v>1.6</v>
      </c>
      <c r="B93" s="57" t="str">
        <f>[1]I1127_1037000158513_01_1_69_!B94</f>
        <v>Приобретение экскаватора</v>
      </c>
      <c r="C93" s="64" t="str">
        <f>[1]I1127_1037000158513_01_1_69_!C94</f>
        <v>О_0000007027</v>
      </c>
      <c r="D93" s="59"/>
      <c r="E93" s="59" t="s">
        <v>107</v>
      </c>
      <c r="F93" s="59">
        <v>2027</v>
      </c>
      <c r="G93" s="59">
        <v>2029</v>
      </c>
      <c r="H93" s="60" t="s">
        <v>106</v>
      </c>
      <c r="I93" s="60"/>
      <c r="J93" s="60">
        <v>3.2341650671785032</v>
      </c>
      <c r="K93" s="60">
        <v>33.700000000000003</v>
      </c>
      <c r="L93" s="61">
        <v>45383</v>
      </c>
      <c r="M93" s="60"/>
      <c r="N93" s="60" t="s">
        <v>106</v>
      </c>
      <c r="O93" s="60" t="s">
        <v>106</v>
      </c>
      <c r="P93" s="60" t="s">
        <v>106</v>
      </c>
      <c r="Q93" s="60">
        <v>0</v>
      </c>
      <c r="R93" s="60">
        <v>0</v>
      </c>
      <c r="S93" s="60" t="s">
        <v>106</v>
      </c>
      <c r="T93" s="60" t="s">
        <v>106</v>
      </c>
      <c r="U93" s="60" t="s">
        <v>106</v>
      </c>
      <c r="V93" s="60" t="s">
        <v>106</v>
      </c>
      <c r="W93" s="60">
        <f t="shared" si="109"/>
        <v>40.567099991999996</v>
      </c>
      <c r="X93" s="60" t="s">
        <v>106</v>
      </c>
      <c r="Y93" s="60">
        <f t="shared" si="110"/>
        <v>40.567099991999996</v>
      </c>
      <c r="Z93" s="60">
        <f t="shared" si="111"/>
        <v>40.567099991999996</v>
      </c>
      <c r="AA93" s="60" t="s">
        <v>106</v>
      </c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>
        <f t="shared" si="113"/>
        <v>0</v>
      </c>
      <c r="AM93" s="60">
        <v>0</v>
      </c>
      <c r="AN93" s="60">
        <v>0</v>
      </c>
      <c r="AO93" s="60">
        <f>[1]I1127_1037000158513_03_0_69_!AD92*1.2</f>
        <v>0</v>
      </c>
      <c r="AP93" s="60">
        <v>0</v>
      </c>
      <c r="AQ93" s="60" t="s">
        <v>106</v>
      </c>
      <c r="AR93" s="60" t="s">
        <v>106</v>
      </c>
      <c r="AS93" s="60" t="s">
        <v>106</v>
      </c>
      <c r="AT93" s="60" t="s">
        <v>106</v>
      </c>
      <c r="AU93" s="60" t="s">
        <v>106</v>
      </c>
      <c r="AV93" s="60">
        <f t="shared" si="114"/>
        <v>23.057099999999998</v>
      </c>
      <c r="AW93" s="60">
        <v>0</v>
      </c>
      <c r="AX93" s="60">
        <v>0</v>
      </c>
      <c r="AY93" s="60">
        <f>[1]I1127_1037000158513_03_0_69_!AF92*1.2</f>
        <v>23.057099999999998</v>
      </c>
      <c r="AZ93" s="60">
        <v>0</v>
      </c>
      <c r="BA93" s="60" t="s">
        <v>106</v>
      </c>
      <c r="BB93" s="60" t="s">
        <v>106</v>
      </c>
      <c r="BC93" s="60" t="s">
        <v>106</v>
      </c>
      <c r="BD93" s="60" t="s">
        <v>106</v>
      </c>
      <c r="BE93" s="60" t="s">
        <v>106</v>
      </c>
      <c r="BF93" s="60">
        <f t="shared" si="115"/>
        <v>5.6799999959999994</v>
      </c>
      <c r="BG93" s="60">
        <v>0</v>
      </c>
      <c r="BH93" s="60">
        <v>0</v>
      </c>
      <c r="BI93" s="60">
        <f>[1]I1127_1037000158513_03_0_69_!AH92*1.2</f>
        <v>5.6799999959999994</v>
      </c>
      <c r="BJ93" s="60">
        <v>0</v>
      </c>
      <c r="BK93" s="60" t="s">
        <v>106</v>
      </c>
      <c r="BL93" s="60" t="s">
        <v>106</v>
      </c>
      <c r="BM93" s="60" t="s">
        <v>106</v>
      </c>
      <c r="BN93" s="60" t="s">
        <v>106</v>
      </c>
      <c r="BO93" s="60" t="s">
        <v>106</v>
      </c>
      <c r="BP93" s="60">
        <f t="shared" si="116"/>
        <v>11.829999996</v>
      </c>
      <c r="BQ93" s="60">
        <v>0</v>
      </c>
      <c r="BR93" s="60">
        <v>0</v>
      </c>
      <c r="BS93" s="60">
        <f>[1]I1127_1037000158513_03_0_69_!AJ92*1.2</f>
        <v>11.829999996</v>
      </c>
      <c r="BT93" s="60">
        <v>0</v>
      </c>
      <c r="BU93" s="60" t="s">
        <v>106</v>
      </c>
      <c r="BV93" s="60" t="s">
        <v>106</v>
      </c>
      <c r="BW93" s="60" t="s">
        <v>106</v>
      </c>
      <c r="BX93" s="60" t="s">
        <v>106</v>
      </c>
      <c r="BY93" s="60" t="s">
        <v>106</v>
      </c>
      <c r="BZ93" s="60">
        <f t="shared" si="117"/>
        <v>0</v>
      </c>
      <c r="CA93" s="60">
        <v>0</v>
      </c>
      <c r="CB93" s="60">
        <v>0</v>
      </c>
      <c r="CC93" s="60">
        <f>[1]I1127_1037000158513_03_0_69_!AL92*1.2</f>
        <v>0</v>
      </c>
      <c r="CD93" s="60">
        <v>0</v>
      </c>
      <c r="CE93" s="60" t="s">
        <v>106</v>
      </c>
      <c r="CF93" s="60" t="s">
        <v>106</v>
      </c>
      <c r="CG93" s="60" t="s">
        <v>106</v>
      </c>
      <c r="CH93" s="60" t="s">
        <v>106</v>
      </c>
      <c r="CI93" s="60" t="s">
        <v>106</v>
      </c>
      <c r="CJ93" s="60">
        <f t="shared" si="118"/>
        <v>40.567099991999996</v>
      </c>
      <c r="CK93" s="60">
        <f t="shared" si="118"/>
        <v>0</v>
      </c>
      <c r="CL93" s="60">
        <f t="shared" si="118"/>
        <v>0</v>
      </c>
      <c r="CM93" s="60">
        <f t="shared" si="118"/>
        <v>40.567099991999996</v>
      </c>
      <c r="CN93" s="60">
        <f t="shared" si="118"/>
        <v>0</v>
      </c>
      <c r="CO93" s="60">
        <f t="shared" si="118"/>
        <v>0</v>
      </c>
      <c r="CP93" s="60">
        <f t="shared" si="118"/>
        <v>0</v>
      </c>
      <c r="CQ93" s="60">
        <f t="shared" si="118"/>
        <v>0</v>
      </c>
      <c r="CR93" s="60">
        <f t="shared" si="118"/>
        <v>0</v>
      </c>
      <c r="CS93" s="60">
        <f t="shared" si="118"/>
        <v>0</v>
      </c>
      <c r="CT93" s="59" t="s">
        <v>106</v>
      </c>
      <c r="CU93" s="67"/>
      <c r="CV93" s="67"/>
    </row>
    <row r="94" spans="1:101" ht="15.75" x14ac:dyDescent="0.25">
      <c r="A94" s="56" t="str">
        <f>[1]I1127_1037000158513_01_1_69_!A95</f>
        <v>1.6</v>
      </c>
      <c r="B94" s="57" t="str">
        <f>[1]I1127_1037000158513_01_1_69_!B95</f>
        <v>Приобретение манипулятора</v>
      </c>
      <c r="C94" s="64" t="str">
        <f>[1]I1127_1037000158513_01_1_69_!C95</f>
        <v>О_0000007036</v>
      </c>
      <c r="D94" s="59"/>
      <c r="E94" s="59" t="s">
        <v>107</v>
      </c>
      <c r="F94" s="59">
        <v>2029</v>
      </c>
      <c r="G94" s="59">
        <v>2029</v>
      </c>
      <c r="H94" s="60" t="s">
        <v>106</v>
      </c>
      <c r="I94" s="60"/>
      <c r="J94" s="60">
        <v>1.3627639155470248</v>
      </c>
      <c r="K94" s="60">
        <v>14.2</v>
      </c>
      <c r="L94" s="61">
        <v>45383</v>
      </c>
      <c r="M94" s="60"/>
      <c r="N94" s="60" t="s">
        <v>106</v>
      </c>
      <c r="O94" s="60" t="s">
        <v>106</v>
      </c>
      <c r="P94" s="60" t="s">
        <v>106</v>
      </c>
      <c r="Q94" s="60">
        <v>0</v>
      </c>
      <c r="R94" s="60">
        <v>0</v>
      </c>
      <c r="S94" s="60" t="s">
        <v>106</v>
      </c>
      <c r="T94" s="60" t="s">
        <v>106</v>
      </c>
      <c r="U94" s="60" t="s">
        <v>106</v>
      </c>
      <c r="V94" s="60" t="s">
        <v>106</v>
      </c>
      <c r="W94" s="60">
        <f t="shared" si="109"/>
        <v>17.508600000000001</v>
      </c>
      <c r="X94" s="60" t="s">
        <v>106</v>
      </c>
      <c r="Y94" s="60">
        <f t="shared" si="110"/>
        <v>17.508600000000001</v>
      </c>
      <c r="Z94" s="60">
        <f t="shared" si="111"/>
        <v>17.508600000000001</v>
      </c>
      <c r="AA94" s="60" t="s">
        <v>106</v>
      </c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>
        <f t="shared" si="113"/>
        <v>0</v>
      </c>
      <c r="AM94" s="60">
        <v>0</v>
      </c>
      <c r="AN94" s="60">
        <v>0</v>
      </c>
      <c r="AO94" s="60">
        <f>[1]I1127_1037000158513_03_0_69_!AD93*1.2</f>
        <v>0</v>
      </c>
      <c r="AP94" s="60">
        <v>0</v>
      </c>
      <c r="AQ94" s="60" t="s">
        <v>106</v>
      </c>
      <c r="AR94" s="60" t="s">
        <v>106</v>
      </c>
      <c r="AS94" s="60" t="s">
        <v>106</v>
      </c>
      <c r="AT94" s="60" t="s">
        <v>106</v>
      </c>
      <c r="AU94" s="60" t="s">
        <v>106</v>
      </c>
      <c r="AV94" s="60">
        <f t="shared" si="114"/>
        <v>0</v>
      </c>
      <c r="AW94" s="60">
        <v>0</v>
      </c>
      <c r="AX94" s="60">
        <v>0</v>
      </c>
      <c r="AY94" s="60">
        <f>[1]I1127_1037000158513_03_0_69_!AF93*1.2</f>
        <v>0</v>
      </c>
      <c r="AZ94" s="60">
        <v>0</v>
      </c>
      <c r="BA94" s="60" t="s">
        <v>106</v>
      </c>
      <c r="BB94" s="60" t="s">
        <v>106</v>
      </c>
      <c r="BC94" s="60" t="s">
        <v>106</v>
      </c>
      <c r="BD94" s="60" t="s">
        <v>106</v>
      </c>
      <c r="BE94" s="60" t="s">
        <v>106</v>
      </c>
      <c r="BF94" s="60">
        <f t="shared" si="115"/>
        <v>0</v>
      </c>
      <c r="BG94" s="60">
        <v>0</v>
      </c>
      <c r="BH94" s="60">
        <v>0</v>
      </c>
      <c r="BI94" s="60">
        <f>[1]I1127_1037000158513_03_0_69_!AH93*1.2</f>
        <v>0</v>
      </c>
      <c r="BJ94" s="60">
        <v>0</v>
      </c>
      <c r="BK94" s="60" t="s">
        <v>106</v>
      </c>
      <c r="BL94" s="60" t="s">
        <v>106</v>
      </c>
      <c r="BM94" s="60" t="s">
        <v>106</v>
      </c>
      <c r="BN94" s="60" t="s">
        <v>106</v>
      </c>
      <c r="BO94" s="60" t="s">
        <v>106</v>
      </c>
      <c r="BP94" s="60">
        <f t="shared" si="116"/>
        <v>0</v>
      </c>
      <c r="BQ94" s="60">
        <v>0</v>
      </c>
      <c r="BR94" s="60">
        <v>0</v>
      </c>
      <c r="BS94" s="60">
        <f>[1]I1127_1037000158513_03_0_69_!AJ93*1.2</f>
        <v>0</v>
      </c>
      <c r="BT94" s="60">
        <v>0</v>
      </c>
      <c r="BU94" s="60" t="s">
        <v>106</v>
      </c>
      <c r="BV94" s="60" t="s">
        <v>106</v>
      </c>
      <c r="BW94" s="60" t="s">
        <v>106</v>
      </c>
      <c r="BX94" s="60" t="s">
        <v>106</v>
      </c>
      <c r="BY94" s="60" t="s">
        <v>106</v>
      </c>
      <c r="BZ94" s="60">
        <f t="shared" si="117"/>
        <v>17.508600000000001</v>
      </c>
      <c r="CA94" s="60">
        <v>0</v>
      </c>
      <c r="CB94" s="60">
        <v>0</v>
      </c>
      <c r="CC94" s="60">
        <f>[1]I1127_1037000158513_03_0_69_!AL93*1.2</f>
        <v>17.508600000000001</v>
      </c>
      <c r="CD94" s="60">
        <v>0</v>
      </c>
      <c r="CE94" s="60" t="s">
        <v>106</v>
      </c>
      <c r="CF94" s="60" t="s">
        <v>106</v>
      </c>
      <c r="CG94" s="60" t="s">
        <v>106</v>
      </c>
      <c r="CH94" s="60" t="s">
        <v>106</v>
      </c>
      <c r="CI94" s="60" t="s">
        <v>106</v>
      </c>
      <c r="CJ94" s="60">
        <f t="shared" si="118"/>
        <v>17.508600000000001</v>
      </c>
      <c r="CK94" s="60">
        <f t="shared" si="118"/>
        <v>0</v>
      </c>
      <c r="CL94" s="60">
        <f t="shared" si="118"/>
        <v>0</v>
      </c>
      <c r="CM94" s="60">
        <f t="shared" si="118"/>
        <v>17.508600000000001</v>
      </c>
      <c r="CN94" s="60">
        <f t="shared" si="118"/>
        <v>0</v>
      </c>
      <c r="CO94" s="60">
        <f t="shared" si="118"/>
        <v>0</v>
      </c>
      <c r="CP94" s="60">
        <f t="shared" si="118"/>
        <v>0</v>
      </c>
      <c r="CQ94" s="60">
        <f t="shared" si="118"/>
        <v>0</v>
      </c>
      <c r="CR94" s="60">
        <f t="shared" si="118"/>
        <v>0</v>
      </c>
      <c r="CS94" s="60">
        <f t="shared" si="118"/>
        <v>0</v>
      </c>
      <c r="CT94" s="59" t="s">
        <v>106</v>
      </c>
      <c r="CU94" s="67"/>
      <c r="CV94" s="67"/>
    </row>
    <row r="95" spans="1:101" ht="31.5" x14ac:dyDescent="0.25">
      <c r="A95" s="56" t="str">
        <f>[1]I1127_1037000158513_01_1_69_!A96</f>
        <v>1.6</v>
      </c>
      <c r="B95" s="57" t="str">
        <f>[1]I1127_1037000158513_01_1_69_!B96</f>
        <v>Приобретение стационарной лаборатории ЛЭИС-100</v>
      </c>
      <c r="C95" s="64" t="str">
        <f>[1]I1127_1037000158513_01_1_69_!C96</f>
        <v>О_0000000828</v>
      </c>
      <c r="D95" s="59"/>
      <c r="E95" s="59" t="s">
        <v>107</v>
      </c>
      <c r="F95" s="59">
        <v>2025</v>
      </c>
      <c r="G95" s="59">
        <v>2025</v>
      </c>
      <c r="H95" s="60" t="s">
        <v>106</v>
      </c>
      <c r="I95" s="60"/>
      <c r="J95" s="60">
        <v>0.48512476007677541</v>
      </c>
      <c r="K95" s="60">
        <f>5.055</f>
        <v>5.0549999999999997</v>
      </c>
      <c r="L95" s="61">
        <v>45383</v>
      </c>
      <c r="M95" s="60"/>
      <c r="N95" s="60" t="s">
        <v>106</v>
      </c>
      <c r="O95" s="60" t="s">
        <v>106</v>
      </c>
      <c r="P95" s="60" t="s">
        <v>106</v>
      </c>
      <c r="Q95" s="60">
        <v>0</v>
      </c>
      <c r="R95" s="60">
        <v>0</v>
      </c>
      <c r="S95" s="60" t="s">
        <v>106</v>
      </c>
      <c r="T95" s="60" t="s">
        <v>106</v>
      </c>
      <c r="U95" s="60" t="s">
        <v>106</v>
      </c>
      <c r="V95" s="60" t="s">
        <v>106</v>
      </c>
      <c r="W95" s="60">
        <f t="shared" si="109"/>
        <v>6.3450360000000003</v>
      </c>
      <c r="X95" s="60" t="s">
        <v>106</v>
      </c>
      <c r="Y95" s="60">
        <f t="shared" si="110"/>
        <v>6.3450360000000003</v>
      </c>
      <c r="Z95" s="60">
        <f t="shared" si="111"/>
        <v>6.3450360000000003</v>
      </c>
      <c r="AA95" s="60" t="s">
        <v>106</v>
      </c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>
        <f t="shared" si="113"/>
        <v>6.3450360000000003</v>
      </c>
      <c r="AM95" s="60">
        <v>0</v>
      </c>
      <c r="AN95" s="60">
        <v>0</v>
      </c>
      <c r="AO95" s="60">
        <f>[1]I1127_1037000158513_03_0_69_!AD94*1.2</f>
        <v>6.3450360000000003</v>
      </c>
      <c r="AP95" s="60">
        <v>0</v>
      </c>
      <c r="AQ95" s="60" t="s">
        <v>106</v>
      </c>
      <c r="AR95" s="60" t="s">
        <v>106</v>
      </c>
      <c r="AS95" s="60" t="s">
        <v>106</v>
      </c>
      <c r="AT95" s="60" t="s">
        <v>106</v>
      </c>
      <c r="AU95" s="60" t="s">
        <v>106</v>
      </c>
      <c r="AV95" s="60">
        <f t="shared" si="114"/>
        <v>0</v>
      </c>
      <c r="AW95" s="60">
        <v>0</v>
      </c>
      <c r="AX95" s="60">
        <v>0</v>
      </c>
      <c r="AY95" s="60">
        <f>[1]I1127_1037000158513_03_0_69_!AF94*1.2</f>
        <v>0</v>
      </c>
      <c r="AZ95" s="60">
        <v>0</v>
      </c>
      <c r="BA95" s="60" t="s">
        <v>106</v>
      </c>
      <c r="BB95" s="60" t="s">
        <v>106</v>
      </c>
      <c r="BC95" s="60" t="s">
        <v>106</v>
      </c>
      <c r="BD95" s="60" t="s">
        <v>106</v>
      </c>
      <c r="BE95" s="60" t="s">
        <v>106</v>
      </c>
      <c r="BF95" s="60">
        <f t="shared" si="115"/>
        <v>0</v>
      </c>
      <c r="BG95" s="60">
        <v>0</v>
      </c>
      <c r="BH95" s="60">
        <v>0</v>
      </c>
      <c r="BI95" s="60">
        <f>[1]I1127_1037000158513_03_0_69_!AH94*1.2</f>
        <v>0</v>
      </c>
      <c r="BJ95" s="60">
        <v>0</v>
      </c>
      <c r="BK95" s="60" t="s">
        <v>106</v>
      </c>
      <c r="BL95" s="60" t="s">
        <v>106</v>
      </c>
      <c r="BM95" s="60" t="s">
        <v>106</v>
      </c>
      <c r="BN95" s="60" t="s">
        <v>106</v>
      </c>
      <c r="BO95" s="60" t="s">
        <v>106</v>
      </c>
      <c r="BP95" s="60">
        <f t="shared" si="116"/>
        <v>0</v>
      </c>
      <c r="BQ95" s="60">
        <v>0</v>
      </c>
      <c r="BR95" s="60">
        <v>0</v>
      </c>
      <c r="BS95" s="60">
        <f>[1]I1127_1037000158513_03_0_69_!AJ94*1.2</f>
        <v>0</v>
      </c>
      <c r="BT95" s="60">
        <v>0</v>
      </c>
      <c r="BU95" s="60" t="s">
        <v>106</v>
      </c>
      <c r="BV95" s="60" t="s">
        <v>106</v>
      </c>
      <c r="BW95" s="60" t="s">
        <v>106</v>
      </c>
      <c r="BX95" s="60" t="s">
        <v>106</v>
      </c>
      <c r="BY95" s="60" t="s">
        <v>106</v>
      </c>
      <c r="BZ95" s="60">
        <f t="shared" si="117"/>
        <v>0</v>
      </c>
      <c r="CA95" s="60">
        <v>0</v>
      </c>
      <c r="CB95" s="60">
        <v>0</v>
      </c>
      <c r="CC95" s="60">
        <f>[1]I1127_1037000158513_03_0_69_!AL94*1.2</f>
        <v>0</v>
      </c>
      <c r="CD95" s="60">
        <v>0</v>
      </c>
      <c r="CE95" s="60" t="s">
        <v>106</v>
      </c>
      <c r="CF95" s="60" t="s">
        <v>106</v>
      </c>
      <c r="CG95" s="60" t="s">
        <v>106</v>
      </c>
      <c r="CH95" s="60" t="s">
        <v>106</v>
      </c>
      <c r="CI95" s="60" t="s">
        <v>106</v>
      </c>
      <c r="CJ95" s="60">
        <f t="shared" si="118"/>
        <v>6.3450360000000003</v>
      </c>
      <c r="CK95" s="60">
        <f t="shared" si="118"/>
        <v>0</v>
      </c>
      <c r="CL95" s="60">
        <f t="shared" si="118"/>
        <v>0</v>
      </c>
      <c r="CM95" s="60">
        <f t="shared" si="118"/>
        <v>6.3450360000000003</v>
      </c>
      <c r="CN95" s="60">
        <f t="shared" si="118"/>
        <v>0</v>
      </c>
      <c r="CO95" s="60">
        <f t="shared" si="118"/>
        <v>0</v>
      </c>
      <c r="CP95" s="60">
        <f t="shared" si="118"/>
        <v>0</v>
      </c>
      <c r="CQ95" s="60">
        <f t="shared" si="118"/>
        <v>0</v>
      </c>
      <c r="CR95" s="60">
        <f t="shared" si="118"/>
        <v>0</v>
      </c>
      <c r="CS95" s="60">
        <f t="shared" si="118"/>
        <v>0</v>
      </c>
      <c r="CT95" s="59" t="s">
        <v>106</v>
      </c>
      <c r="CU95" s="67"/>
      <c r="CV95" s="67"/>
    </row>
    <row r="96" spans="1:101" ht="31.5" x14ac:dyDescent="0.25">
      <c r="A96" s="56" t="str">
        <f>[1]I1127_1037000158513_01_1_69_!A97</f>
        <v>1.6</v>
      </c>
      <c r="B96" s="57" t="str">
        <f>[1]I1127_1037000158513_01_1_69_!B97</f>
        <v>Приобретение информационно-вычислительной техники</v>
      </c>
      <c r="C96" s="64" t="str">
        <f>[1]I1127_1037000158513_01_1_69_!C97</f>
        <v>О_0000000829</v>
      </c>
      <c r="D96" s="59"/>
      <c r="E96" s="59" t="s">
        <v>107</v>
      </c>
      <c r="F96" s="59">
        <v>2025</v>
      </c>
      <c r="G96" s="59">
        <v>2029</v>
      </c>
      <c r="H96" s="60" t="s">
        <v>106</v>
      </c>
      <c r="I96" s="60"/>
      <c r="J96" s="60">
        <v>1.1032629558541271</v>
      </c>
      <c r="K96" s="60">
        <v>11.496000000000004</v>
      </c>
      <c r="L96" s="61">
        <v>45261</v>
      </c>
      <c r="M96" s="60"/>
      <c r="N96" s="60" t="s">
        <v>106</v>
      </c>
      <c r="O96" s="60" t="s">
        <v>106</v>
      </c>
      <c r="P96" s="60" t="s">
        <v>106</v>
      </c>
      <c r="Q96" s="60">
        <v>0</v>
      </c>
      <c r="R96" s="60">
        <v>0</v>
      </c>
      <c r="S96" s="60" t="s">
        <v>106</v>
      </c>
      <c r="T96" s="60" t="s">
        <v>106</v>
      </c>
      <c r="U96" s="60" t="s">
        <v>106</v>
      </c>
      <c r="V96" s="60" t="s">
        <v>106</v>
      </c>
      <c r="W96" s="60">
        <f t="shared" si="109"/>
        <v>12.977460000000002</v>
      </c>
      <c r="X96" s="60" t="s">
        <v>106</v>
      </c>
      <c r="Y96" s="60">
        <f t="shared" si="110"/>
        <v>12.977460000000002</v>
      </c>
      <c r="Z96" s="60">
        <f t="shared" si="111"/>
        <v>12.977460000000002</v>
      </c>
      <c r="AA96" s="60" t="s">
        <v>106</v>
      </c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>
        <f t="shared" si="113"/>
        <v>3.2133120000000006</v>
      </c>
      <c r="AM96" s="60">
        <v>0</v>
      </c>
      <c r="AN96" s="60">
        <v>0</v>
      </c>
      <c r="AO96" s="60">
        <f>[1]I1127_1037000158513_03_0_69_!AD95*1.2</f>
        <v>3.2133120000000006</v>
      </c>
      <c r="AP96" s="60">
        <v>0</v>
      </c>
      <c r="AQ96" s="60" t="s">
        <v>106</v>
      </c>
      <c r="AR96" s="60" t="s">
        <v>106</v>
      </c>
      <c r="AS96" s="60" t="s">
        <v>106</v>
      </c>
      <c r="AT96" s="60" t="s">
        <v>106</v>
      </c>
      <c r="AU96" s="60" t="s">
        <v>106</v>
      </c>
      <c r="AV96" s="60">
        <f t="shared" si="114"/>
        <v>2.4307000000000007</v>
      </c>
      <c r="AW96" s="60">
        <v>0</v>
      </c>
      <c r="AX96" s="60">
        <v>0</v>
      </c>
      <c r="AY96" s="60">
        <f>[1]I1127_1037000158513_03_0_69_!AF95*1.2</f>
        <v>2.4307000000000007</v>
      </c>
      <c r="AZ96" s="60">
        <v>0</v>
      </c>
      <c r="BA96" s="60" t="s">
        <v>106</v>
      </c>
      <c r="BB96" s="60" t="s">
        <v>106</v>
      </c>
      <c r="BC96" s="60" t="s">
        <v>106</v>
      </c>
      <c r="BD96" s="60" t="s">
        <v>106</v>
      </c>
      <c r="BE96" s="60" t="s">
        <v>106</v>
      </c>
      <c r="BF96" s="60">
        <f t="shared" si="115"/>
        <v>2.2515520000000002</v>
      </c>
      <c r="BG96" s="60">
        <v>0</v>
      </c>
      <c r="BH96" s="60">
        <v>0</v>
      </c>
      <c r="BI96" s="60">
        <f>[1]I1127_1037000158513_03_0_69_!AH95*1.2</f>
        <v>2.2515520000000002</v>
      </c>
      <c r="BJ96" s="60">
        <v>0</v>
      </c>
      <c r="BK96" s="60" t="s">
        <v>106</v>
      </c>
      <c r="BL96" s="60" t="s">
        <v>106</v>
      </c>
      <c r="BM96" s="60" t="s">
        <v>106</v>
      </c>
      <c r="BN96" s="60" t="s">
        <v>106</v>
      </c>
      <c r="BO96" s="60" t="s">
        <v>106</v>
      </c>
      <c r="BP96" s="60">
        <f t="shared" si="116"/>
        <v>2.6380900000000005</v>
      </c>
      <c r="BQ96" s="60">
        <v>0</v>
      </c>
      <c r="BR96" s="60">
        <v>0</v>
      </c>
      <c r="BS96" s="60">
        <f>[1]I1127_1037000158513_03_0_69_!AJ95*1.2</f>
        <v>2.6380900000000005</v>
      </c>
      <c r="BT96" s="60">
        <v>0</v>
      </c>
      <c r="BU96" s="60" t="s">
        <v>106</v>
      </c>
      <c r="BV96" s="60" t="s">
        <v>106</v>
      </c>
      <c r="BW96" s="60" t="s">
        <v>106</v>
      </c>
      <c r="BX96" s="60" t="s">
        <v>106</v>
      </c>
      <c r="BY96" s="60" t="s">
        <v>106</v>
      </c>
      <c r="BZ96" s="60">
        <f t="shared" si="117"/>
        <v>2.4438060000000004</v>
      </c>
      <c r="CA96" s="60">
        <v>0</v>
      </c>
      <c r="CB96" s="60">
        <v>0</v>
      </c>
      <c r="CC96" s="60">
        <f>[1]I1127_1037000158513_03_0_69_!AL95*1.2</f>
        <v>2.4438060000000004</v>
      </c>
      <c r="CD96" s="60">
        <v>0</v>
      </c>
      <c r="CE96" s="60" t="s">
        <v>106</v>
      </c>
      <c r="CF96" s="60" t="s">
        <v>106</v>
      </c>
      <c r="CG96" s="60" t="s">
        <v>106</v>
      </c>
      <c r="CH96" s="60" t="s">
        <v>106</v>
      </c>
      <c r="CI96" s="60" t="s">
        <v>106</v>
      </c>
      <c r="CJ96" s="60">
        <f t="shared" si="118"/>
        <v>12.977460000000002</v>
      </c>
      <c r="CK96" s="60">
        <f t="shared" si="118"/>
        <v>0</v>
      </c>
      <c r="CL96" s="60">
        <f t="shared" si="118"/>
        <v>0</v>
      </c>
      <c r="CM96" s="60">
        <f t="shared" si="118"/>
        <v>12.977460000000002</v>
      </c>
      <c r="CN96" s="60">
        <f t="shared" si="118"/>
        <v>0</v>
      </c>
      <c r="CO96" s="60">
        <f t="shared" si="118"/>
        <v>0</v>
      </c>
      <c r="CP96" s="60">
        <f t="shared" si="118"/>
        <v>0</v>
      </c>
      <c r="CQ96" s="60">
        <f t="shared" si="118"/>
        <v>0</v>
      </c>
      <c r="CR96" s="60">
        <f t="shared" si="118"/>
        <v>0</v>
      </c>
      <c r="CS96" s="60">
        <f t="shared" si="118"/>
        <v>0</v>
      </c>
      <c r="CT96" s="59" t="s">
        <v>106</v>
      </c>
      <c r="CU96" s="67"/>
      <c r="CV96" s="67"/>
    </row>
    <row r="97" spans="1:101" ht="78.75" x14ac:dyDescent="0.25">
      <c r="A97" s="56" t="str">
        <f>[1]I1127_1037000158513_01_1_69_!A98</f>
        <v>1.6</v>
      </c>
      <c r="B97" s="57" t="str">
        <f>[1]I1127_1037000158513_01_1_69_!B98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7" s="64" t="str">
        <f>[1]I1127_1037000158513_01_1_69_!C98</f>
        <v>О_0000000830</v>
      </c>
      <c r="D97" s="59"/>
      <c r="E97" s="59" t="s">
        <v>107</v>
      </c>
      <c r="F97" s="59">
        <v>2025</v>
      </c>
      <c r="G97" s="59">
        <v>2025</v>
      </c>
      <c r="H97" s="60" t="s">
        <v>106</v>
      </c>
      <c r="I97" s="60"/>
      <c r="J97" s="60">
        <v>0.2665067178502879</v>
      </c>
      <c r="K97" s="60">
        <v>2.7770000000000001</v>
      </c>
      <c r="L97" s="61">
        <v>45261</v>
      </c>
      <c r="M97" s="60"/>
      <c r="N97" s="60" t="s">
        <v>106</v>
      </c>
      <c r="O97" s="60" t="s">
        <v>106</v>
      </c>
      <c r="P97" s="60" t="s">
        <v>106</v>
      </c>
      <c r="Q97" s="60">
        <v>0</v>
      </c>
      <c r="R97" s="60">
        <v>0</v>
      </c>
      <c r="S97" s="60" t="s">
        <v>106</v>
      </c>
      <c r="T97" s="60" t="s">
        <v>106</v>
      </c>
      <c r="U97" s="60" t="s">
        <v>106</v>
      </c>
      <c r="V97" s="60" t="s">
        <v>106</v>
      </c>
      <c r="W97" s="60">
        <f t="shared" si="109"/>
        <v>3.6656400000000002</v>
      </c>
      <c r="X97" s="60" t="s">
        <v>106</v>
      </c>
      <c r="Y97" s="60">
        <f t="shared" si="110"/>
        <v>3.6656400000000002</v>
      </c>
      <c r="Z97" s="60">
        <f t="shared" si="111"/>
        <v>3.6656400000000002</v>
      </c>
      <c r="AA97" s="60" t="s">
        <v>106</v>
      </c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>
        <f t="shared" si="113"/>
        <v>3.6656400000000002</v>
      </c>
      <c r="AM97" s="60">
        <v>0</v>
      </c>
      <c r="AN97" s="60">
        <v>0</v>
      </c>
      <c r="AO97" s="60">
        <f>[1]I1127_1037000158513_03_0_69_!AD96*1.2</f>
        <v>3.6656400000000002</v>
      </c>
      <c r="AP97" s="60">
        <v>0</v>
      </c>
      <c r="AQ97" s="60" t="s">
        <v>106</v>
      </c>
      <c r="AR97" s="60" t="s">
        <v>106</v>
      </c>
      <c r="AS97" s="60" t="s">
        <v>106</v>
      </c>
      <c r="AT97" s="60" t="s">
        <v>106</v>
      </c>
      <c r="AU97" s="60" t="s">
        <v>106</v>
      </c>
      <c r="AV97" s="60">
        <f t="shared" si="114"/>
        <v>0</v>
      </c>
      <c r="AW97" s="60">
        <v>0</v>
      </c>
      <c r="AX97" s="60">
        <v>0</v>
      </c>
      <c r="AY97" s="60">
        <f>[1]I1127_1037000158513_03_0_69_!AF96*1.2</f>
        <v>0</v>
      </c>
      <c r="AZ97" s="60">
        <v>0</v>
      </c>
      <c r="BA97" s="60" t="s">
        <v>106</v>
      </c>
      <c r="BB97" s="60" t="s">
        <v>106</v>
      </c>
      <c r="BC97" s="60" t="s">
        <v>106</v>
      </c>
      <c r="BD97" s="60" t="s">
        <v>106</v>
      </c>
      <c r="BE97" s="60" t="s">
        <v>106</v>
      </c>
      <c r="BF97" s="60">
        <f t="shared" si="115"/>
        <v>0</v>
      </c>
      <c r="BG97" s="60">
        <v>0</v>
      </c>
      <c r="BH97" s="60">
        <v>0</v>
      </c>
      <c r="BI97" s="60">
        <f>[1]I1127_1037000158513_03_0_69_!AH96*1.2</f>
        <v>0</v>
      </c>
      <c r="BJ97" s="60">
        <v>0</v>
      </c>
      <c r="BK97" s="60" t="s">
        <v>106</v>
      </c>
      <c r="BL97" s="60" t="s">
        <v>106</v>
      </c>
      <c r="BM97" s="60" t="s">
        <v>106</v>
      </c>
      <c r="BN97" s="60" t="s">
        <v>106</v>
      </c>
      <c r="BO97" s="60" t="s">
        <v>106</v>
      </c>
      <c r="BP97" s="60">
        <f t="shared" si="116"/>
        <v>0</v>
      </c>
      <c r="BQ97" s="60">
        <v>0</v>
      </c>
      <c r="BR97" s="60">
        <v>0</v>
      </c>
      <c r="BS97" s="60">
        <f>[1]I1127_1037000158513_03_0_69_!AJ96*1.2</f>
        <v>0</v>
      </c>
      <c r="BT97" s="60">
        <v>0</v>
      </c>
      <c r="BU97" s="60" t="s">
        <v>106</v>
      </c>
      <c r="BV97" s="60" t="s">
        <v>106</v>
      </c>
      <c r="BW97" s="60" t="s">
        <v>106</v>
      </c>
      <c r="BX97" s="60" t="s">
        <v>106</v>
      </c>
      <c r="BY97" s="60" t="s">
        <v>106</v>
      </c>
      <c r="BZ97" s="60">
        <f t="shared" si="117"/>
        <v>0</v>
      </c>
      <c r="CA97" s="60">
        <v>0</v>
      </c>
      <c r="CB97" s="60">
        <v>0</v>
      </c>
      <c r="CC97" s="60">
        <f>[1]I1127_1037000158513_03_0_69_!AL96*1.2</f>
        <v>0</v>
      </c>
      <c r="CD97" s="60">
        <v>0</v>
      </c>
      <c r="CE97" s="60" t="s">
        <v>106</v>
      </c>
      <c r="CF97" s="60" t="s">
        <v>106</v>
      </c>
      <c r="CG97" s="60" t="s">
        <v>106</v>
      </c>
      <c r="CH97" s="60" t="s">
        <v>106</v>
      </c>
      <c r="CI97" s="60" t="s">
        <v>106</v>
      </c>
      <c r="CJ97" s="60">
        <f t="shared" si="118"/>
        <v>3.6656400000000002</v>
      </c>
      <c r="CK97" s="60">
        <f t="shared" si="118"/>
        <v>0</v>
      </c>
      <c r="CL97" s="60">
        <f t="shared" si="118"/>
        <v>0</v>
      </c>
      <c r="CM97" s="60">
        <f t="shared" si="118"/>
        <v>3.6656400000000002</v>
      </c>
      <c r="CN97" s="60">
        <f t="shared" si="118"/>
        <v>0</v>
      </c>
      <c r="CO97" s="60">
        <f t="shared" si="118"/>
        <v>0</v>
      </c>
      <c r="CP97" s="60">
        <f t="shared" si="118"/>
        <v>0</v>
      </c>
      <c r="CQ97" s="60">
        <f t="shared" si="118"/>
        <v>0</v>
      </c>
      <c r="CR97" s="60">
        <f t="shared" si="118"/>
        <v>0</v>
      </c>
      <c r="CS97" s="60">
        <f t="shared" si="118"/>
        <v>0</v>
      </c>
      <c r="CT97" s="59" t="s">
        <v>106</v>
      </c>
      <c r="CU97" s="67"/>
      <c r="CV97" s="67"/>
    </row>
    <row r="98" spans="1:101" ht="63" x14ac:dyDescent="0.25">
      <c r="A98" s="56" t="str">
        <f>[1]I1127_1037000158513_01_1_69_!A99</f>
        <v>1.6</v>
      </c>
      <c r="B98" s="57" t="str">
        <f>[1]I1127_1037000158513_01_1_69_!B99</f>
        <v>Разработка программного обеспечения "Геоинформационная система городских электрических сетей" (блок №7)</v>
      </c>
      <c r="C98" s="64" t="str">
        <f>[1]I1127_1037000158513_01_1_69_!C99</f>
        <v>О_0000007031</v>
      </c>
      <c r="D98" s="59" t="e">
        <f>CONCATENATE(#REF!,#REF!,#REF!,#REF!,#REF!,#REF!,#REF!,#REF!,#REF!,#REF!)</f>
        <v>#REF!</v>
      </c>
      <c r="E98" s="59" t="s">
        <v>107</v>
      </c>
      <c r="F98" s="59">
        <v>2025</v>
      </c>
      <c r="G98" s="59">
        <v>2025</v>
      </c>
      <c r="H98" s="60" t="s">
        <v>106</v>
      </c>
      <c r="I98" s="60"/>
      <c r="J98" s="60">
        <v>0.47984644913627639</v>
      </c>
      <c r="K98" s="60">
        <v>5</v>
      </c>
      <c r="L98" s="61">
        <v>45352</v>
      </c>
      <c r="M98" s="60"/>
      <c r="N98" s="60" t="s">
        <v>106</v>
      </c>
      <c r="O98" s="60" t="s">
        <v>106</v>
      </c>
      <c r="P98" s="60" t="s">
        <v>106</v>
      </c>
      <c r="Q98" s="60">
        <v>0</v>
      </c>
      <c r="R98" s="60">
        <v>0</v>
      </c>
      <c r="S98" s="60" t="s">
        <v>106</v>
      </c>
      <c r="T98" s="60" t="s">
        <v>106</v>
      </c>
      <c r="U98" s="60" t="s">
        <v>106</v>
      </c>
      <c r="V98" s="60" t="s">
        <v>106</v>
      </c>
      <c r="W98" s="60">
        <f t="shared" si="109"/>
        <v>5.23</v>
      </c>
      <c r="X98" s="60" t="s">
        <v>106</v>
      </c>
      <c r="Y98" s="60">
        <f t="shared" si="110"/>
        <v>5.23</v>
      </c>
      <c r="Z98" s="60">
        <f t="shared" si="111"/>
        <v>5.23</v>
      </c>
      <c r="AA98" s="60" t="s">
        <v>106</v>
      </c>
      <c r="AB98" s="60">
        <f t="shared" si="112"/>
        <v>0</v>
      </c>
      <c r="AC98" s="60">
        <v>0</v>
      </c>
      <c r="AD98" s="60">
        <v>0</v>
      </c>
      <c r="AE98" s="60">
        <v>0</v>
      </c>
      <c r="AF98" s="60">
        <v>0</v>
      </c>
      <c r="AG98" s="60" t="s">
        <v>106</v>
      </c>
      <c r="AH98" s="60" t="s">
        <v>106</v>
      </c>
      <c r="AI98" s="60" t="s">
        <v>106</v>
      </c>
      <c r="AJ98" s="60" t="s">
        <v>106</v>
      </c>
      <c r="AK98" s="60" t="s">
        <v>106</v>
      </c>
      <c r="AL98" s="60">
        <f t="shared" si="113"/>
        <v>5.23</v>
      </c>
      <c r="AM98" s="60">
        <v>0</v>
      </c>
      <c r="AN98" s="60">
        <v>0</v>
      </c>
      <c r="AO98" s="60">
        <f>[1]I1127_1037000158513_03_0_69_!AD97</f>
        <v>5.23</v>
      </c>
      <c r="AP98" s="60">
        <v>0</v>
      </c>
      <c r="AQ98" s="60" t="s">
        <v>106</v>
      </c>
      <c r="AR98" s="60" t="s">
        <v>106</v>
      </c>
      <c r="AS98" s="60" t="s">
        <v>106</v>
      </c>
      <c r="AT98" s="60" t="s">
        <v>106</v>
      </c>
      <c r="AU98" s="60" t="s">
        <v>106</v>
      </c>
      <c r="AV98" s="60">
        <f t="shared" si="114"/>
        <v>0</v>
      </c>
      <c r="AW98" s="60">
        <v>0</v>
      </c>
      <c r="AX98" s="60">
        <v>0</v>
      </c>
      <c r="AY98" s="60">
        <f>[1]I1127_1037000158513_03_0_69_!AF97*1.2</f>
        <v>0</v>
      </c>
      <c r="AZ98" s="60">
        <v>0</v>
      </c>
      <c r="BA98" s="60" t="s">
        <v>106</v>
      </c>
      <c r="BB98" s="60" t="s">
        <v>106</v>
      </c>
      <c r="BC98" s="60" t="s">
        <v>106</v>
      </c>
      <c r="BD98" s="60" t="s">
        <v>106</v>
      </c>
      <c r="BE98" s="60" t="s">
        <v>106</v>
      </c>
      <c r="BF98" s="60">
        <f t="shared" si="115"/>
        <v>0</v>
      </c>
      <c r="BG98" s="60">
        <v>0</v>
      </c>
      <c r="BH98" s="60">
        <v>0</v>
      </c>
      <c r="BI98" s="60">
        <f>[1]I1127_1037000158513_03_0_69_!AH97*1.2</f>
        <v>0</v>
      </c>
      <c r="BJ98" s="60">
        <v>0</v>
      </c>
      <c r="BK98" s="60" t="s">
        <v>106</v>
      </c>
      <c r="BL98" s="60" t="s">
        <v>106</v>
      </c>
      <c r="BM98" s="60" t="s">
        <v>106</v>
      </c>
      <c r="BN98" s="60" t="s">
        <v>106</v>
      </c>
      <c r="BO98" s="60" t="s">
        <v>106</v>
      </c>
      <c r="BP98" s="60">
        <f t="shared" si="116"/>
        <v>0</v>
      </c>
      <c r="BQ98" s="60">
        <v>0</v>
      </c>
      <c r="BR98" s="60">
        <v>0</v>
      </c>
      <c r="BS98" s="60">
        <f>[1]I1127_1037000158513_03_0_69_!AJ97*1.2</f>
        <v>0</v>
      </c>
      <c r="BT98" s="60">
        <v>0</v>
      </c>
      <c r="BU98" s="60" t="s">
        <v>106</v>
      </c>
      <c r="BV98" s="60" t="s">
        <v>106</v>
      </c>
      <c r="BW98" s="60" t="s">
        <v>106</v>
      </c>
      <c r="BX98" s="60" t="s">
        <v>106</v>
      </c>
      <c r="BY98" s="60" t="s">
        <v>106</v>
      </c>
      <c r="BZ98" s="60">
        <f t="shared" si="117"/>
        <v>0</v>
      </c>
      <c r="CA98" s="60">
        <v>0</v>
      </c>
      <c r="CB98" s="60">
        <v>0</v>
      </c>
      <c r="CC98" s="60">
        <f>[1]I1127_1037000158513_03_0_69_!AL97*1.2</f>
        <v>0</v>
      </c>
      <c r="CD98" s="60">
        <v>0</v>
      </c>
      <c r="CE98" s="60" t="s">
        <v>106</v>
      </c>
      <c r="CF98" s="60" t="s">
        <v>106</v>
      </c>
      <c r="CG98" s="60" t="s">
        <v>106</v>
      </c>
      <c r="CH98" s="60" t="s">
        <v>106</v>
      </c>
      <c r="CI98" s="60" t="s">
        <v>106</v>
      </c>
      <c r="CJ98" s="60">
        <f t="shared" si="118"/>
        <v>5.23</v>
      </c>
      <c r="CK98" s="60">
        <f t="shared" si="118"/>
        <v>0</v>
      </c>
      <c r="CL98" s="60">
        <f t="shared" si="118"/>
        <v>0</v>
      </c>
      <c r="CM98" s="60">
        <f t="shared" si="118"/>
        <v>5.23</v>
      </c>
      <c r="CN98" s="60">
        <f t="shared" si="118"/>
        <v>0</v>
      </c>
      <c r="CO98" s="60">
        <f t="shared" si="118"/>
        <v>0</v>
      </c>
      <c r="CP98" s="60">
        <f t="shared" si="118"/>
        <v>0</v>
      </c>
      <c r="CQ98" s="60">
        <f t="shared" si="118"/>
        <v>0</v>
      </c>
      <c r="CR98" s="60">
        <f t="shared" si="118"/>
        <v>0</v>
      </c>
      <c r="CS98" s="60">
        <f t="shared" si="118"/>
        <v>0</v>
      </c>
      <c r="CT98" s="59" t="s">
        <v>106</v>
      </c>
      <c r="CU98" s="67">
        <f t="shared" si="119"/>
        <v>5.23</v>
      </c>
      <c r="CV98" s="67">
        <f t="shared" si="120"/>
        <v>5.23</v>
      </c>
    </row>
    <row r="99" spans="1:101" ht="63" x14ac:dyDescent="0.25">
      <c r="A99" s="56" t="str">
        <f>[1]I1127_1037000158513_01_1_69_!A100</f>
        <v>1.6</v>
      </c>
      <c r="B99" s="57" t="str">
        <f>[1]I1127_1037000158513_01_1_69_!B100</f>
        <v>Разработка программного обеспечения "Геоинформационная система городских электрических сетей" (блок №8)</v>
      </c>
      <c r="C99" s="64" t="str">
        <f>[1]I1127_1037000158513_01_1_69_!C100</f>
        <v>О_0000007032</v>
      </c>
      <c r="D99" s="59" t="e">
        <f>CONCATENATE(#REF!,#REF!,#REF!,#REF!,#REF!,#REF!,#REF!,#REF!,#REF!,#REF!)</f>
        <v>#REF!</v>
      </c>
      <c r="E99" s="59" t="s">
        <v>107</v>
      </c>
      <c r="F99" s="59">
        <v>2026</v>
      </c>
      <c r="G99" s="59">
        <v>2026</v>
      </c>
      <c r="H99" s="60" t="s">
        <v>106</v>
      </c>
      <c r="I99" s="60"/>
      <c r="J99" s="60">
        <v>0.47984644913627639</v>
      </c>
      <c r="K99" s="60">
        <v>5</v>
      </c>
      <c r="L99" s="61">
        <v>45352</v>
      </c>
      <c r="M99" s="60"/>
      <c r="N99" s="60" t="s">
        <v>106</v>
      </c>
      <c r="O99" s="60" t="s">
        <v>106</v>
      </c>
      <c r="P99" s="60" t="s">
        <v>106</v>
      </c>
      <c r="Q99" s="60">
        <v>0</v>
      </c>
      <c r="R99" s="60">
        <v>0</v>
      </c>
      <c r="S99" s="60" t="s">
        <v>106</v>
      </c>
      <c r="T99" s="60" t="s">
        <v>106</v>
      </c>
      <c r="U99" s="60" t="s">
        <v>106</v>
      </c>
      <c r="V99" s="60" t="s">
        <v>106</v>
      </c>
      <c r="W99" s="60">
        <f t="shared" si="109"/>
        <v>5.45</v>
      </c>
      <c r="X99" s="60" t="s">
        <v>106</v>
      </c>
      <c r="Y99" s="60">
        <f t="shared" si="110"/>
        <v>5.45</v>
      </c>
      <c r="Z99" s="60">
        <f t="shared" si="111"/>
        <v>5.45</v>
      </c>
      <c r="AA99" s="60" t="s">
        <v>106</v>
      </c>
      <c r="AB99" s="60">
        <f t="shared" si="112"/>
        <v>0</v>
      </c>
      <c r="AC99" s="60">
        <v>0</v>
      </c>
      <c r="AD99" s="60">
        <v>0</v>
      </c>
      <c r="AE99" s="60">
        <v>0</v>
      </c>
      <c r="AF99" s="60">
        <v>0</v>
      </c>
      <c r="AG99" s="60" t="s">
        <v>106</v>
      </c>
      <c r="AH99" s="60" t="s">
        <v>106</v>
      </c>
      <c r="AI99" s="60" t="s">
        <v>106</v>
      </c>
      <c r="AJ99" s="60" t="s">
        <v>106</v>
      </c>
      <c r="AK99" s="60" t="s">
        <v>106</v>
      </c>
      <c r="AL99" s="60">
        <f t="shared" si="113"/>
        <v>0</v>
      </c>
      <c r="AM99" s="60">
        <v>0</v>
      </c>
      <c r="AN99" s="60">
        <v>0</v>
      </c>
      <c r="AO99" s="60">
        <f>[1]I1127_1037000158513_03_0_69_!AD98*1.2</f>
        <v>0</v>
      </c>
      <c r="AP99" s="60">
        <v>0</v>
      </c>
      <c r="AQ99" s="60" t="s">
        <v>106</v>
      </c>
      <c r="AR99" s="60" t="s">
        <v>106</v>
      </c>
      <c r="AS99" s="60" t="s">
        <v>106</v>
      </c>
      <c r="AT99" s="60" t="s">
        <v>106</v>
      </c>
      <c r="AU99" s="60" t="s">
        <v>106</v>
      </c>
      <c r="AV99" s="60">
        <f t="shared" si="114"/>
        <v>5.45</v>
      </c>
      <c r="AW99" s="60">
        <v>0</v>
      </c>
      <c r="AX99" s="60">
        <v>0</v>
      </c>
      <c r="AY99" s="60">
        <f>[1]I1127_1037000158513_03_0_69_!AF98</f>
        <v>5.45</v>
      </c>
      <c r="AZ99" s="60">
        <v>0</v>
      </c>
      <c r="BA99" s="60" t="s">
        <v>106</v>
      </c>
      <c r="BB99" s="60" t="s">
        <v>106</v>
      </c>
      <c r="BC99" s="60" t="s">
        <v>106</v>
      </c>
      <c r="BD99" s="60" t="s">
        <v>106</v>
      </c>
      <c r="BE99" s="60" t="s">
        <v>106</v>
      </c>
      <c r="BF99" s="60">
        <f t="shared" si="115"/>
        <v>0</v>
      </c>
      <c r="BG99" s="60">
        <v>0</v>
      </c>
      <c r="BH99" s="60">
        <v>0</v>
      </c>
      <c r="BI99" s="60">
        <f>[1]I1127_1037000158513_03_0_69_!AH98*1.2</f>
        <v>0</v>
      </c>
      <c r="BJ99" s="60">
        <v>0</v>
      </c>
      <c r="BK99" s="60" t="s">
        <v>106</v>
      </c>
      <c r="BL99" s="60" t="s">
        <v>106</v>
      </c>
      <c r="BM99" s="60" t="s">
        <v>106</v>
      </c>
      <c r="BN99" s="60" t="s">
        <v>106</v>
      </c>
      <c r="BO99" s="60" t="s">
        <v>106</v>
      </c>
      <c r="BP99" s="60">
        <f t="shared" si="116"/>
        <v>0</v>
      </c>
      <c r="BQ99" s="60">
        <v>0</v>
      </c>
      <c r="BR99" s="60">
        <v>0</v>
      </c>
      <c r="BS99" s="60">
        <f>[1]I1127_1037000158513_03_0_69_!AJ98*1.2</f>
        <v>0</v>
      </c>
      <c r="BT99" s="60">
        <v>0</v>
      </c>
      <c r="BU99" s="60" t="s">
        <v>106</v>
      </c>
      <c r="BV99" s="60" t="s">
        <v>106</v>
      </c>
      <c r="BW99" s="60" t="s">
        <v>106</v>
      </c>
      <c r="BX99" s="60" t="s">
        <v>106</v>
      </c>
      <c r="BY99" s="60" t="s">
        <v>106</v>
      </c>
      <c r="BZ99" s="60">
        <f t="shared" si="117"/>
        <v>0</v>
      </c>
      <c r="CA99" s="60">
        <v>0</v>
      </c>
      <c r="CB99" s="60">
        <v>0</v>
      </c>
      <c r="CC99" s="60">
        <f>[1]I1127_1037000158513_03_0_69_!AL98*1.2</f>
        <v>0</v>
      </c>
      <c r="CD99" s="60">
        <v>0</v>
      </c>
      <c r="CE99" s="60" t="s">
        <v>106</v>
      </c>
      <c r="CF99" s="60" t="s">
        <v>106</v>
      </c>
      <c r="CG99" s="60" t="s">
        <v>106</v>
      </c>
      <c r="CH99" s="60" t="s">
        <v>106</v>
      </c>
      <c r="CI99" s="60" t="s">
        <v>106</v>
      </c>
      <c r="CJ99" s="60">
        <f t="shared" si="118"/>
        <v>5.45</v>
      </c>
      <c r="CK99" s="60">
        <f t="shared" si="118"/>
        <v>0</v>
      </c>
      <c r="CL99" s="60">
        <f t="shared" si="118"/>
        <v>0</v>
      </c>
      <c r="CM99" s="60">
        <f t="shared" si="118"/>
        <v>5.45</v>
      </c>
      <c r="CN99" s="60">
        <f t="shared" si="118"/>
        <v>0</v>
      </c>
      <c r="CO99" s="60">
        <f t="shared" si="118"/>
        <v>0</v>
      </c>
      <c r="CP99" s="60">
        <f t="shared" si="118"/>
        <v>0</v>
      </c>
      <c r="CQ99" s="60">
        <f t="shared" si="118"/>
        <v>0</v>
      </c>
      <c r="CR99" s="60">
        <f t="shared" si="118"/>
        <v>0</v>
      </c>
      <c r="CS99" s="60">
        <f t="shared" si="118"/>
        <v>0</v>
      </c>
      <c r="CT99" s="59" t="s">
        <v>106</v>
      </c>
      <c r="CU99" s="67">
        <f t="shared" si="119"/>
        <v>5.45</v>
      </c>
      <c r="CV99" s="67">
        <f t="shared" si="120"/>
        <v>5.45</v>
      </c>
      <c r="CW99" s="67"/>
    </row>
    <row r="100" spans="1:101" ht="63" x14ac:dyDescent="0.25">
      <c r="A100" s="56" t="str">
        <f>[1]I1127_1037000158513_01_1_69_!A101</f>
        <v>1.6</v>
      </c>
      <c r="B100" s="57" t="str">
        <f>[1]I1127_1037000158513_01_1_69_!B101</f>
        <v>Разработка программного обеспечения "Геоинформационная система городских электрических сетей" (блок №9)</v>
      </c>
      <c r="C100" s="64" t="str">
        <f>[1]I1127_1037000158513_01_1_69_!C101</f>
        <v>О_0000007033</v>
      </c>
      <c r="D100" s="59" t="e">
        <f>CONCATENATE(#REF!,#REF!,#REF!,#REF!,#REF!,#REF!,#REF!,#REF!,#REF!,#REF!)</f>
        <v>#REF!</v>
      </c>
      <c r="E100" s="59" t="s">
        <v>107</v>
      </c>
      <c r="F100" s="59">
        <v>2027</v>
      </c>
      <c r="G100" s="59">
        <v>2027</v>
      </c>
      <c r="H100" s="60" t="s">
        <v>106</v>
      </c>
      <c r="I100" s="60"/>
      <c r="J100" s="60">
        <v>0.47984644913627639</v>
      </c>
      <c r="K100" s="60">
        <v>5</v>
      </c>
      <c r="L100" s="61">
        <v>45352</v>
      </c>
      <c r="M100" s="60"/>
      <c r="N100" s="60" t="s">
        <v>106</v>
      </c>
      <c r="O100" s="60" t="s">
        <v>106</v>
      </c>
      <c r="P100" s="60" t="s">
        <v>106</v>
      </c>
      <c r="Q100" s="60">
        <v>0</v>
      </c>
      <c r="R100" s="60">
        <v>0</v>
      </c>
      <c r="S100" s="60" t="s">
        <v>106</v>
      </c>
      <c r="T100" s="60" t="s">
        <v>106</v>
      </c>
      <c r="U100" s="60" t="s">
        <v>106</v>
      </c>
      <c r="V100" s="60" t="s">
        <v>106</v>
      </c>
      <c r="W100" s="60">
        <f t="shared" si="109"/>
        <v>5.68</v>
      </c>
      <c r="X100" s="60" t="s">
        <v>106</v>
      </c>
      <c r="Y100" s="60">
        <f t="shared" si="110"/>
        <v>5.68</v>
      </c>
      <c r="Z100" s="60">
        <f t="shared" si="111"/>
        <v>5.68</v>
      </c>
      <c r="AA100" s="60" t="s">
        <v>106</v>
      </c>
      <c r="AB100" s="60">
        <f t="shared" si="112"/>
        <v>0</v>
      </c>
      <c r="AC100" s="60">
        <v>0</v>
      </c>
      <c r="AD100" s="60">
        <v>0</v>
      </c>
      <c r="AE100" s="60">
        <v>0</v>
      </c>
      <c r="AF100" s="60">
        <v>0</v>
      </c>
      <c r="AG100" s="60" t="s">
        <v>106</v>
      </c>
      <c r="AH100" s="60" t="s">
        <v>106</v>
      </c>
      <c r="AI100" s="60" t="s">
        <v>106</v>
      </c>
      <c r="AJ100" s="60" t="s">
        <v>106</v>
      </c>
      <c r="AK100" s="60" t="s">
        <v>106</v>
      </c>
      <c r="AL100" s="60">
        <f t="shared" si="113"/>
        <v>0</v>
      </c>
      <c r="AM100" s="60">
        <v>0</v>
      </c>
      <c r="AN100" s="60">
        <v>0</v>
      </c>
      <c r="AO100" s="60">
        <f>[1]I1127_1037000158513_03_0_69_!AD99*1.2</f>
        <v>0</v>
      </c>
      <c r="AP100" s="60">
        <v>0</v>
      </c>
      <c r="AQ100" s="60" t="s">
        <v>106</v>
      </c>
      <c r="AR100" s="60" t="s">
        <v>106</v>
      </c>
      <c r="AS100" s="60" t="s">
        <v>106</v>
      </c>
      <c r="AT100" s="60" t="s">
        <v>106</v>
      </c>
      <c r="AU100" s="60" t="s">
        <v>106</v>
      </c>
      <c r="AV100" s="60">
        <f t="shared" si="114"/>
        <v>0</v>
      </c>
      <c r="AW100" s="60">
        <v>0</v>
      </c>
      <c r="AX100" s="60">
        <v>0</v>
      </c>
      <c r="AY100" s="60">
        <f>[1]I1127_1037000158513_03_0_69_!AF99*1.2</f>
        <v>0</v>
      </c>
      <c r="AZ100" s="60">
        <v>0</v>
      </c>
      <c r="BA100" s="60" t="s">
        <v>106</v>
      </c>
      <c r="BB100" s="60" t="s">
        <v>106</v>
      </c>
      <c r="BC100" s="60" t="s">
        <v>106</v>
      </c>
      <c r="BD100" s="60" t="s">
        <v>106</v>
      </c>
      <c r="BE100" s="60" t="s">
        <v>106</v>
      </c>
      <c r="BF100" s="60">
        <f t="shared" si="115"/>
        <v>5.68</v>
      </c>
      <c r="BG100" s="60">
        <v>0</v>
      </c>
      <c r="BH100" s="60">
        <v>0</v>
      </c>
      <c r="BI100" s="60">
        <f>[1]I1127_1037000158513_03_0_69_!AH99</f>
        <v>5.68</v>
      </c>
      <c r="BJ100" s="60">
        <v>0</v>
      </c>
      <c r="BK100" s="60" t="s">
        <v>106</v>
      </c>
      <c r="BL100" s="60" t="s">
        <v>106</v>
      </c>
      <c r="BM100" s="60" t="s">
        <v>106</v>
      </c>
      <c r="BN100" s="60" t="s">
        <v>106</v>
      </c>
      <c r="BO100" s="60" t="s">
        <v>106</v>
      </c>
      <c r="BP100" s="60">
        <f t="shared" si="116"/>
        <v>0</v>
      </c>
      <c r="BQ100" s="60">
        <v>0</v>
      </c>
      <c r="BR100" s="60">
        <v>0</v>
      </c>
      <c r="BS100" s="60">
        <f>[1]I1127_1037000158513_03_0_69_!AJ99*1.2</f>
        <v>0</v>
      </c>
      <c r="BT100" s="60">
        <v>0</v>
      </c>
      <c r="BU100" s="60" t="s">
        <v>106</v>
      </c>
      <c r="BV100" s="60" t="s">
        <v>106</v>
      </c>
      <c r="BW100" s="60" t="s">
        <v>106</v>
      </c>
      <c r="BX100" s="60" t="s">
        <v>106</v>
      </c>
      <c r="BY100" s="60" t="s">
        <v>106</v>
      </c>
      <c r="BZ100" s="60">
        <f t="shared" si="117"/>
        <v>0</v>
      </c>
      <c r="CA100" s="60">
        <v>0</v>
      </c>
      <c r="CB100" s="60">
        <v>0</v>
      </c>
      <c r="CC100" s="60">
        <f>[1]I1127_1037000158513_03_0_69_!AL99*1.2</f>
        <v>0</v>
      </c>
      <c r="CD100" s="60">
        <v>0</v>
      </c>
      <c r="CE100" s="60" t="s">
        <v>106</v>
      </c>
      <c r="CF100" s="60" t="s">
        <v>106</v>
      </c>
      <c r="CG100" s="60" t="s">
        <v>106</v>
      </c>
      <c r="CH100" s="60" t="s">
        <v>106</v>
      </c>
      <c r="CI100" s="60" t="s">
        <v>106</v>
      </c>
      <c r="CJ100" s="60">
        <f t="shared" si="118"/>
        <v>5.68</v>
      </c>
      <c r="CK100" s="60">
        <f t="shared" si="118"/>
        <v>0</v>
      </c>
      <c r="CL100" s="60">
        <f t="shared" si="118"/>
        <v>0</v>
      </c>
      <c r="CM100" s="60">
        <f t="shared" si="118"/>
        <v>5.68</v>
      </c>
      <c r="CN100" s="60">
        <f t="shared" si="118"/>
        <v>0</v>
      </c>
      <c r="CO100" s="60">
        <f t="shared" si="118"/>
        <v>0</v>
      </c>
      <c r="CP100" s="60">
        <f t="shared" si="118"/>
        <v>0</v>
      </c>
      <c r="CQ100" s="60">
        <f t="shared" si="118"/>
        <v>0</v>
      </c>
      <c r="CR100" s="60">
        <f t="shared" si="118"/>
        <v>0</v>
      </c>
      <c r="CS100" s="60">
        <f t="shared" si="118"/>
        <v>0</v>
      </c>
      <c r="CT100" s="59" t="s">
        <v>106</v>
      </c>
      <c r="CU100" s="67">
        <f t="shared" si="119"/>
        <v>5.68</v>
      </c>
      <c r="CV100" s="67">
        <f t="shared" si="120"/>
        <v>5.68</v>
      </c>
    </row>
    <row r="101" spans="1:101" ht="63" x14ac:dyDescent="0.25">
      <c r="A101" s="56" t="str">
        <f>[1]I1127_1037000158513_01_1_69_!A102</f>
        <v>1.6</v>
      </c>
      <c r="B101" s="57" t="str">
        <f>[1]I1127_1037000158513_01_1_69_!B102</f>
        <v>Разработка программного обеспечения "Геоинформационная система городских электрических сетей" (блок №10)</v>
      </c>
      <c r="C101" s="64" t="str">
        <f>[1]I1127_1037000158513_01_1_69_!C102</f>
        <v>О_0000007034</v>
      </c>
      <c r="D101" s="59" t="e">
        <f>CONCATENATE(#REF!,#REF!,#REF!,#REF!,#REF!,#REF!,#REF!,#REF!,#REF!,#REF!)</f>
        <v>#REF!</v>
      </c>
      <c r="E101" s="59" t="s">
        <v>107</v>
      </c>
      <c r="F101" s="59">
        <v>2028</v>
      </c>
      <c r="G101" s="59">
        <v>2028</v>
      </c>
      <c r="H101" s="60" t="s">
        <v>106</v>
      </c>
      <c r="I101" s="60"/>
      <c r="J101" s="60">
        <v>0.47984644913627639</v>
      </c>
      <c r="K101" s="60">
        <v>5</v>
      </c>
      <c r="L101" s="61">
        <v>45352</v>
      </c>
      <c r="M101" s="60"/>
      <c r="N101" s="60" t="s">
        <v>106</v>
      </c>
      <c r="O101" s="60" t="s">
        <v>106</v>
      </c>
      <c r="P101" s="60" t="s">
        <v>106</v>
      </c>
      <c r="Q101" s="60">
        <v>0</v>
      </c>
      <c r="R101" s="60">
        <v>0</v>
      </c>
      <c r="S101" s="60" t="s">
        <v>106</v>
      </c>
      <c r="T101" s="60" t="s">
        <v>106</v>
      </c>
      <c r="U101" s="60" t="s">
        <v>106</v>
      </c>
      <c r="V101" s="60" t="s">
        <v>106</v>
      </c>
      <c r="W101" s="60">
        <f t="shared" si="109"/>
        <v>5.915</v>
      </c>
      <c r="X101" s="60" t="s">
        <v>106</v>
      </c>
      <c r="Y101" s="60">
        <f t="shared" si="110"/>
        <v>5.915</v>
      </c>
      <c r="Z101" s="60">
        <f t="shared" si="111"/>
        <v>5.915</v>
      </c>
      <c r="AA101" s="60" t="s">
        <v>106</v>
      </c>
      <c r="AB101" s="60">
        <f t="shared" si="112"/>
        <v>0</v>
      </c>
      <c r="AC101" s="60">
        <v>0</v>
      </c>
      <c r="AD101" s="60">
        <v>0</v>
      </c>
      <c r="AE101" s="60">
        <v>0</v>
      </c>
      <c r="AF101" s="60">
        <v>0</v>
      </c>
      <c r="AG101" s="60" t="s">
        <v>106</v>
      </c>
      <c r="AH101" s="60" t="s">
        <v>106</v>
      </c>
      <c r="AI101" s="60" t="s">
        <v>106</v>
      </c>
      <c r="AJ101" s="60" t="s">
        <v>106</v>
      </c>
      <c r="AK101" s="60" t="s">
        <v>106</v>
      </c>
      <c r="AL101" s="60">
        <f t="shared" si="113"/>
        <v>0</v>
      </c>
      <c r="AM101" s="60">
        <v>0</v>
      </c>
      <c r="AN101" s="60">
        <v>0</v>
      </c>
      <c r="AO101" s="60">
        <f>[1]I1127_1037000158513_03_0_69_!AD100*1.2</f>
        <v>0</v>
      </c>
      <c r="AP101" s="60">
        <v>0</v>
      </c>
      <c r="AQ101" s="60" t="s">
        <v>106</v>
      </c>
      <c r="AR101" s="60" t="s">
        <v>106</v>
      </c>
      <c r="AS101" s="60" t="s">
        <v>106</v>
      </c>
      <c r="AT101" s="60" t="s">
        <v>106</v>
      </c>
      <c r="AU101" s="60" t="s">
        <v>106</v>
      </c>
      <c r="AV101" s="60">
        <f t="shared" si="114"/>
        <v>0</v>
      </c>
      <c r="AW101" s="60">
        <v>0</v>
      </c>
      <c r="AX101" s="60">
        <v>0</v>
      </c>
      <c r="AY101" s="60">
        <f>[1]I1127_1037000158513_03_0_69_!AF100*1.2</f>
        <v>0</v>
      </c>
      <c r="AZ101" s="60">
        <v>0</v>
      </c>
      <c r="BA101" s="60" t="s">
        <v>106</v>
      </c>
      <c r="BB101" s="60" t="s">
        <v>106</v>
      </c>
      <c r="BC101" s="60" t="s">
        <v>106</v>
      </c>
      <c r="BD101" s="60" t="s">
        <v>106</v>
      </c>
      <c r="BE101" s="60" t="s">
        <v>106</v>
      </c>
      <c r="BF101" s="60">
        <f t="shared" si="115"/>
        <v>0</v>
      </c>
      <c r="BG101" s="60">
        <v>0</v>
      </c>
      <c r="BH101" s="60">
        <v>0</v>
      </c>
      <c r="BI101" s="60">
        <f>[1]I1127_1037000158513_03_0_69_!AH100*1.2</f>
        <v>0</v>
      </c>
      <c r="BJ101" s="60">
        <v>0</v>
      </c>
      <c r="BK101" s="60" t="s">
        <v>106</v>
      </c>
      <c r="BL101" s="60" t="s">
        <v>106</v>
      </c>
      <c r="BM101" s="60" t="s">
        <v>106</v>
      </c>
      <c r="BN101" s="60" t="s">
        <v>106</v>
      </c>
      <c r="BO101" s="60" t="s">
        <v>106</v>
      </c>
      <c r="BP101" s="60">
        <f t="shared" si="116"/>
        <v>5.915</v>
      </c>
      <c r="BQ101" s="60">
        <v>0</v>
      </c>
      <c r="BR101" s="60">
        <v>0</v>
      </c>
      <c r="BS101" s="60">
        <f>[1]I1127_1037000158513_03_0_69_!AJ100</f>
        <v>5.915</v>
      </c>
      <c r="BT101" s="60">
        <v>0</v>
      </c>
      <c r="BU101" s="60" t="s">
        <v>106</v>
      </c>
      <c r="BV101" s="60" t="s">
        <v>106</v>
      </c>
      <c r="BW101" s="60" t="s">
        <v>106</v>
      </c>
      <c r="BX101" s="60" t="s">
        <v>106</v>
      </c>
      <c r="BY101" s="60" t="s">
        <v>106</v>
      </c>
      <c r="BZ101" s="60">
        <f t="shared" si="117"/>
        <v>0</v>
      </c>
      <c r="CA101" s="60">
        <v>0</v>
      </c>
      <c r="CB101" s="60">
        <v>0</v>
      </c>
      <c r="CC101" s="60">
        <f>[1]I1127_1037000158513_03_0_69_!AL100*1.2</f>
        <v>0</v>
      </c>
      <c r="CD101" s="60">
        <v>0</v>
      </c>
      <c r="CE101" s="60" t="s">
        <v>106</v>
      </c>
      <c r="CF101" s="60" t="s">
        <v>106</v>
      </c>
      <c r="CG101" s="60" t="s">
        <v>106</v>
      </c>
      <c r="CH101" s="60" t="s">
        <v>106</v>
      </c>
      <c r="CI101" s="60" t="s">
        <v>106</v>
      </c>
      <c r="CJ101" s="60">
        <f t="shared" si="118"/>
        <v>5.915</v>
      </c>
      <c r="CK101" s="60">
        <f t="shared" si="118"/>
        <v>0</v>
      </c>
      <c r="CL101" s="60">
        <f t="shared" si="118"/>
        <v>0</v>
      </c>
      <c r="CM101" s="60">
        <f t="shared" si="118"/>
        <v>5.915</v>
      </c>
      <c r="CN101" s="60">
        <f t="shared" si="118"/>
        <v>0</v>
      </c>
      <c r="CO101" s="60">
        <f t="shared" si="118"/>
        <v>0</v>
      </c>
      <c r="CP101" s="60">
        <f t="shared" si="118"/>
        <v>0</v>
      </c>
      <c r="CQ101" s="60">
        <f t="shared" si="118"/>
        <v>0</v>
      </c>
      <c r="CR101" s="60">
        <f t="shared" si="118"/>
        <v>0</v>
      </c>
      <c r="CS101" s="60">
        <f t="shared" si="118"/>
        <v>0</v>
      </c>
      <c r="CT101" s="59" t="s">
        <v>106</v>
      </c>
      <c r="CU101" s="67">
        <f t="shared" si="119"/>
        <v>5.915</v>
      </c>
      <c r="CV101" s="67">
        <f t="shared" si="120"/>
        <v>0</v>
      </c>
    </row>
    <row r="102" spans="1:101" ht="63" x14ac:dyDescent="0.25">
      <c r="A102" s="56" t="str">
        <f>[1]I1127_1037000158513_01_1_69_!A103</f>
        <v>1.6</v>
      </c>
      <c r="B102" s="57" t="str">
        <f>[1]I1127_1037000158513_01_1_69_!B103</f>
        <v>Разработка программного обеспечения "Геоинформационная система городских электрических сетей" (блок №11)</v>
      </c>
      <c r="C102" s="64" t="str">
        <f>[1]I1127_1037000158513_01_1_69_!C103</f>
        <v>О_0000007035</v>
      </c>
      <c r="D102" s="59" t="e">
        <f>CONCATENATE(#REF!,#REF!,#REF!,#REF!,#REF!,#REF!,#REF!,#REF!,#REF!,#REF!)</f>
        <v>#REF!</v>
      </c>
      <c r="E102" s="59" t="s">
        <v>107</v>
      </c>
      <c r="F102" s="59">
        <v>2029</v>
      </c>
      <c r="G102" s="59">
        <v>2029</v>
      </c>
      <c r="H102" s="60" t="s">
        <v>106</v>
      </c>
      <c r="I102" s="60"/>
      <c r="J102" s="60">
        <v>0.47984644913627639</v>
      </c>
      <c r="K102" s="60">
        <v>5</v>
      </c>
      <c r="L102" s="61">
        <v>45352</v>
      </c>
      <c r="M102" s="60"/>
      <c r="N102" s="60" t="s">
        <v>106</v>
      </c>
      <c r="O102" s="60" t="s">
        <v>106</v>
      </c>
      <c r="P102" s="60" t="s">
        <v>106</v>
      </c>
      <c r="Q102" s="60">
        <v>0</v>
      </c>
      <c r="R102" s="60">
        <v>0</v>
      </c>
      <c r="S102" s="60" t="s">
        <v>106</v>
      </c>
      <c r="T102" s="60" t="s">
        <v>106</v>
      </c>
      <c r="U102" s="60" t="s">
        <v>106</v>
      </c>
      <c r="V102" s="60" t="s">
        <v>106</v>
      </c>
      <c r="W102" s="60">
        <f t="shared" si="109"/>
        <v>6.1650000000000009</v>
      </c>
      <c r="X102" s="60" t="s">
        <v>106</v>
      </c>
      <c r="Y102" s="60">
        <f t="shared" si="110"/>
        <v>6.1650000000000009</v>
      </c>
      <c r="Z102" s="60">
        <f t="shared" si="111"/>
        <v>6.1650000000000009</v>
      </c>
      <c r="AA102" s="60" t="s">
        <v>106</v>
      </c>
      <c r="AB102" s="60">
        <f t="shared" si="112"/>
        <v>0</v>
      </c>
      <c r="AC102" s="60">
        <v>0</v>
      </c>
      <c r="AD102" s="60">
        <v>0</v>
      </c>
      <c r="AE102" s="60">
        <v>0</v>
      </c>
      <c r="AF102" s="60">
        <v>0</v>
      </c>
      <c r="AG102" s="60" t="s">
        <v>106</v>
      </c>
      <c r="AH102" s="60" t="s">
        <v>106</v>
      </c>
      <c r="AI102" s="60" t="s">
        <v>106</v>
      </c>
      <c r="AJ102" s="60" t="s">
        <v>106</v>
      </c>
      <c r="AK102" s="60" t="s">
        <v>106</v>
      </c>
      <c r="AL102" s="60">
        <f t="shared" si="113"/>
        <v>0</v>
      </c>
      <c r="AM102" s="60">
        <v>0</v>
      </c>
      <c r="AN102" s="60">
        <v>0</v>
      </c>
      <c r="AO102" s="60">
        <f>[1]I1127_1037000158513_03_0_69_!AD101*1.2</f>
        <v>0</v>
      </c>
      <c r="AP102" s="60">
        <v>0</v>
      </c>
      <c r="AQ102" s="60" t="s">
        <v>106</v>
      </c>
      <c r="AR102" s="60" t="s">
        <v>106</v>
      </c>
      <c r="AS102" s="60" t="s">
        <v>106</v>
      </c>
      <c r="AT102" s="60" t="s">
        <v>106</v>
      </c>
      <c r="AU102" s="60" t="s">
        <v>106</v>
      </c>
      <c r="AV102" s="60">
        <f t="shared" si="114"/>
        <v>0</v>
      </c>
      <c r="AW102" s="60">
        <v>0</v>
      </c>
      <c r="AX102" s="60">
        <v>0</v>
      </c>
      <c r="AY102" s="60">
        <f>[1]I1127_1037000158513_03_0_69_!AF101*1.2</f>
        <v>0</v>
      </c>
      <c r="AZ102" s="60">
        <v>0</v>
      </c>
      <c r="BA102" s="60" t="s">
        <v>106</v>
      </c>
      <c r="BB102" s="60" t="s">
        <v>106</v>
      </c>
      <c r="BC102" s="60" t="s">
        <v>106</v>
      </c>
      <c r="BD102" s="60" t="s">
        <v>106</v>
      </c>
      <c r="BE102" s="60" t="s">
        <v>106</v>
      </c>
      <c r="BF102" s="60">
        <f t="shared" si="115"/>
        <v>0</v>
      </c>
      <c r="BG102" s="60">
        <v>0</v>
      </c>
      <c r="BH102" s="60">
        <v>0</v>
      </c>
      <c r="BI102" s="60">
        <f>[1]I1127_1037000158513_03_0_69_!AH101*1.2</f>
        <v>0</v>
      </c>
      <c r="BJ102" s="60">
        <v>0</v>
      </c>
      <c r="BK102" s="60" t="s">
        <v>106</v>
      </c>
      <c r="BL102" s="60" t="s">
        <v>106</v>
      </c>
      <c r="BM102" s="60" t="s">
        <v>106</v>
      </c>
      <c r="BN102" s="60" t="s">
        <v>106</v>
      </c>
      <c r="BO102" s="60" t="s">
        <v>106</v>
      </c>
      <c r="BP102" s="60">
        <f t="shared" si="116"/>
        <v>0</v>
      </c>
      <c r="BQ102" s="60">
        <v>0</v>
      </c>
      <c r="BR102" s="60">
        <v>0</v>
      </c>
      <c r="BS102" s="60">
        <f>[1]I1127_1037000158513_03_0_69_!AJ101*1.2</f>
        <v>0</v>
      </c>
      <c r="BT102" s="60">
        <v>0</v>
      </c>
      <c r="BU102" s="60" t="s">
        <v>106</v>
      </c>
      <c r="BV102" s="60" t="s">
        <v>106</v>
      </c>
      <c r="BW102" s="60" t="s">
        <v>106</v>
      </c>
      <c r="BX102" s="60" t="s">
        <v>106</v>
      </c>
      <c r="BY102" s="60" t="s">
        <v>106</v>
      </c>
      <c r="BZ102" s="60">
        <f t="shared" si="117"/>
        <v>6.1650000000000009</v>
      </c>
      <c r="CA102" s="60">
        <v>0</v>
      </c>
      <c r="CB102" s="60">
        <v>0</v>
      </c>
      <c r="CC102" s="60">
        <f>[1]I1127_1037000158513_03_0_69_!AL101</f>
        <v>6.1650000000000009</v>
      </c>
      <c r="CD102" s="60">
        <v>0</v>
      </c>
      <c r="CE102" s="60" t="s">
        <v>106</v>
      </c>
      <c r="CF102" s="60" t="s">
        <v>106</v>
      </c>
      <c r="CG102" s="60" t="s">
        <v>106</v>
      </c>
      <c r="CH102" s="60" t="s">
        <v>106</v>
      </c>
      <c r="CI102" s="60" t="s">
        <v>106</v>
      </c>
      <c r="CJ102" s="60">
        <f t="shared" si="118"/>
        <v>6.1650000000000009</v>
      </c>
      <c r="CK102" s="60">
        <f t="shared" si="118"/>
        <v>0</v>
      </c>
      <c r="CL102" s="60">
        <f t="shared" si="118"/>
        <v>0</v>
      </c>
      <c r="CM102" s="60">
        <f t="shared" si="118"/>
        <v>6.1650000000000009</v>
      </c>
      <c r="CN102" s="60">
        <f t="shared" si="118"/>
        <v>0</v>
      </c>
      <c r="CO102" s="60">
        <f t="shared" si="118"/>
        <v>0</v>
      </c>
      <c r="CP102" s="60">
        <f t="shared" si="118"/>
        <v>0</v>
      </c>
      <c r="CQ102" s="60">
        <f t="shared" si="118"/>
        <v>0</v>
      </c>
      <c r="CR102" s="60">
        <f t="shared" si="118"/>
        <v>0</v>
      </c>
      <c r="CS102" s="60">
        <f t="shared" si="118"/>
        <v>0</v>
      </c>
      <c r="CT102" s="59" t="s">
        <v>106</v>
      </c>
      <c r="CU102" s="67">
        <f t="shared" si="119"/>
        <v>6.1650000000000009</v>
      </c>
      <c r="CV102" s="67">
        <f t="shared" si="120"/>
        <v>0</v>
      </c>
    </row>
    <row r="103" spans="1:101" ht="15.75" x14ac:dyDescent="0.25">
      <c r="A103" s="69"/>
      <c r="B103" s="69"/>
      <c r="C103" s="69"/>
      <c r="D103" s="69"/>
    </row>
  </sheetData>
  <autoFilter ref="A17:CW102"/>
  <mergeCells count="41">
    <mergeCell ref="BU14:BY14"/>
    <mergeCell ref="BZ14:CD14"/>
    <mergeCell ref="CE14:CI14"/>
    <mergeCell ref="CJ14:CN14"/>
    <mergeCell ref="CO14:CS14"/>
    <mergeCell ref="CT13:CT15"/>
    <mergeCell ref="J14:L14"/>
    <mergeCell ref="N14:P14"/>
    <mergeCell ref="S14:T14"/>
    <mergeCell ref="U14:V14"/>
    <mergeCell ref="AB14:AF14"/>
    <mergeCell ref="AG14:AK14"/>
    <mergeCell ref="AL14:AP14"/>
    <mergeCell ref="AQ14:AU14"/>
    <mergeCell ref="AV14:AZ14"/>
    <mergeCell ref="R13:R15"/>
    <mergeCell ref="S13:V13"/>
    <mergeCell ref="W13:X14"/>
    <mergeCell ref="Y13:AA14"/>
    <mergeCell ref="AB13:AK13"/>
    <mergeCell ref="AL13:CS13"/>
    <mergeCell ref="BA14:BE14"/>
    <mergeCell ref="BF14:BJ14"/>
    <mergeCell ref="BK14:BO14"/>
    <mergeCell ref="BP14:BT14"/>
    <mergeCell ref="A10:AK10"/>
    <mergeCell ref="A13:A15"/>
    <mergeCell ref="B13:B15"/>
    <mergeCell ref="C13:C15"/>
    <mergeCell ref="D13:D14"/>
    <mergeCell ref="E13:E15"/>
    <mergeCell ref="F13:F15"/>
    <mergeCell ref="G13:H14"/>
    <mergeCell ref="J13:P13"/>
    <mergeCell ref="Q13:Q15"/>
    <mergeCell ref="A4:AK4"/>
    <mergeCell ref="A5:AK5"/>
    <mergeCell ref="A6:AK6"/>
    <mergeCell ref="A7:AK7"/>
    <mergeCell ref="A8:AK8"/>
    <mergeCell ref="A9:AK9"/>
  </mergeCells>
  <pageMargins left="0.59055118110236227" right="0.19685039370078741" top="0.19685039370078741" bottom="0.19685039370078741" header="0.27559055118110237" footer="7.874015748031496E-2"/>
  <pageSetup scale="11" fitToHeight="2" orientation="portrait" r:id="rId1"/>
  <headerFooter alignWithMargins="0"/>
  <colBreaks count="1" manualBreakCount="1">
    <brk id="51" max="1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I1127_1037000158513_02_0_69_</vt:lpstr>
      <vt:lpstr>I1127_1037000158513_02_0_69_!Заголовки_для_печати</vt:lpstr>
      <vt:lpstr>I1127_1037000158513_02_0_69_!Область_печати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2024-11-27T02:47:12Z</dcterms:created>
  <dcterms:modified xsi:type="dcterms:W3CDTF">2024-11-27T02:47:23Z</dcterms:modified>
</cp:coreProperties>
</file>