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J0515_1037000158513_13_69_0!$A$24:$DL$90</definedName>
    <definedName name="_xlnm.Print_Titles" localSheetId="0">J0515_1037000158513_13_69_0!$18:$23</definedName>
    <definedName name="_xlnm.Print_Area" localSheetId="0">J0515_1037000158513_13_69_0!$A$1:$CC$91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90" i="1" l="1"/>
  <c r="CG90" i="1"/>
  <c r="CF90" i="1"/>
  <c r="CE90" i="1"/>
  <c r="CD90" i="1"/>
  <c r="CB90" i="1"/>
  <c r="CA90" i="1"/>
  <c r="BX90" i="1"/>
  <c r="BW90" i="1"/>
  <c r="AT90" i="1"/>
  <c r="AS90" i="1"/>
  <c r="AR90" i="1"/>
  <c r="AQ90" i="1"/>
  <c r="AP90" i="1"/>
  <c r="AO90" i="1"/>
  <c r="AN90" i="1"/>
  <c r="AA90" i="1"/>
  <c r="T90" i="1"/>
  <c r="M90" i="1"/>
  <c r="CC90" i="1" s="1"/>
  <c r="CK90" i="1" s="1"/>
  <c r="K90" i="1"/>
  <c r="J90" i="1"/>
  <c r="I90" i="1"/>
  <c r="H90" i="1"/>
  <c r="G90" i="1"/>
  <c r="E90" i="1"/>
  <c r="C90" i="1"/>
  <c r="B90" i="1"/>
  <c r="A90" i="1"/>
  <c r="CH89" i="1"/>
  <c r="CG89" i="1"/>
  <c r="CF89" i="1"/>
  <c r="CE89" i="1"/>
  <c r="CD89" i="1"/>
  <c r="CB89" i="1"/>
  <c r="CA89" i="1"/>
  <c r="BX89" i="1"/>
  <c r="BW89" i="1"/>
  <c r="AT89" i="1"/>
  <c r="AS89" i="1"/>
  <c r="AR89" i="1"/>
  <c r="AQ89" i="1"/>
  <c r="AP89" i="1"/>
  <c r="AO89" i="1"/>
  <c r="AN89" i="1"/>
  <c r="AH89" i="1"/>
  <c r="AA89" i="1"/>
  <c r="T89" i="1"/>
  <c r="F89" i="1" s="1"/>
  <c r="M89" i="1"/>
  <c r="K89" i="1"/>
  <c r="J89" i="1"/>
  <c r="I89" i="1"/>
  <c r="H89" i="1"/>
  <c r="G89" i="1"/>
  <c r="E89" i="1"/>
  <c r="C89" i="1"/>
  <c r="B89" i="1"/>
  <c r="A89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B88" i="1"/>
  <c r="CA88" i="1"/>
  <c r="BW88" i="1"/>
  <c r="BX88" i="1" s="1"/>
  <c r="AT88" i="1"/>
  <c r="AS88" i="1"/>
  <c r="AR88" i="1"/>
  <c r="AQ88" i="1"/>
  <c r="AP88" i="1"/>
  <c r="AO88" i="1"/>
  <c r="AN88" i="1"/>
  <c r="AH88" i="1"/>
  <c r="AA88" i="1"/>
  <c r="T88" i="1"/>
  <c r="F88" i="1" s="1"/>
  <c r="M88" i="1"/>
  <c r="BY88" i="1" s="1"/>
  <c r="BZ88" i="1" s="1"/>
  <c r="K88" i="1"/>
  <c r="J88" i="1"/>
  <c r="I88" i="1"/>
  <c r="H88" i="1"/>
  <c r="G88" i="1"/>
  <c r="E88" i="1"/>
  <c r="C88" i="1"/>
  <c r="B88" i="1"/>
  <c r="A88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B87" i="1"/>
  <c r="CA87" i="1"/>
  <c r="BW87" i="1"/>
  <c r="BX87" i="1" s="1"/>
  <c r="AT87" i="1"/>
  <c r="AS87" i="1"/>
  <c r="AR87" i="1"/>
  <c r="AQ87" i="1"/>
  <c r="AP87" i="1"/>
  <c r="AO87" i="1"/>
  <c r="AN87" i="1"/>
  <c r="AH87" i="1"/>
  <c r="AA87" i="1"/>
  <c r="T87" i="1"/>
  <c r="F87" i="1" s="1"/>
  <c r="D87" i="1" s="1"/>
  <c r="M87" i="1"/>
  <c r="K87" i="1"/>
  <c r="J87" i="1"/>
  <c r="I87" i="1"/>
  <c r="H87" i="1"/>
  <c r="G87" i="1"/>
  <c r="E87" i="1"/>
  <c r="C87" i="1"/>
  <c r="B87" i="1"/>
  <c r="A87" i="1"/>
  <c r="CA86" i="1"/>
  <c r="BW86" i="1"/>
  <c r="BX86" i="1" s="1"/>
  <c r="AT86" i="1"/>
  <c r="AS86" i="1"/>
  <c r="AR86" i="1"/>
  <c r="AQ86" i="1"/>
  <c r="AP86" i="1"/>
  <c r="AO86" i="1"/>
  <c r="AN86" i="1"/>
  <c r="AH86" i="1"/>
  <c r="AA86" i="1"/>
  <c r="T86" i="1"/>
  <c r="M86" i="1"/>
  <c r="BY86" i="1" s="1"/>
  <c r="BZ86" i="1" s="1"/>
  <c r="K86" i="1"/>
  <c r="J86" i="1"/>
  <c r="I86" i="1"/>
  <c r="H86" i="1"/>
  <c r="G86" i="1"/>
  <c r="E86" i="1"/>
  <c r="C86" i="1"/>
  <c r="B86" i="1"/>
  <c r="A86" i="1"/>
  <c r="CA85" i="1"/>
  <c r="BW85" i="1"/>
  <c r="BX85" i="1" s="1"/>
  <c r="AT85" i="1"/>
  <c r="AS85" i="1"/>
  <c r="AR85" i="1"/>
  <c r="AQ85" i="1"/>
  <c r="AP85" i="1"/>
  <c r="AO85" i="1"/>
  <c r="AN85" i="1"/>
  <c r="AH85" i="1"/>
  <c r="AA85" i="1"/>
  <c r="T85" i="1"/>
  <c r="M85" i="1"/>
  <c r="BY85" i="1" s="1"/>
  <c r="BZ85" i="1" s="1"/>
  <c r="K85" i="1"/>
  <c r="J85" i="1"/>
  <c r="I85" i="1"/>
  <c r="H85" i="1"/>
  <c r="G85" i="1"/>
  <c r="F85" i="1"/>
  <c r="E85" i="1"/>
  <c r="C85" i="1"/>
  <c r="B85" i="1"/>
  <c r="A85" i="1"/>
  <c r="CA84" i="1"/>
  <c r="BW84" i="1"/>
  <c r="BX84" i="1" s="1"/>
  <c r="AT84" i="1"/>
  <c r="AS84" i="1"/>
  <c r="AR84" i="1"/>
  <c r="AQ84" i="1"/>
  <c r="AP84" i="1"/>
  <c r="AO84" i="1"/>
  <c r="AN84" i="1"/>
  <c r="AH84" i="1"/>
  <c r="AA84" i="1"/>
  <c r="T84" i="1"/>
  <c r="M84" i="1"/>
  <c r="BY84" i="1" s="1"/>
  <c r="BZ84" i="1" s="1"/>
  <c r="K84" i="1"/>
  <c r="J84" i="1"/>
  <c r="I84" i="1"/>
  <c r="H84" i="1"/>
  <c r="G84" i="1"/>
  <c r="E84" i="1"/>
  <c r="C84" i="1"/>
  <c r="B84" i="1"/>
  <c r="A84" i="1"/>
  <c r="CA83" i="1"/>
  <c r="BW83" i="1"/>
  <c r="BX83" i="1" s="1"/>
  <c r="AT83" i="1"/>
  <c r="AS83" i="1"/>
  <c r="AR83" i="1"/>
  <c r="AQ83" i="1"/>
  <c r="AP83" i="1"/>
  <c r="AO83" i="1"/>
  <c r="AN83" i="1"/>
  <c r="AH83" i="1"/>
  <c r="AA83" i="1"/>
  <c r="T83" i="1"/>
  <c r="M83" i="1"/>
  <c r="BY83" i="1" s="1"/>
  <c r="BZ83" i="1" s="1"/>
  <c r="K83" i="1"/>
  <c r="J83" i="1"/>
  <c r="I83" i="1"/>
  <c r="H83" i="1"/>
  <c r="G83" i="1"/>
  <c r="F83" i="1"/>
  <c r="E83" i="1"/>
  <c r="C83" i="1"/>
  <c r="B83" i="1"/>
  <c r="A83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B82" i="1"/>
  <c r="CA82" i="1"/>
  <c r="BW82" i="1"/>
  <c r="BX82" i="1" s="1"/>
  <c r="AT82" i="1"/>
  <c r="AS82" i="1"/>
  <c r="AR82" i="1"/>
  <c r="AQ82" i="1"/>
  <c r="AP82" i="1"/>
  <c r="AO82" i="1"/>
  <c r="AN82" i="1"/>
  <c r="AH82" i="1"/>
  <c r="AA82" i="1"/>
  <c r="T82" i="1"/>
  <c r="M82" i="1"/>
  <c r="BY82" i="1" s="1"/>
  <c r="BZ82" i="1" s="1"/>
  <c r="K82" i="1"/>
  <c r="J82" i="1"/>
  <c r="I82" i="1"/>
  <c r="H82" i="1"/>
  <c r="G82" i="1"/>
  <c r="E82" i="1"/>
  <c r="C82" i="1"/>
  <c r="B82" i="1"/>
  <c r="A82" i="1"/>
  <c r="BV81" i="1"/>
  <c r="BV30" i="1" s="1"/>
  <c r="BU81" i="1"/>
  <c r="BU30" i="1" s="1"/>
  <c r="BT81" i="1"/>
  <c r="BT30" i="1" s="1"/>
  <c r="BS81" i="1"/>
  <c r="BS30" i="1" s="1"/>
  <c r="BR81" i="1"/>
  <c r="BR30" i="1" s="1"/>
  <c r="BQ81" i="1"/>
  <c r="BQ30" i="1" s="1"/>
  <c r="BP81" i="1"/>
  <c r="BP30" i="1" s="1"/>
  <c r="BO81" i="1"/>
  <c r="BO30" i="1" s="1"/>
  <c r="BN81" i="1"/>
  <c r="BN30" i="1" s="1"/>
  <c r="BM81" i="1"/>
  <c r="BM30" i="1" s="1"/>
  <c r="BL81" i="1"/>
  <c r="BK81" i="1"/>
  <c r="BK30" i="1" s="1"/>
  <c r="BJ81" i="1"/>
  <c r="BJ30" i="1" s="1"/>
  <c r="BI81" i="1"/>
  <c r="BI30" i="1" s="1"/>
  <c r="BH81" i="1"/>
  <c r="BH30" i="1" s="1"/>
  <c r="BG81" i="1"/>
  <c r="BG30" i="1" s="1"/>
  <c r="BF81" i="1"/>
  <c r="BF30" i="1" s="1"/>
  <c r="BE81" i="1"/>
  <c r="BE30" i="1" s="1"/>
  <c r="BD81" i="1"/>
  <c r="BD30" i="1" s="1"/>
  <c r="BC81" i="1"/>
  <c r="BC30" i="1" s="1"/>
  <c r="BB81" i="1"/>
  <c r="BB30" i="1" s="1"/>
  <c r="BA81" i="1"/>
  <c r="BA30" i="1" s="1"/>
  <c r="AZ81" i="1"/>
  <c r="AZ30" i="1" s="1"/>
  <c r="AY81" i="1"/>
  <c r="AY30" i="1" s="1"/>
  <c r="AX81" i="1"/>
  <c r="AX30" i="1" s="1"/>
  <c r="AW81" i="1"/>
  <c r="AW30" i="1" s="1"/>
  <c r="AV81" i="1"/>
  <c r="AU81" i="1"/>
  <c r="AU30" i="1" s="1"/>
  <c r="AM81" i="1"/>
  <c r="AL81" i="1"/>
  <c r="AL30" i="1" s="1"/>
  <c r="AK81" i="1"/>
  <c r="AJ81" i="1"/>
  <c r="AI81" i="1"/>
  <c r="AI30" i="1" s="1"/>
  <c r="AG81" i="1"/>
  <c r="AG30" i="1" s="1"/>
  <c r="AF81" i="1"/>
  <c r="AE81" i="1"/>
  <c r="AE30" i="1" s="1"/>
  <c r="AD81" i="1"/>
  <c r="AD30" i="1" s="1"/>
  <c r="AC81" i="1"/>
  <c r="AC30" i="1" s="1"/>
  <c r="AB81" i="1"/>
  <c r="AB30" i="1" s="1"/>
  <c r="Z81" i="1"/>
  <c r="Z30" i="1" s="1"/>
  <c r="Y81" i="1"/>
  <c r="Y30" i="1" s="1"/>
  <c r="X81" i="1"/>
  <c r="X30" i="1" s="1"/>
  <c r="W81" i="1"/>
  <c r="W30" i="1" s="1"/>
  <c r="V81" i="1"/>
  <c r="V30" i="1" s="1"/>
  <c r="U81" i="1"/>
  <c r="U30" i="1" s="1"/>
  <c r="S81" i="1"/>
  <c r="R81" i="1"/>
  <c r="R30" i="1" s="1"/>
  <c r="Q81" i="1"/>
  <c r="Q30" i="1" s="1"/>
  <c r="J30" i="1" s="1"/>
  <c r="P81" i="1"/>
  <c r="P30" i="1" s="1"/>
  <c r="O81" i="1"/>
  <c r="O30" i="1" s="1"/>
  <c r="N81" i="1"/>
  <c r="L81" i="1"/>
  <c r="L30" i="1" s="1"/>
  <c r="G81" i="1"/>
  <c r="CH80" i="1"/>
  <c r="CG80" i="1"/>
  <c r="CF80" i="1"/>
  <c r="CE80" i="1"/>
  <c r="CD80" i="1"/>
  <c r="CC80" i="1"/>
  <c r="CK80" i="1" s="1"/>
  <c r="CB80" i="1"/>
  <c r="BY80" i="1"/>
  <c r="BZ80" i="1" s="1"/>
  <c r="BW80" i="1"/>
  <c r="BX80" i="1" s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B79" i="1"/>
  <c r="CA79" i="1"/>
  <c r="BY79" i="1"/>
  <c r="BZ79" i="1" s="1"/>
  <c r="BW79" i="1"/>
  <c r="BX79" i="1" s="1"/>
  <c r="AT79" i="1"/>
  <c r="AS79" i="1"/>
  <c r="AR79" i="1"/>
  <c r="AQ79" i="1"/>
  <c r="AP79" i="1"/>
  <c r="AO79" i="1"/>
  <c r="AN79" i="1"/>
  <c r="AH79" i="1"/>
  <c r="AA79" i="1"/>
  <c r="T79" i="1"/>
  <c r="CC79" i="1" s="1"/>
  <c r="K79" i="1"/>
  <c r="J79" i="1"/>
  <c r="I79" i="1"/>
  <c r="H79" i="1"/>
  <c r="G79" i="1"/>
  <c r="F79" i="1"/>
  <c r="E79" i="1"/>
  <c r="C79" i="1"/>
  <c r="B79" i="1"/>
  <c r="A79" i="1"/>
  <c r="CA78" i="1"/>
  <c r="BW78" i="1"/>
  <c r="BX78" i="1" s="1"/>
  <c r="AT78" i="1"/>
  <c r="AS78" i="1"/>
  <c r="AR78" i="1"/>
  <c r="AQ78" i="1"/>
  <c r="AP78" i="1"/>
  <c r="AO78" i="1"/>
  <c r="AN78" i="1"/>
  <c r="AH78" i="1"/>
  <c r="AA78" i="1"/>
  <c r="T78" i="1"/>
  <c r="M78" i="1"/>
  <c r="BY78" i="1" s="1"/>
  <c r="BZ78" i="1" s="1"/>
  <c r="K78" i="1"/>
  <c r="J78" i="1"/>
  <c r="I78" i="1"/>
  <c r="H78" i="1"/>
  <c r="G78" i="1"/>
  <c r="E78" i="1"/>
  <c r="C78" i="1"/>
  <c r="B78" i="1"/>
  <c r="A78" i="1"/>
  <c r="CA77" i="1"/>
  <c r="BW77" i="1"/>
  <c r="BX77" i="1" s="1"/>
  <c r="AY77" i="1"/>
  <c r="AR77" i="1" s="1"/>
  <c r="AT77" i="1"/>
  <c r="AS77" i="1"/>
  <c r="AQ77" i="1"/>
  <c r="AP77" i="1"/>
  <c r="AO77" i="1"/>
  <c r="AN77" i="1"/>
  <c r="AH77" i="1"/>
  <c r="AA77" i="1"/>
  <c r="T77" i="1"/>
  <c r="M77" i="1"/>
  <c r="BY77" i="1" s="1"/>
  <c r="BZ77" i="1" s="1"/>
  <c r="K77" i="1"/>
  <c r="J77" i="1"/>
  <c r="I77" i="1"/>
  <c r="H77" i="1"/>
  <c r="G77" i="1"/>
  <c r="E77" i="1"/>
  <c r="C77" i="1"/>
  <c r="B77" i="1"/>
  <c r="A77" i="1"/>
  <c r="CA76" i="1"/>
  <c r="BW76" i="1"/>
  <c r="BX76" i="1" s="1"/>
  <c r="AT76" i="1"/>
  <c r="AS76" i="1"/>
  <c r="AR76" i="1"/>
  <c r="AQ76" i="1"/>
  <c r="AP76" i="1"/>
  <c r="AO76" i="1"/>
  <c r="AN76" i="1"/>
  <c r="AH76" i="1"/>
  <c r="AA76" i="1"/>
  <c r="T76" i="1"/>
  <c r="M76" i="1"/>
  <c r="BY76" i="1" s="1"/>
  <c r="BZ76" i="1" s="1"/>
  <c r="K76" i="1"/>
  <c r="J76" i="1"/>
  <c r="I76" i="1"/>
  <c r="H76" i="1"/>
  <c r="G76" i="1"/>
  <c r="F76" i="1"/>
  <c r="E76" i="1"/>
  <c r="C76" i="1"/>
  <c r="B76" i="1"/>
  <c r="A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B75" i="1"/>
  <c r="CA75" i="1"/>
  <c r="BW75" i="1"/>
  <c r="BX75" i="1" s="1"/>
  <c r="AT75" i="1"/>
  <c r="AS75" i="1"/>
  <c r="AR75" i="1"/>
  <c r="AQ75" i="1"/>
  <c r="AP75" i="1"/>
  <c r="AO75" i="1"/>
  <c r="AN75" i="1"/>
  <c r="AH75" i="1"/>
  <c r="AA75" i="1"/>
  <c r="T75" i="1"/>
  <c r="M75" i="1"/>
  <c r="BY75" i="1" s="1"/>
  <c r="BZ75" i="1" s="1"/>
  <c r="K75" i="1"/>
  <c r="J75" i="1"/>
  <c r="I75" i="1"/>
  <c r="H75" i="1"/>
  <c r="G75" i="1"/>
  <c r="E75" i="1"/>
  <c r="C75" i="1"/>
  <c r="B75" i="1"/>
  <c r="A75" i="1"/>
  <c r="BV74" i="1"/>
  <c r="BV28" i="1" s="1"/>
  <c r="BU74" i="1"/>
  <c r="BT74" i="1"/>
  <c r="BT28" i="1" s="1"/>
  <c r="BS74" i="1"/>
  <c r="BS28" i="1" s="1"/>
  <c r="BR74" i="1"/>
  <c r="BR28" i="1" s="1"/>
  <c r="BQ74" i="1"/>
  <c r="BP74" i="1"/>
  <c r="BP28" i="1" s="1"/>
  <c r="BO74" i="1"/>
  <c r="BO28" i="1" s="1"/>
  <c r="BN74" i="1"/>
  <c r="BN28" i="1" s="1"/>
  <c r="BM74" i="1"/>
  <c r="BL74" i="1"/>
  <c r="BL28" i="1" s="1"/>
  <c r="BK74" i="1"/>
  <c r="BK28" i="1" s="1"/>
  <c r="BJ74" i="1"/>
  <c r="BI74" i="1"/>
  <c r="BI28" i="1" s="1"/>
  <c r="BH74" i="1"/>
  <c r="BH28" i="1" s="1"/>
  <c r="BG74" i="1"/>
  <c r="BG28" i="1" s="1"/>
  <c r="BF74" i="1"/>
  <c r="BE74" i="1"/>
  <c r="BE28" i="1" s="1"/>
  <c r="BD74" i="1"/>
  <c r="BD28" i="1" s="1"/>
  <c r="BC74" i="1"/>
  <c r="BC28" i="1" s="1"/>
  <c r="BB74" i="1"/>
  <c r="BA74" i="1"/>
  <c r="BA28" i="1" s="1"/>
  <c r="AZ74" i="1"/>
  <c r="AZ28" i="1" s="1"/>
  <c r="AY74" i="1"/>
  <c r="AY28" i="1" s="1"/>
  <c r="AX74" i="1"/>
  <c r="AW74" i="1"/>
  <c r="AW28" i="1" s="1"/>
  <c r="AV74" i="1"/>
  <c r="AV28" i="1" s="1"/>
  <c r="AU74" i="1"/>
  <c r="AU28" i="1" s="1"/>
  <c r="AM74" i="1"/>
  <c r="AM28" i="1" s="1"/>
  <c r="AL74" i="1"/>
  <c r="AK74" i="1"/>
  <c r="AK28" i="1" s="1"/>
  <c r="AJ74" i="1"/>
  <c r="AJ28" i="1" s="1"/>
  <c r="AI74" i="1"/>
  <c r="AI28" i="1" s="1"/>
  <c r="AG74" i="1"/>
  <c r="AF74" i="1"/>
  <c r="AF28" i="1" s="1"/>
  <c r="AE74" i="1"/>
  <c r="AE28" i="1" s="1"/>
  <c r="AD74" i="1"/>
  <c r="AD28" i="1" s="1"/>
  <c r="AC74" i="1"/>
  <c r="AB74" i="1"/>
  <c r="AB28" i="1" s="1"/>
  <c r="AA74" i="1"/>
  <c r="AA28" i="1" s="1"/>
  <c r="Z74" i="1"/>
  <c r="Z28" i="1" s="1"/>
  <c r="Y74" i="1"/>
  <c r="X74" i="1"/>
  <c r="X28" i="1" s="1"/>
  <c r="W74" i="1"/>
  <c r="W28" i="1" s="1"/>
  <c r="V74" i="1"/>
  <c r="V28" i="1" s="1"/>
  <c r="U74" i="1"/>
  <c r="S74" i="1"/>
  <c r="R74" i="1"/>
  <c r="R28" i="1" s="1"/>
  <c r="Q74" i="1"/>
  <c r="Q28" i="1" s="1"/>
  <c r="P74" i="1"/>
  <c r="O74" i="1"/>
  <c r="O28" i="1" s="1"/>
  <c r="N74" i="1"/>
  <c r="N28" i="1" s="1"/>
  <c r="M74" i="1"/>
  <c r="M28" i="1" s="1"/>
  <c r="L74" i="1"/>
  <c r="CH73" i="1"/>
  <c r="CG73" i="1"/>
  <c r="CF73" i="1"/>
  <c r="CE73" i="1"/>
  <c r="CD73" i="1"/>
  <c r="CC73" i="1"/>
  <c r="CK73" i="1" s="1"/>
  <c r="CB73" i="1"/>
  <c r="BY73" i="1"/>
  <c r="BZ73" i="1" s="1"/>
  <c r="BW73" i="1"/>
  <c r="BX73" i="1" s="1"/>
  <c r="K73" i="1"/>
  <c r="J73" i="1"/>
  <c r="I73" i="1"/>
  <c r="H73" i="1"/>
  <c r="G73" i="1"/>
  <c r="F73" i="1"/>
  <c r="E73" i="1"/>
  <c r="CH72" i="1"/>
  <c r="CG72" i="1"/>
  <c r="CF72" i="1"/>
  <c r="CE72" i="1"/>
  <c r="CD72" i="1"/>
  <c r="CC72" i="1"/>
  <c r="CK72" i="1" s="1"/>
  <c r="CB72" i="1"/>
  <c r="BY72" i="1"/>
  <c r="BZ72" i="1" s="1"/>
  <c r="BW72" i="1"/>
  <c r="BX72" i="1" s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BV71" i="1"/>
  <c r="BV27" i="1" s="1"/>
  <c r="BU71" i="1"/>
  <c r="BU27" i="1" s="1"/>
  <c r="BT71" i="1"/>
  <c r="BT27" i="1" s="1"/>
  <c r="BS71" i="1"/>
  <c r="BS27" i="1" s="1"/>
  <c r="BR71" i="1"/>
  <c r="BR27" i="1" s="1"/>
  <c r="BQ71" i="1"/>
  <c r="BQ27" i="1" s="1"/>
  <c r="BP71" i="1"/>
  <c r="BP27" i="1" s="1"/>
  <c r="BO71" i="1"/>
  <c r="BO27" i="1" s="1"/>
  <c r="BN71" i="1"/>
  <c r="BN27" i="1" s="1"/>
  <c r="BM71" i="1"/>
  <c r="BM27" i="1" s="1"/>
  <c r="BL71" i="1"/>
  <c r="BL27" i="1" s="1"/>
  <c r="BK71" i="1"/>
  <c r="BK27" i="1" s="1"/>
  <c r="BJ71" i="1"/>
  <c r="BJ27" i="1" s="1"/>
  <c r="BI71" i="1"/>
  <c r="BI27" i="1" s="1"/>
  <c r="BH71" i="1"/>
  <c r="BH27" i="1" s="1"/>
  <c r="BG71" i="1"/>
  <c r="BF71" i="1"/>
  <c r="BF27" i="1" s="1"/>
  <c r="BE71" i="1"/>
  <c r="BE27" i="1" s="1"/>
  <c r="BD71" i="1"/>
  <c r="BC71" i="1"/>
  <c r="BC27" i="1" s="1"/>
  <c r="BB71" i="1"/>
  <c r="BA71" i="1"/>
  <c r="BA27" i="1" s="1"/>
  <c r="AZ71" i="1"/>
  <c r="AZ27" i="1" s="1"/>
  <c r="AY71" i="1"/>
  <c r="AR71" i="1" s="1"/>
  <c r="AX71" i="1"/>
  <c r="AX27" i="1" s="1"/>
  <c r="AW71" i="1"/>
  <c r="AW27" i="1" s="1"/>
  <c r="AV71" i="1"/>
  <c r="AV27" i="1" s="1"/>
  <c r="AU71" i="1"/>
  <c r="AU27" i="1" s="1"/>
  <c r="AM71" i="1"/>
  <c r="AM27" i="1" s="1"/>
  <c r="AL71" i="1"/>
  <c r="AL27" i="1" s="1"/>
  <c r="AK71" i="1"/>
  <c r="AJ71" i="1"/>
  <c r="AJ27" i="1" s="1"/>
  <c r="AI71" i="1"/>
  <c r="AI27" i="1" s="1"/>
  <c r="AH71" i="1"/>
  <c r="AH27" i="1" s="1"/>
  <c r="AG71" i="1"/>
  <c r="AF71" i="1"/>
  <c r="AF27" i="1" s="1"/>
  <c r="AE71" i="1"/>
  <c r="AE27" i="1" s="1"/>
  <c r="AD71" i="1"/>
  <c r="AD27" i="1" s="1"/>
  <c r="AC71" i="1"/>
  <c r="AB71" i="1"/>
  <c r="AB27" i="1" s="1"/>
  <c r="AA71" i="1"/>
  <c r="AA27" i="1" s="1"/>
  <c r="Z71" i="1"/>
  <c r="Z27" i="1" s="1"/>
  <c r="Y71" i="1"/>
  <c r="X71" i="1"/>
  <c r="W71" i="1"/>
  <c r="W27" i="1" s="1"/>
  <c r="V71" i="1"/>
  <c r="U71" i="1"/>
  <c r="T71" i="1"/>
  <c r="S71" i="1"/>
  <c r="S27" i="1" s="1"/>
  <c r="R71" i="1"/>
  <c r="Q71" i="1"/>
  <c r="P71" i="1"/>
  <c r="O71" i="1"/>
  <c r="O27" i="1" s="1"/>
  <c r="N71" i="1"/>
  <c r="M71" i="1"/>
  <c r="L71" i="1"/>
  <c r="D71" i="1"/>
  <c r="D27" i="1" s="1"/>
  <c r="CH70" i="1"/>
  <c r="CG70" i="1"/>
  <c r="CF70" i="1"/>
  <c r="CE70" i="1"/>
  <c r="CD70" i="1"/>
  <c r="CC70" i="1"/>
  <c r="CK70" i="1" s="1"/>
  <c r="CB70" i="1"/>
  <c r="AT70" i="1"/>
  <c r="AS70" i="1"/>
  <c r="AR70" i="1"/>
  <c r="AQ70" i="1"/>
  <c r="AP70" i="1"/>
  <c r="AO70" i="1"/>
  <c r="AN70" i="1"/>
  <c r="K70" i="1"/>
  <c r="J70" i="1"/>
  <c r="I70" i="1"/>
  <c r="H70" i="1"/>
  <c r="G70" i="1"/>
  <c r="F70" i="1"/>
  <c r="E70" i="1"/>
  <c r="CH69" i="1"/>
  <c r="CG69" i="1"/>
  <c r="CF69" i="1"/>
  <c r="CE69" i="1"/>
  <c r="CD69" i="1"/>
  <c r="CC69" i="1"/>
  <c r="CK69" i="1" s="1"/>
  <c r="CB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D68" i="1"/>
  <c r="CH67" i="1"/>
  <c r="CG67" i="1"/>
  <c r="CF67" i="1"/>
  <c r="CE67" i="1"/>
  <c r="CD67" i="1"/>
  <c r="CC67" i="1"/>
  <c r="CK67" i="1" s="1"/>
  <c r="CB67" i="1"/>
  <c r="BY67" i="1"/>
  <c r="BZ67" i="1" s="1"/>
  <c r="BW67" i="1"/>
  <c r="BX67" i="1" s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H66" i="1"/>
  <c r="CG66" i="1"/>
  <c r="CF66" i="1"/>
  <c r="CE66" i="1"/>
  <c r="CD66" i="1"/>
  <c r="CC66" i="1"/>
  <c r="CK66" i="1" s="1"/>
  <c r="CB66" i="1"/>
  <c r="BY66" i="1"/>
  <c r="BZ66" i="1" s="1"/>
  <c r="BW66" i="1"/>
  <c r="BX66" i="1" s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CH65" i="1"/>
  <c r="CG65" i="1"/>
  <c r="CF65" i="1"/>
  <c r="CE65" i="1"/>
  <c r="CD65" i="1"/>
  <c r="CC65" i="1"/>
  <c r="CK65" i="1" s="1"/>
  <c r="CB65" i="1"/>
  <c r="BY65" i="1"/>
  <c r="BZ65" i="1" s="1"/>
  <c r="BW65" i="1"/>
  <c r="BX65" i="1" s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CH64" i="1"/>
  <c r="CG64" i="1"/>
  <c r="CF64" i="1"/>
  <c r="CE64" i="1"/>
  <c r="CD64" i="1"/>
  <c r="CC64" i="1"/>
  <c r="CK64" i="1" s="1"/>
  <c r="CB64" i="1"/>
  <c r="BY64" i="1"/>
  <c r="BZ64" i="1" s="1"/>
  <c r="BW64" i="1"/>
  <c r="BX64" i="1" s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H63" i="1"/>
  <c r="CG63" i="1"/>
  <c r="CF63" i="1"/>
  <c r="CE63" i="1"/>
  <c r="CD63" i="1"/>
  <c r="CC63" i="1"/>
  <c r="CK63" i="1" s="1"/>
  <c r="CB63" i="1"/>
  <c r="BY63" i="1"/>
  <c r="BZ63" i="1" s="1"/>
  <c r="BW63" i="1"/>
  <c r="BX63" i="1" s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Y62" i="1"/>
  <c r="BZ62" i="1" s="1"/>
  <c r="BW62" i="1"/>
  <c r="BX62" i="1" s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Y61" i="1"/>
  <c r="BZ61" i="1" s="1"/>
  <c r="BW61" i="1"/>
  <c r="BX61" i="1" s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B60" i="1"/>
  <c r="CA60" i="1"/>
  <c r="BW60" i="1"/>
  <c r="BX60" i="1" s="1"/>
  <c r="AT60" i="1"/>
  <c r="AS60" i="1"/>
  <c r="AR60" i="1"/>
  <c r="AQ60" i="1"/>
  <c r="AP60" i="1"/>
  <c r="AO60" i="1"/>
  <c r="AN60" i="1"/>
  <c r="AH60" i="1"/>
  <c r="AH59" i="1" s="1"/>
  <c r="AH58" i="1" s="1"/>
  <c r="AA60" i="1"/>
  <c r="T60" i="1"/>
  <c r="M60" i="1"/>
  <c r="BY60" i="1" s="1"/>
  <c r="BZ60" i="1" s="1"/>
  <c r="K60" i="1"/>
  <c r="J60" i="1"/>
  <c r="I60" i="1"/>
  <c r="H60" i="1"/>
  <c r="G60" i="1"/>
  <c r="E60" i="1"/>
  <c r="C60" i="1"/>
  <c r="B60" i="1"/>
  <c r="A60" i="1"/>
  <c r="BV59" i="1"/>
  <c r="BU59" i="1"/>
  <c r="BU58" i="1" s="1"/>
  <c r="BT59" i="1"/>
  <c r="BT58" i="1" s="1"/>
  <c r="BS59" i="1"/>
  <c r="BS58" i="1" s="1"/>
  <c r="BR59" i="1"/>
  <c r="BQ59" i="1"/>
  <c r="BQ58" i="1" s="1"/>
  <c r="BP59" i="1"/>
  <c r="BP58" i="1" s="1"/>
  <c r="BO59" i="1"/>
  <c r="BO58" i="1" s="1"/>
  <c r="BN59" i="1"/>
  <c r="BM59" i="1"/>
  <c r="BM58" i="1" s="1"/>
  <c r="BL59" i="1"/>
  <c r="BL58" i="1" s="1"/>
  <c r="BK59" i="1"/>
  <c r="BK58" i="1" s="1"/>
  <c r="BJ59" i="1"/>
  <c r="BI59" i="1"/>
  <c r="BI58" i="1" s="1"/>
  <c r="BH59" i="1"/>
  <c r="BH58" i="1" s="1"/>
  <c r="BG59" i="1"/>
  <c r="BF59" i="1"/>
  <c r="BE59" i="1"/>
  <c r="BD59" i="1"/>
  <c r="BD58" i="1" s="1"/>
  <c r="BC59" i="1"/>
  <c r="BB59" i="1"/>
  <c r="BA59" i="1"/>
  <c r="AZ59" i="1"/>
  <c r="AZ58" i="1" s="1"/>
  <c r="AY59" i="1"/>
  <c r="AX59" i="1"/>
  <c r="AW59" i="1"/>
  <c r="AV59" i="1"/>
  <c r="AV58" i="1" s="1"/>
  <c r="AU59" i="1"/>
  <c r="AM59" i="1"/>
  <c r="AM58" i="1" s="1"/>
  <c r="AL59" i="1"/>
  <c r="AK59" i="1"/>
  <c r="AK58" i="1" s="1"/>
  <c r="AJ59" i="1"/>
  <c r="AJ58" i="1" s="1"/>
  <c r="AI59" i="1"/>
  <c r="AI58" i="1" s="1"/>
  <c r="AG59" i="1"/>
  <c r="AG58" i="1" s="1"/>
  <c r="AF59" i="1"/>
  <c r="AF58" i="1" s="1"/>
  <c r="AE59" i="1"/>
  <c r="AE58" i="1" s="1"/>
  <c r="AD59" i="1"/>
  <c r="AD58" i="1" s="1"/>
  <c r="AC59" i="1"/>
  <c r="AC58" i="1" s="1"/>
  <c r="AB59" i="1"/>
  <c r="AB58" i="1" s="1"/>
  <c r="AA59" i="1"/>
  <c r="AA58" i="1" s="1"/>
  <c r="Z59" i="1"/>
  <c r="Z58" i="1" s="1"/>
  <c r="Y59" i="1"/>
  <c r="X59" i="1"/>
  <c r="X58" i="1" s="1"/>
  <c r="W59" i="1"/>
  <c r="V59" i="1"/>
  <c r="V58" i="1" s="1"/>
  <c r="U59" i="1"/>
  <c r="S59" i="1"/>
  <c r="R59" i="1"/>
  <c r="Q59" i="1"/>
  <c r="P59" i="1"/>
  <c r="O59" i="1"/>
  <c r="N59" i="1"/>
  <c r="N58" i="1" s="1"/>
  <c r="M59" i="1"/>
  <c r="L59" i="1"/>
  <c r="L58" i="1" s="1"/>
  <c r="BV58" i="1"/>
  <c r="BR58" i="1"/>
  <c r="BN58" i="1"/>
  <c r="BJ58" i="1"/>
  <c r="BF58" i="1"/>
  <c r="BB58" i="1"/>
  <c r="AX58" i="1"/>
  <c r="AL58" i="1"/>
  <c r="R58" i="1"/>
  <c r="CH57" i="1"/>
  <c r="CG57" i="1"/>
  <c r="CF57" i="1"/>
  <c r="CE57" i="1"/>
  <c r="CD57" i="1"/>
  <c r="CC57" i="1"/>
  <c r="CK57" i="1" s="1"/>
  <c r="CB57" i="1"/>
  <c r="BY57" i="1"/>
  <c r="BZ57" i="1" s="1"/>
  <c r="BW57" i="1"/>
  <c r="BX57" i="1" s="1"/>
  <c r="AT57" i="1"/>
  <c r="AS57" i="1"/>
  <c r="AR57" i="1"/>
  <c r="AQ57" i="1"/>
  <c r="AP57" i="1"/>
  <c r="AO57" i="1"/>
  <c r="AN57" i="1"/>
  <c r="K57" i="1"/>
  <c r="J57" i="1"/>
  <c r="I57" i="1"/>
  <c r="H57" i="1"/>
  <c r="G57" i="1"/>
  <c r="F57" i="1"/>
  <c r="E57" i="1"/>
  <c r="CH56" i="1"/>
  <c r="CG56" i="1"/>
  <c r="CF56" i="1"/>
  <c r="CE56" i="1"/>
  <c r="CD56" i="1"/>
  <c r="CC56" i="1"/>
  <c r="CK56" i="1" s="1"/>
  <c r="CB56" i="1"/>
  <c r="BY56" i="1"/>
  <c r="BZ56" i="1" s="1"/>
  <c r="BW56" i="1"/>
  <c r="BX56" i="1" s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Q55" i="1" s="1"/>
  <c r="AW55" i="1"/>
  <c r="AV55" i="1"/>
  <c r="AU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K55" i="1" s="1"/>
  <c r="Q55" i="1"/>
  <c r="P55" i="1"/>
  <c r="O55" i="1"/>
  <c r="N55" i="1"/>
  <c r="G55" i="1" s="1"/>
  <c r="M55" i="1"/>
  <c r="L55" i="1"/>
  <c r="CB55" i="1" s="1"/>
  <c r="D55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Y54" i="1"/>
  <c r="BZ54" i="1" s="1"/>
  <c r="BW54" i="1"/>
  <c r="BX54" i="1" s="1"/>
  <c r="AT54" i="1"/>
  <c r="AS54" i="1"/>
  <c r="AS52" i="1" s="1"/>
  <c r="AR54" i="1"/>
  <c r="AQ54" i="1"/>
  <c r="AQ52" i="1" s="1"/>
  <c r="AP54" i="1"/>
  <c r="AO54" i="1"/>
  <c r="AO52" i="1" s="1"/>
  <c r="AN54" i="1"/>
  <c r="K54" i="1"/>
  <c r="J54" i="1"/>
  <c r="I54" i="1"/>
  <c r="H54" i="1"/>
  <c r="G54" i="1"/>
  <c r="F54" i="1"/>
  <c r="E54" i="1"/>
  <c r="D54" i="1" s="1"/>
  <c r="D52" i="1" s="1"/>
  <c r="D50" i="1" s="1"/>
  <c r="C54" i="1"/>
  <c r="B54" i="1"/>
  <c r="A54" i="1"/>
  <c r="CA53" i="1"/>
  <c r="BY53" i="1"/>
  <c r="BZ53" i="1" s="1"/>
  <c r="BW53" i="1"/>
  <c r="BX53" i="1" s="1"/>
  <c r="AT53" i="1"/>
  <c r="AS53" i="1"/>
  <c r="AR53" i="1"/>
  <c r="AQ53" i="1"/>
  <c r="AP53" i="1"/>
  <c r="AO53" i="1"/>
  <c r="AN53" i="1"/>
  <c r="AA53" i="1"/>
  <c r="F53" i="1" s="1"/>
  <c r="T53" i="1"/>
  <c r="T52" i="1" s="1"/>
  <c r="K53" i="1"/>
  <c r="J53" i="1"/>
  <c r="I53" i="1"/>
  <c r="H53" i="1"/>
  <c r="G53" i="1"/>
  <c r="E53" i="1"/>
  <c r="C53" i="1"/>
  <c r="B53" i="1"/>
  <c r="A53" i="1"/>
  <c r="BV52" i="1"/>
  <c r="BV50" i="1" s="1"/>
  <c r="BU52" i="1"/>
  <c r="BU50" i="1" s="1"/>
  <c r="BT52" i="1"/>
  <c r="BT50" i="1" s="1"/>
  <c r="BS52" i="1"/>
  <c r="BR52" i="1"/>
  <c r="BR50" i="1" s="1"/>
  <c r="BQ52" i="1"/>
  <c r="BQ50" i="1" s="1"/>
  <c r="BP52" i="1"/>
  <c r="BP50" i="1" s="1"/>
  <c r="BO52" i="1"/>
  <c r="BN52" i="1"/>
  <c r="BN50" i="1" s="1"/>
  <c r="BM52" i="1"/>
  <c r="BM50" i="1" s="1"/>
  <c r="BL52" i="1"/>
  <c r="BL50" i="1" s="1"/>
  <c r="BK52" i="1"/>
  <c r="BJ52" i="1"/>
  <c r="BJ50" i="1" s="1"/>
  <c r="BI52" i="1"/>
  <c r="BI50" i="1" s="1"/>
  <c r="BH52" i="1"/>
  <c r="BH50" i="1" s="1"/>
  <c r="BG52" i="1"/>
  <c r="BF52" i="1"/>
  <c r="BF50" i="1" s="1"/>
  <c r="BE52" i="1"/>
  <c r="BE50" i="1" s="1"/>
  <c r="BD52" i="1"/>
  <c r="BD50" i="1" s="1"/>
  <c r="BC52" i="1"/>
  <c r="BB52" i="1"/>
  <c r="BB50" i="1" s="1"/>
  <c r="BA52" i="1"/>
  <c r="BA50" i="1" s="1"/>
  <c r="AZ52" i="1"/>
  <c r="AZ50" i="1" s="1"/>
  <c r="AY52" i="1"/>
  <c r="AX52" i="1"/>
  <c r="AX50" i="1" s="1"/>
  <c r="AW52" i="1"/>
  <c r="AW50" i="1" s="1"/>
  <c r="AV52" i="1"/>
  <c r="AU52" i="1"/>
  <c r="AT52" i="1"/>
  <c r="AR52" i="1"/>
  <c r="AP52" i="1"/>
  <c r="AN52" i="1"/>
  <c r="AM52" i="1"/>
  <c r="AM50" i="1" s="1"/>
  <c r="AL52" i="1"/>
  <c r="AL50" i="1" s="1"/>
  <c r="AK52" i="1"/>
  <c r="AK50" i="1" s="1"/>
  <c r="AJ52" i="1"/>
  <c r="AI52" i="1"/>
  <c r="AI50" i="1" s="1"/>
  <c r="AH52" i="1"/>
  <c r="AH50" i="1" s="1"/>
  <c r="AH49" i="1" s="1"/>
  <c r="AH26" i="1" s="1"/>
  <c r="AG52" i="1"/>
  <c r="AG50" i="1" s="1"/>
  <c r="AF52" i="1"/>
  <c r="AE52" i="1"/>
  <c r="AD52" i="1"/>
  <c r="AD50" i="1" s="1"/>
  <c r="AC52" i="1"/>
  <c r="AB52" i="1"/>
  <c r="AA52" i="1"/>
  <c r="Z52" i="1"/>
  <c r="Z50" i="1" s="1"/>
  <c r="Y52" i="1"/>
  <c r="Y50" i="1" s="1"/>
  <c r="X52" i="1"/>
  <c r="W52" i="1"/>
  <c r="W50" i="1" s="1"/>
  <c r="V52" i="1"/>
  <c r="V50" i="1" s="1"/>
  <c r="U52" i="1"/>
  <c r="U50" i="1" s="1"/>
  <c r="S52" i="1"/>
  <c r="R52" i="1"/>
  <c r="R50" i="1" s="1"/>
  <c r="Q52" i="1"/>
  <c r="Q50" i="1" s="1"/>
  <c r="P52" i="1"/>
  <c r="P50" i="1" s="1"/>
  <c r="O52" i="1"/>
  <c r="N52" i="1"/>
  <c r="N50" i="1" s="1"/>
  <c r="M52" i="1"/>
  <c r="M50" i="1" s="1"/>
  <c r="L52" i="1"/>
  <c r="L50" i="1" s="1"/>
  <c r="CH51" i="1"/>
  <c r="CG51" i="1"/>
  <c r="CF51" i="1"/>
  <c r="CE51" i="1"/>
  <c r="CD51" i="1"/>
  <c r="CC51" i="1"/>
  <c r="CK51" i="1" s="1"/>
  <c r="CB51" i="1"/>
  <c r="BY51" i="1"/>
  <c r="BZ51" i="1" s="1"/>
  <c r="BW51" i="1"/>
  <c r="BX51" i="1" s="1"/>
  <c r="AT51" i="1"/>
  <c r="AS51" i="1"/>
  <c r="AR51" i="1"/>
  <c r="AQ51" i="1"/>
  <c r="AP51" i="1"/>
  <c r="AO51" i="1"/>
  <c r="AN51" i="1"/>
  <c r="K51" i="1"/>
  <c r="J51" i="1"/>
  <c r="I51" i="1"/>
  <c r="H51" i="1"/>
  <c r="G51" i="1"/>
  <c r="F51" i="1"/>
  <c r="E51" i="1"/>
  <c r="BS50" i="1"/>
  <c r="BO50" i="1"/>
  <c r="BK50" i="1"/>
  <c r="BG50" i="1"/>
  <c r="BC50" i="1"/>
  <c r="AY50" i="1"/>
  <c r="AU50" i="1"/>
  <c r="AJ50" i="1"/>
  <c r="AF50" i="1"/>
  <c r="AB50" i="1"/>
  <c r="X50" i="1"/>
  <c r="S50" i="1"/>
  <c r="O50" i="1"/>
  <c r="CH48" i="1"/>
  <c r="CG48" i="1"/>
  <c r="CF48" i="1"/>
  <c r="CE48" i="1"/>
  <c r="CD48" i="1"/>
  <c r="CC48" i="1"/>
  <c r="CK48" i="1" s="1"/>
  <c r="CB48" i="1"/>
  <c r="BY48" i="1"/>
  <c r="BZ48" i="1" s="1"/>
  <c r="BW48" i="1"/>
  <c r="BX48" i="1" s="1"/>
  <c r="AT48" i="1"/>
  <c r="AS48" i="1"/>
  <c r="AR48" i="1"/>
  <c r="AQ48" i="1"/>
  <c r="AP48" i="1"/>
  <c r="AO48" i="1"/>
  <c r="AN48" i="1"/>
  <c r="K48" i="1"/>
  <c r="J48" i="1"/>
  <c r="I48" i="1"/>
  <c r="H48" i="1"/>
  <c r="G48" i="1"/>
  <c r="F48" i="1"/>
  <c r="E48" i="1"/>
  <c r="CH47" i="1"/>
  <c r="CG47" i="1"/>
  <c r="CF47" i="1"/>
  <c r="CE47" i="1"/>
  <c r="CD47" i="1"/>
  <c r="CC47" i="1"/>
  <c r="CK47" i="1" s="1"/>
  <c r="CB47" i="1"/>
  <c r="BY47" i="1"/>
  <c r="BZ47" i="1" s="1"/>
  <c r="BW47" i="1"/>
  <c r="BX47" i="1" s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BY46" i="1" s="1"/>
  <c r="BZ46" i="1" s="1"/>
  <c r="L46" i="1"/>
  <c r="D46" i="1"/>
  <c r="CH45" i="1"/>
  <c r="CG45" i="1"/>
  <c r="CF45" i="1"/>
  <c r="CE45" i="1"/>
  <c r="CD45" i="1"/>
  <c r="CC45" i="1"/>
  <c r="CK45" i="1" s="1"/>
  <c r="CB45" i="1"/>
  <c r="BZ45" i="1"/>
  <c r="BY45" i="1"/>
  <c r="BX45" i="1"/>
  <c r="BW45" i="1"/>
  <c r="AT45" i="1"/>
  <c r="AS45" i="1"/>
  <c r="AR45" i="1"/>
  <c r="AQ45" i="1"/>
  <c r="AP45" i="1"/>
  <c r="AO45" i="1"/>
  <c r="AN45" i="1"/>
  <c r="K45" i="1"/>
  <c r="J45" i="1"/>
  <c r="I45" i="1"/>
  <c r="H45" i="1"/>
  <c r="G45" i="1"/>
  <c r="F45" i="1"/>
  <c r="E45" i="1"/>
  <c r="CH44" i="1"/>
  <c r="CG44" i="1"/>
  <c r="CF44" i="1"/>
  <c r="CE44" i="1"/>
  <c r="CD44" i="1"/>
  <c r="CC44" i="1"/>
  <c r="CK44" i="1" s="1"/>
  <c r="CB44" i="1"/>
  <c r="BY44" i="1"/>
  <c r="BZ44" i="1" s="1"/>
  <c r="BW44" i="1"/>
  <c r="BX44" i="1" s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Z43" i="1"/>
  <c r="BY43" i="1"/>
  <c r="BX43" i="1"/>
  <c r="BW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BY42" i="1"/>
  <c r="BZ42" i="1" s="1"/>
  <c r="BW42" i="1"/>
  <c r="BX42" i="1" s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Z41" i="1"/>
  <c r="BY41" i="1"/>
  <c r="BX41" i="1"/>
  <c r="BW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H40" i="1"/>
  <c r="CG40" i="1"/>
  <c r="CF40" i="1"/>
  <c r="CE40" i="1"/>
  <c r="CD40" i="1"/>
  <c r="CC40" i="1"/>
  <c r="CK40" i="1" s="1"/>
  <c r="CB40" i="1"/>
  <c r="BY40" i="1"/>
  <c r="BZ40" i="1" s="1"/>
  <c r="BW40" i="1"/>
  <c r="BX40" i="1" s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T39" i="1" s="1"/>
  <c r="AZ39" i="1"/>
  <c r="AY39" i="1"/>
  <c r="AY31" i="1" s="1"/>
  <c r="AY25" i="1" s="1"/>
  <c r="AX39" i="1"/>
  <c r="AW39" i="1"/>
  <c r="AV39" i="1"/>
  <c r="AU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J39" i="1" s="1"/>
  <c r="W39" i="1"/>
  <c r="V39" i="1"/>
  <c r="U39" i="1"/>
  <c r="T39" i="1"/>
  <c r="S39" i="1"/>
  <c r="R39" i="1"/>
  <c r="Q39" i="1"/>
  <c r="P39" i="1"/>
  <c r="O39" i="1"/>
  <c r="N39" i="1"/>
  <c r="M39" i="1"/>
  <c r="L39" i="1"/>
  <c r="D39" i="1"/>
  <c r="CH38" i="1"/>
  <c r="CG38" i="1"/>
  <c r="CF38" i="1"/>
  <c r="CE38" i="1"/>
  <c r="CD38" i="1"/>
  <c r="CC38" i="1"/>
  <c r="CK38" i="1" s="1"/>
  <c r="CB38" i="1"/>
  <c r="BY38" i="1"/>
  <c r="BZ38" i="1" s="1"/>
  <c r="BW38" i="1"/>
  <c r="BX38" i="1" s="1"/>
  <c r="AT38" i="1"/>
  <c r="AS38" i="1"/>
  <c r="AR38" i="1"/>
  <c r="AQ38" i="1"/>
  <c r="AP38" i="1"/>
  <c r="AO38" i="1"/>
  <c r="AN38" i="1"/>
  <c r="K38" i="1"/>
  <c r="J38" i="1"/>
  <c r="I38" i="1"/>
  <c r="H38" i="1"/>
  <c r="G38" i="1"/>
  <c r="F38" i="1"/>
  <c r="E38" i="1"/>
  <c r="CH37" i="1"/>
  <c r="CG37" i="1"/>
  <c r="CF37" i="1"/>
  <c r="CE37" i="1"/>
  <c r="CD37" i="1"/>
  <c r="CC37" i="1"/>
  <c r="CK37" i="1" s="1"/>
  <c r="CB37" i="1"/>
  <c r="BY37" i="1"/>
  <c r="BZ37" i="1" s="1"/>
  <c r="BW37" i="1"/>
  <c r="BX37" i="1" s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M36" i="1"/>
  <c r="AL36" i="1"/>
  <c r="AK36" i="1"/>
  <c r="AK31" i="1" s="1"/>
  <c r="AK25" i="1" s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BY36" i="1" s="1"/>
  <c r="BZ36" i="1" s="1"/>
  <c r="L36" i="1"/>
  <c r="D36" i="1"/>
  <c r="CH35" i="1"/>
  <c r="CG35" i="1"/>
  <c r="CF35" i="1"/>
  <c r="CE35" i="1"/>
  <c r="CD35" i="1"/>
  <c r="CC35" i="1"/>
  <c r="CK35" i="1" s="1"/>
  <c r="CB35" i="1"/>
  <c r="BZ35" i="1"/>
  <c r="BY35" i="1"/>
  <c r="BX35" i="1"/>
  <c r="BW35" i="1"/>
  <c r="AT35" i="1"/>
  <c r="AS35" i="1"/>
  <c r="AR35" i="1"/>
  <c r="AQ35" i="1"/>
  <c r="AP35" i="1"/>
  <c r="AO35" i="1"/>
  <c r="AN35" i="1"/>
  <c r="K35" i="1"/>
  <c r="J35" i="1"/>
  <c r="I35" i="1"/>
  <c r="H35" i="1"/>
  <c r="G35" i="1"/>
  <c r="F35" i="1"/>
  <c r="E35" i="1"/>
  <c r="CH34" i="1"/>
  <c r="CG34" i="1"/>
  <c r="CF34" i="1"/>
  <c r="CE34" i="1"/>
  <c r="CD34" i="1"/>
  <c r="CC34" i="1"/>
  <c r="CK34" i="1" s="1"/>
  <c r="CB34" i="1"/>
  <c r="BY34" i="1"/>
  <c r="BZ34" i="1" s="1"/>
  <c r="BW34" i="1"/>
  <c r="BX34" i="1" s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Z33" i="1"/>
  <c r="BY33" i="1"/>
  <c r="BX33" i="1"/>
  <c r="BW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P32" i="1"/>
  <c r="AM32" i="1"/>
  <c r="AL32" i="1"/>
  <c r="AL31" i="1" s="1"/>
  <c r="AL25" i="1" s="1"/>
  <c r="AK32" i="1"/>
  <c r="AJ32" i="1"/>
  <c r="AJ31" i="1" s="1"/>
  <c r="AJ25" i="1" s="1"/>
  <c r="AI32" i="1"/>
  <c r="AH32" i="1"/>
  <c r="AH31" i="1" s="1"/>
  <c r="AH25" i="1" s="1"/>
  <c r="AG32" i="1"/>
  <c r="AF32" i="1"/>
  <c r="AF31" i="1" s="1"/>
  <c r="AF25" i="1" s="1"/>
  <c r="AE32" i="1"/>
  <c r="AD32" i="1"/>
  <c r="AD31" i="1" s="1"/>
  <c r="AD25" i="1" s="1"/>
  <c r="AC32" i="1"/>
  <c r="AB32" i="1"/>
  <c r="AB31" i="1" s="1"/>
  <c r="AB25" i="1" s="1"/>
  <c r="AA32" i="1"/>
  <c r="Z32" i="1"/>
  <c r="Z31" i="1" s="1"/>
  <c r="Z25" i="1" s="1"/>
  <c r="Y32" i="1"/>
  <c r="X32" i="1"/>
  <c r="X31" i="1" s="1"/>
  <c r="X25" i="1" s="1"/>
  <c r="W32" i="1"/>
  <c r="V32" i="1"/>
  <c r="U32" i="1"/>
  <c r="T32" i="1"/>
  <c r="T31" i="1" s="1"/>
  <c r="T25" i="1" s="1"/>
  <c r="S32" i="1"/>
  <c r="R32" i="1"/>
  <c r="Q32" i="1"/>
  <c r="P32" i="1"/>
  <c r="O32" i="1"/>
  <c r="N32" i="1"/>
  <c r="M32" i="1"/>
  <c r="L32" i="1"/>
  <c r="D32" i="1"/>
  <c r="BO31" i="1"/>
  <c r="BO25" i="1" s="1"/>
  <c r="U31" i="1"/>
  <c r="U25" i="1" s="1"/>
  <c r="BL30" i="1"/>
  <c r="AV30" i="1"/>
  <c r="AJ30" i="1"/>
  <c r="AF30" i="1"/>
  <c r="N30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AS29" i="1" s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I29" i="1" s="1"/>
  <c r="O29" i="1"/>
  <c r="N29" i="1"/>
  <c r="M29" i="1"/>
  <c r="L29" i="1"/>
  <c r="D29" i="1"/>
  <c r="BU28" i="1"/>
  <c r="BQ28" i="1"/>
  <c r="BM28" i="1"/>
  <c r="BJ28" i="1"/>
  <c r="BF28" i="1"/>
  <c r="BB28" i="1"/>
  <c r="AX28" i="1"/>
  <c r="AL28" i="1"/>
  <c r="AG28" i="1"/>
  <c r="AC28" i="1"/>
  <c r="Y28" i="1"/>
  <c r="U28" i="1"/>
  <c r="P28" i="1"/>
  <c r="L28" i="1"/>
  <c r="BG27" i="1"/>
  <c r="AK27" i="1"/>
  <c r="AG27" i="1"/>
  <c r="AC27" i="1"/>
  <c r="Y27" i="1"/>
  <c r="U27" i="1"/>
  <c r="Q27" i="1"/>
  <c r="M27" i="1"/>
  <c r="AY27" i="1" l="1"/>
  <c r="E29" i="1"/>
  <c r="K36" i="1"/>
  <c r="AP36" i="1"/>
  <c r="AR36" i="1"/>
  <c r="AT36" i="1"/>
  <c r="AQ36" i="1"/>
  <c r="K46" i="1"/>
  <c r="AN46" i="1"/>
  <c r="AP46" i="1"/>
  <c r="AR46" i="1"/>
  <c r="AT46" i="1"/>
  <c r="AO46" i="1"/>
  <c r="AQ46" i="1"/>
  <c r="AS46" i="1"/>
  <c r="CD50" i="1"/>
  <c r="R49" i="1"/>
  <c r="AG49" i="1"/>
  <c r="AG26" i="1" s="1"/>
  <c r="AI49" i="1"/>
  <c r="AI26" i="1" s="1"/>
  <c r="AK49" i="1"/>
  <c r="AK26" i="1" s="1"/>
  <c r="AX49" i="1"/>
  <c r="BF49" i="1"/>
  <c r="BF26" i="1" s="1"/>
  <c r="BN49" i="1"/>
  <c r="BN26" i="1" s="1"/>
  <c r="BV49" i="1"/>
  <c r="BV26" i="1" s="1"/>
  <c r="I74" i="1"/>
  <c r="D89" i="1"/>
  <c r="F77" i="1"/>
  <c r="F78" i="1"/>
  <c r="D79" i="1"/>
  <c r="F84" i="1"/>
  <c r="F86" i="1"/>
  <c r="F90" i="1"/>
  <c r="D53" i="1"/>
  <c r="E50" i="1"/>
  <c r="Z49" i="1"/>
  <c r="Z26" i="1" s="1"/>
  <c r="Z24" i="1" s="1"/>
  <c r="AS36" i="1"/>
  <c r="BG31" i="1"/>
  <c r="BG25" i="1" s="1"/>
  <c r="BK31" i="1"/>
  <c r="BK25" i="1" s="1"/>
  <c r="BS31" i="1"/>
  <c r="BS25" i="1" s="1"/>
  <c r="BE58" i="1"/>
  <c r="BE49" i="1" s="1"/>
  <c r="BE26" i="1" s="1"/>
  <c r="AQ59" i="1"/>
  <c r="AP28" i="1"/>
  <c r="AT28" i="1"/>
  <c r="AQ29" i="1"/>
  <c r="D31" i="1"/>
  <c r="D25" i="1" s="1"/>
  <c r="O31" i="1"/>
  <c r="O25" i="1" s="1"/>
  <c r="Q31" i="1"/>
  <c r="CB36" i="1"/>
  <c r="G36" i="1"/>
  <c r="CF36" i="1"/>
  <c r="AA31" i="1"/>
  <c r="AA25" i="1" s="1"/>
  <c r="AC31" i="1"/>
  <c r="AC25" i="1" s="1"/>
  <c r="AE31" i="1"/>
  <c r="AE25" i="1" s="1"/>
  <c r="AG31" i="1"/>
  <c r="AG25" i="1" s="1"/>
  <c r="AI31" i="1"/>
  <c r="AI25" i="1" s="1"/>
  <c r="AI24" i="1" s="1"/>
  <c r="AM31" i="1"/>
  <c r="AM25" i="1" s="1"/>
  <c r="F39" i="1"/>
  <c r="CE39" i="1"/>
  <c r="CB46" i="1"/>
  <c r="G46" i="1"/>
  <c r="CF46" i="1"/>
  <c r="CH46" i="1"/>
  <c r="CH59" i="1"/>
  <c r="CB71" i="1"/>
  <c r="AN71" i="1"/>
  <c r="AP71" i="1"/>
  <c r="D76" i="1"/>
  <c r="AN30" i="1"/>
  <c r="AR30" i="1"/>
  <c r="D84" i="1"/>
  <c r="BY29" i="1"/>
  <c r="BZ29" i="1" s="1"/>
  <c r="AO29" i="1"/>
  <c r="CH36" i="1"/>
  <c r="Y31" i="1"/>
  <c r="Y25" i="1" s="1"/>
  <c r="AC50" i="1"/>
  <c r="AC49" i="1" s="1"/>
  <c r="AC26" i="1" s="1"/>
  <c r="H52" i="1"/>
  <c r="BB49" i="1"/>
  <c r="BB26" i="1" s="1"/>
  <c r="BJ49" i="1"/>
  <c r="BJ26" i="1" s="1"/>
  <c r="BR49" i="1"/>
  <c r="BR26" i="1" s="1"/>
  <c r="AS30" i="1"/>
  <c r="AP30" i="1"/>
  <c r="AT30" i="1"/>
  <c r="M31" i="1"/>
  <c r="F31" i="1" s="1"/>
  <c r="V31" i="1"/>
  <c r="V25" i="1" s="1"/>
  <c r="H25" i="1" s="1"/>
  <c r="H32" i="1"/>
  <c r="AN36" i="1"/>
  <c r="AU31" i="1"/>
  <c r="AU25" i="1" s="1"/>
  <c r="AO36" i="1"/>
  <c r="BC31" i="1"/>
  <c r="BC25" i="1" s="1"/>
  <c r="AQ50" i="1"/>
  <c r="I59" i="1"/>
  <c r="P58" i="1"/>
  <c r="AO27" i="1"/>
  <c r="AQ27" i="1"/>
  <c r="AS27" i="1"/>
  <c r="J28" i="1"/>
  <c r="G29" i="1"/>
  <c r="CH29" i="1"/>
  <c r="AW31" i="1"/>
  <c r="AW25" i="1" s="1"/>
  <c r="AT32" i="1"/>
  <c r="BE31" i="1"/>
  <c r="BE25" i="1" s="1"/>
  <c r="BI31" i="1"/>
  <c r="BI25" i="1" s="1"/>
  <c r="BM31" i="1"/>
  <c r="BM25" i="1" s="1"/>
  <c r="BQ31" i="1"/>
  <c r="BQ25" i="1" s="1"/>
  <c r="BU31" i="1"/>
  <c r="BU25" i="1" s="1"/>
  <c r="CD36" i="1"/>
  <c r="AQ39" i="1"/>
  <c r="AS39" i="1"/>
  <c r="AN39" i="1"/>
  <c r="AP39" i="1"/>
  <c r="AR39" i="1"/>
  <c r="CD46" i="1"/>
  <c r="V49" i="1"/>
  <c r="V26" i="1" s="1"/>
  <c r="I50" i="1"/>
  <c r="AL49" i="1"/>
  <c r="AL26" i="1" s="1"/>
  <c r="AL24" i="1" s="1"/>
  <c r="CE52" i="1"/>
  <c r="BY59" i="1"/>
  <c r="BZ59" i="1" s="1"/>
  <c r="AN68" i="1"/>
  <c r="AP68" i="1"/>
  <c r="AR68" i="1"/>
  <c r="AT68" i="1"/>
  <c r="AO68" i="1"/>
  <c r="AQ68" i="1"/>
  <c r="AS68" i="1"/>
  <c r="AN74" i="1"/>
  <c r="AP74" i="1"/>
  <c r="AR74" i="1"/>
  <c r="AT74" i="1"/>
  <c r="AO74" i="1"/>
  <c r="AQ74" i="1"/>
  <c r="AS74" i="1"/>
  <c r="D83" i="1"/>
  <c r="D85" i="1"/>
  <c r="CE28" i="1"/>
  <c r="H28" i="1"/>
  <c r="CG28" i="1"/>
  <c r="CE30" i="1"/>
  <c r="CG30" i="1"/>
  <c r="AR27" i="1"/>
  <c r="AT27" i="1"/>
  <c r="CD29" i="1"/>
  <c r="AG24" i="1"/>
  <c r="CE32" i="1"/>
  <c r="CB74" i="1"/>
  <c r="E74" i="1"/>
  <c r="BY74" i="1"/>
  <c r="BZ74" i="1" s="1"/>
  <c r="E81" i="1"/>
  <c r="AQ81" i="1"/>
  <c r="BB27" i="1"/>
  <c r="AN27" i="1" s="1"/>
  <c r="BD27" i="1"/>
  <c r="AP27" i="1" s="1"/>
  <c r="S28" i="1"/>
  <c r="E28" i="1" s="1"/>
  <c r="AQ28" i="1"/>
  <c r="AS28" i="1"/>
  <c r="AN28" i="1"/>
  <c r="AR28" i="1"/>
  <c r="K29" i="1"/>
  <c r="CB29" i="1"/>
  <c r="CF29" i="1"/>
  <c r="AN29" i="1"/>
  <c r="AP29" i="1"/>
  <c r="AR29" i="1"/>
  <c r="AT29" i="1"/>
  <c r="S30" i="1"/>
  <c r="CB30" i="1" s="1"/>
  <c r="S31" i="1"/>
  <c r="S25" i="1" s="1"/>
  <c r="W31" i="1"/>
  <c r="W25" i="1" s="1"/>
  <c r="BA31" i="1"/>
  <c r="F32" i="1"/>
  <c r="J32" i="1"/>
  <c r="BB31" i="1"/>
  <c r="BB25" i="1" s="1"/>
  <c r="BB24" i="1" s="1"/>
  <c r="BD31" i="1"/>
  <c r="BD25" i="1" s="1"/>
  <c r="BF31" i="1"/>
  <c r="BF25" i="1" s="1"/>
  <c r="BH31" i="1"/>
  <c r="BH25" i="1" s="1"/>
  <c r="BJ31" i="1"/>
  <c r="BJ25" i="1" s="1"/>
  <c r="BL31" i="1"/>
  <c r="BL25" i="1" s="1"/>
  <c r="BN31" i="1"/>
  <c r="BN25" i="1" s="1"/>
  <c r="BN24" i="1" s="1"/>
  <c r="BP31" i="1"/>
  <c r="BP25" i="1" s="1"/>
  <c r="BR31" i="1"/>
  <c r="BR25" i="1" s="1"/>
  <c r="BR24" i="1" s="1"/>
  <c r="BT31" i="1"/>
  <c r="BT25" i="1" s="1"/>
  <c r="AR25" i="1" s="1"/>
  <c r="BV31" i="1"/>
  <c r="BV25" i="1" s="1"/>
  <c r="E36" i="1"/>
  <c r="I36" i="1"/>
  <c r="H39" i="1"/>
  <c r="CC39" i="1"/>
  <c r="CK39" i="1" s="1"/>
  <c r="CG39" i="1"/>
  <c r="E46" i="1"/>
  <c r="I46" i="1"/>
  <c r="N49" i="1"/>
  <c r="AD49" i="1"/>
  <c r="AD26" i="1" s="1"/>
  <c r="AD24" i="1" s="1"/>
  <c r="CH50" i="1"/>
  <c r="F52" i="1"/>
  <c r="AA50" i="1"/>
  <c r="AA49" i="1" s="1"/>
  <c r="AA26" i="1" s="1"/>
  <c r="J52" i="1"/>
  <c r="AE50" i="1"/>
  <c r="AE49" i="1" s="1"/>
  <c r="AE26" i="1" s="1"/>
  <c r="AE24" i="1" s="1"/>
  <c r="AS50" i="1"/>
  <c r="BD49" i="1"/>
  <c r="BD26" i="1" s="1"/>
  <c r="BL49" i="1"/>
  <c r="BL26" i="1" s="1"/>
  <c r="BP49" i="1"/>
  <c r="BP26" i="1" s="1"/>
  <c r="BT49" i="1"/>
  <c r="BT26" i="1" s="1"/>
  <c r="S58" i="1"/>
  <c r="CB58" i="1" s="1"/>
  <c r="E59" i="1"/>
  <c r="X49" i="1"/>
  <c r="X26" i="1" s="1"/>
  <c r="AB49" i="1"/>
  <c r="AB26" i="1" s="1"/>
  <c r="AB24" i="1" s="1"/>
  <c r="AF49" i="1"/>
  <c r="AF26" i="1" s="1"/>
  <c r="AF24" i="1" s="1"/>
  <c r="BC58" i="1"/>
  <c r="BC49" i="1" s="1"/>
  <c r="BC26" i="1" s="1"/>
  <c r="AO59" i="1"/>
  <c r="BG58" i="1"/>
  <c r="AS58" i="1" s="1"/>
  <c r="AS59" i="1"/>
  <c r="V27" i="1"/>
  <c r="CE27" i="1" s="1"/>
  <c r="H71" i="1"/>
  <c r="CH74" i="1"/>
  <c r="BK49" i="1"/>
  <c r="BK26" i="1" s="1"/>
  <c r="BK24" i="1" s="1"/>
  <c r="BO49" i="1"/>
  <c r="BO26" i="1" s="1"/>
  <c r="BO24" i="1" s="1"/>
  <c r="BS49" i="1"/>
  <c r="BS26" i="1" s="1"/>
  <c r="CG52" i="1"/>
  <c r="E55" i="1"/>
  <c r="CD55" i="1"/>
  <c r="I55" i="1"/>
  <c r="CH55" i="1"/>
  <c r="AN55" i="1"/>
  <c r="AP55" i="1"/>
  <c r="AR55" i="1"/>
  <c r="AO55" i="1"/>
  <c r="AS55" i="1"/>
  <c r="AJ49" i="1"/>
  <c r="AJ26" i="1" s="1"/>
  <c r="AJ24" i="1" s="1"/>
  <c r="E68" i="1"/>
  <c r="CD68" i="1"/>
  <c r="I68" i="1"/>
  <c r="K68" i="1"/>
  <c r="BW71" i="1"/>
  <c r="BX71" i="1" s="1"/>
  <c r="AT71" i="1"/>
  <c r="AO71" i="1"/>
  <c r="AQ71" i="1"/>
  <c r="AS71" i="1"/>
  <c r="G74" i="1"/>
  <c r="CF74" i="1"/>
  <c r="K74" i="1"/>
  <c r="CD81" i="1"/>
  <c r="CH81" i="1"/>
  <c r="D90" i="1"/>
  <c r="BY27" i="1"/>
  <c r="BZ27" i="1" s="1"/>
  <c r="BY28" i="1"/>
  <c r="BZ28" i="1" s="1"/>
  <c r="AO28" i="1"/>
  <c r="CD30" i="1"/>
  <c r="G30" i="1"/>
  <c r="AO30" i="1"/>
  <c r="CC31" i="1"/>
  <c r="CK31" i="1" s="1"/>
  <c r="CG31" i="1"/>
  <c r="BY32" i="1"/>
  <c r="BZ32" i="1" s="1"/>
  <c r="AO32" i="1"/>
  <c r="AV31" i="1"/>
  <c r="AQ32" i="1"/>
  <c r="AX31" i="1"/>
  <c r="AS32" i="1"/>
  <c r="AZ31" i="1"/>
  <c r="BY39" i="1"/>
  <c r="BZ39" i="1" s="1"/>
  <c r="AO39" i="1"/>
  <c r="AM49" i="1"/>
  <c r="AM26" i="1" s="1"/>
  <c r="AN50" i="1"/>
  <c r="AR50" i="1"/>
  <c r="BW50" i="1"/>
  <c r="BX50" i="1" s="1"/>
  <c r="CF50" i="1"/>
  <c r="BY52" i="1"/>
  <c r="BZ52" i="1" s="1"/>
  <c r="AV50" i="1"/>
  <c r="AT50" i="1"/>
  <c r="CC68" i="1"/>
  <c r="CK68" i="1" s="1"/>
  <c r="F68" i="1"/>
  <c r="BY68" i="1"/>
  <c r="BZ68" i="1" s="1"/>
  <c r="CE68" i="1"/>
  <c r="H68" i="1"/>
  <c r="CG68" i="1"/>
  <c r="J68" i="1"/>
  <c r="CH68" i="1"/>
  <c r="BW68" i="1"/>
  <c r="BX68" i="1" s="1"/>
  <c r="CF68" i="1"/>
  <c r="I81" i="1"/>
  <c r="AK30" i="1"/>
  <c r="K81" i="1"/>
  <c r="AM30" i="1"/>
  <c r="K30" i="1" s="1"/>
  <c r="CF81" i="1"/>
  <c r="M25" i="1"/>
  <c r="N26" i="1"/>
  <c r="R26" i="1"/>
  <c r="AX26" i="1"/>
  <c r="CB28" i="1"/>
  <c r="CD28" i="1"/>
  <c r="G28" i="1"/>
  <c r="CF28" i="1"/>
  <c r="I28" i="1"/>
  <c r="CH28" i="1"/>
  <c r="K28" i="1"/>
  <c r="BW28" i="1"/>
  <c r="BX28" i="1" s="1"/>
  <c r="CC29" i="1"/>
  <c r="CK29" i="1" s="1"/>
  <c r="F29" i="1"/>
  <c r="CE29" i="1"/>
  <c r="H29" i="1"/>
  <c r="CG29" i="1"/>
  <c r="J29" i="1"/>
  <c r="BW29" i="1"/>
  <c r="BX29" i="1" s="1"/>
  <c r="H30" i="1"/>
  <c r="E30" i="1"/>
  <c r="AQ30" i="1"/>
  <c r="CE31" i="1"/>
  <c r="CB32" i="1"/>
  <c r="E32" i="1"/>
  <c r="L31" i="1"/>
  <c r="CD32" i="1"/>
  <c r="G32" i="1"/>
  <c r="N31" i="1"/>
  <c r="CF32" i="1"/>
  <c r="I32" i="1"/>
  <c r="P31" i="1"/>
  <c r="CH32" i="1"/>
  <c r="K32" i="1"/>
  <c r="R31" i="1"/>
  <c r="AN32" i="1"/>
  <c r="AR32" i="1"/>
  <c r="BW32" i="1"/>
  <c r="BX32" i="1" s="1"/>
  <c r="CC32" i="1"/>
  <c r="CK32" i="1" s="1"/>
  <c r="CG32" i="1"/>
  <c r="CC36" i="1"/>
  <c r="CK36" i="1" s="1"/>
  <c r="F36" i="1"/>
  <c r="CE36" i="1"/>
  <c r="H36" i="1"/>
  <c r="CG36" i="1"/>
  <c r="J36" i="1"/>
  <c r="BW36" i="1"/>
  <c r="BX36" i="1" s="1"/>
  <c r="CB39" i="1"/>
  <c r="E39" i="1"/>
  <c r="CD39" i="1"/>
  <c r="G39" i="1"/>
  <c r="CF39" i="1"/>
  <c r="I39" i="1"/>
  <c r="CH39" i="1"/>
  <c r="K39" i="1"/>
  <c r="BW39" i="1"/>
  <c r="BX39" i="1" s="1"/>
  <c r="CC46" i="1"/>
  <c r="CK46" i="1" s="1"/>
  <c r="F46" i="1"/>
  <c r="CE46" i="1"/>
  <c r="H46" i="1"/>
  <c r="CG46" i="1"/>
  <c r="J46" i="1"/>
  <c r="BW46" i="1"/>
  <c r="BX46" i="1" s="1"/>
  <c r="L49" i="1"/>
  <c r="P49" i="1"/>
  <c r="AZ49" i="1"/>
  <c r="BH49" i="1"/>
  <c r="BH26" i="1" s="1"/>
  <c r="G50" i="1"/>
  <c r="K50" i="1"/>
  <c r="CE50" i="1"/>
  <c r="J50" i="1"/>
  <c r="AP50" i="1"/>
  <c r="CB50" i="1"/>
  <c r="CC52" i="1"/>
  <c r="CK52" i="1" s="1"/>
  <c r="T50" i="1"/>
  <c r="CC55" i="1"/>
  <c r="CK55" i="1" s="1"/>
  <c r="F55" i="1"/>
  <c r="BY55" i="1"/>
  <c r="BZ55" i="1" s="1"/>
  <c r="CE55" i="1"/>
  <c r="H55" i="1"/>
  <c r="CG55" i="1"/>
  <c r="J55" i="1"/>
  <c r="AT55" i="1"/>
  <c r="BI49" i="1"/>
  <c r="BI26" i="1" s="1"/>
  <c r="BI24" i="1" s="1"/>
  <c r="BM49" i="1"/>
  <c r="BM26" i="1" s="1"/>
  <c r="BQ49" i="1"/>
  <c r="BQ26" i="1" s="1"/>
  <c r="BQ24" i="1" s="1"/>
  <c r="BU49" i="1"/>
  <c r="BU26" i="1" s="1"/>
  <c r="BW55" i="1"/>
  <c r="BX55" i="1" s="1"/>
  <c r="CF55" i="1"/>
  <c r="U58" i="1"/>
  <c r="G58" i="1" s="1"/>
  <c r="G59" i="1"/>
  <c r="W58" i="1"/>
  <c r="W49" i="1" s="1"/>
  <c r="W26" i="1" s="1"/>
  <c r="CF59" i="1"/>
  <c r="Y58" i="1"/>
  <c r="K58" i="1" s="1"/>
  <c r="K59" i="1"/>
  <c r="CD59" i="1"/>
  <c r="G68" i="1"/>
  <c r="CB68" i="1"/>
  <c r="E71" i="1"/>
  <c r="L27" i="1"/>
  <c r="CD71" i="1"/>
  <c r="G71" i="1"/>
  <c r="N27" i="1"/>
  <c r="I71" i="1"/>
  <c r="CF71" i="1"/>
  <c r="P27" i="1"/>
  <c r="CH71" i="1"/>
  <c r="K71" i="1"/>
  <c r="R27" i="1"/>
  <c r="F71" i="1"/>
  <c r="T27" i="1"/>
  <c r="CC27" i="1" s="1"/>
  <c r="CK27" i="1" s="1"/>
  <c r="J71" i="1"/>
  <c r="X27" i="1"/>
  <c r="CG27" i="1" s="1"/>
  <c r="BW30" i="1"/>
  <c r="BX30" i="1" s="1"/>
  <c r="BW81" i="1"/>
  <c r="BX81" i="1" s="1"/>
  <c r="CC87" i="1"/>
  <c r="BY87" i="1"/>
  <c r="BZ87" i="1" s="1"/>
  <c r="M81" i="1"/>
  <c r="CB52" i="1"/>
  <c r="E52" i="1"/>
  <c r="CD52" i="1"/>
  <c r="G52" i="1"/>
  <c r="CF52" i="1"/>
  <c r="I52" i="1"/>
  <c r="CH52" i="1"/>
  <c r="K52" i="1"/>
  <c r="BW52" i="1"/>
  <c r="BX52" i="1" s="1"/>
  <c r="CD58" i="1"/>
  <c r="M58" i="1"/>
  <c r="CE59" i="1"/>
  <c r="H59" i="1"/>
  <c r="O58" i="1"/>
  <c r="CG59" i="1"/>
  <c r="J59" i="1"/>
  <c r="Q58" i="1"/>
  <c r="AN59" i="1"/>
  <c r="AU58" i="1"/>
  <c r="AP59" i="1"/>
  <c r="AW58" i="1"/>
  <c r="AP58" i="1" s="1"/>
  <c r="AR59" i="1"/>
  <c r="AY58" i="1"/>
  <c r="AR58" i="1" s="1"/>
  <c r="AT59" i="1"/>
  <c r="BA58" i="1"/>
  <c r="AT58" i="1" s="1"/>
  <c r="BW59" i="1"/>
  <c r="BX59" i="1" s="1"/>
  <c r="CB59" i="1"/>
  <c r="F60" i="1"/>
  <c r="D60" i="1" s="1"/>
  <c r="D59" i="1" s="1"/>
  <c r="D58" i="1" s="1"/>
  <c r="D49" i="1" s="1"/>
  <c r="D26" i="1" s="1"/>
  <c r="T59" i="1"/>
  <c r="T58" i="1" s="1"/>
  <c r="CC60" i="1"/>
  <c r="CD74" i="1"/>
  <c r="CE81" i="1"/>
  <c r="H81" i="1"/>
  <c r="CG81" i="1"/>
  <c r="J81" i="1"/>
  <c r="CB81" i="1"/>
  <c r="F82" i="1"/>
  <c r="D82" i="1" s="1"/>
  <c r="T81" i="1"/>
  <c r="T30" i="1" s="1"/>
  <c r="AH81" i="1"/>
  <c r="AH30" i="1" s="1"/>
  <c r="AO81" i="1"/>
  <c r="AS81" i="1"/>
  <c r="CC82" i="1"/>
  <c r="AA81" i="1"/>
  <c r="AA30" i="1" s="1"/>
  <c r="AN81" i="1"/>
  <c r="AP81" i="1"/>
  <c r="AR81" i="1"/>
  <c r="AT81" i="1"/>
  <c r="CC88" i="1"/>
  <c r="CC89" i="1"/>
  <c r="CK89" i="1" s="1"/>
  <c r="BY89" i="1"/>
  <c r="BZ89" i="1" s="1"/>
  <c r="CC71" i="1"/>
  <c r="CK71" i="1" s="1"/>
  <c r="CE71" i="1"/>
  <c r="CG71" i="1"/>
  <c r="BY71" i="1"/>
  <c r="BZ71" i="1" s="1"/>
  <c r="CE74" i="1"/>
  <c r="H74" i="1"/>
  <c r="CG74" i="1"/>
  <c r="J74" i="1"/>
  <c r="BW74" i="1"/>
  <c r="BX74" i="1" s="1"/>
  <c r="F75" i="1"/>
  <c r="D75" i="1" s="1"/>
  <c r="T74" i="1"/>
  <c r="T28" i="1" s="1"/>
  <c r="AH74" i="1"/>
  <c r="AH28" i="1" s="1"/>
  <c r="CC75" i="1"/>
  <c r="D77" i="1"/>
  <c r="D78" i="1"/>
  <c r="D86" i="1"/>
  <c r="D88" i="1"/>
  <c r="BY90" i="1"/>
  <c r="BZ90" i="1" s="1"/>
  <c r="AQ58" i="1" l="1"/>
  <c r="H27" i="1"/>
  <c r="AK24" i="1"/>
  <c r="AO58" i="1"/>
  <c r="BG49" i="1"/>
  <c r="BG26" i="1" s="1"/>
  <c r="BG24" i="1" s="1"/>
  <c r="BV24" i="1"/>
  <c r="BJ24" i="1"/>
  <c r="BF24" i="1"/>
  <c r="AC24" i="1"/>
  <c r="J31" i="1"/>
  <c r="AH24" i="1"/>
  <c r="F59" i="1"/>
  <c r="CH58" i="1"/>
  <c r="BU24" i="1"/>
  <c r="BM24" i="1"/>
  <c r="BE24" i="1"/>
  <c r="H50" i="1"/>
  <c r="AR31" i="1"/>
  <c r="Q25" i="1"/>
  <c r="E58" i="1"/>
  <c r="BS24" i="1"/>
  <c r="AA24" i="1"/>
  <c r="W24" i="1"/>
  <c r="F50" i="1"/>
  <c r="S49" i="1"/>
  <c r="S26" i="1" s="1"/>
  <c r="CG50" i="1"/>
  <c r="BW31" i="1"/>
  <c r="BX31" i="1" s="1"/>
  <c r="H31" i="1"/>
  <c r="CE25" i="1"/>
  <c r="BC24" i="1"/>
  <c r="AN25" i="1"/>
  <c r="BD24" i="1"/>
  <c r="D74" i="1"/>
  <c r="D28" i="1" s="1"/>
  <c r="AQ26" i="1"/>
  <c r="J27" i="1"/>
  <c r="BT24" i="1"/>
  <c r="BL24" i="1"/>
  <c r="AT31" i="1"/>
  <c r="AP31" i="1"/>
  <c r="V24" i="1"/>
  <c r="BA49" i="1"/>
  <c r="BA26" i="1" s="1"/>
  <c r="AW49" i="1"/>
  <c r="AW26" i="1" s="1"/>
  <c r="AP26" i="1" s="1"/>
  <c r="S24" i="1"/>
  <c r="BH24" i="1"/>
  <c r="AN31" i="1"/>
  <c r="BA25" i="1"/>
  <c r="AT25" i="1" s="1"/>
  <c r="F27" i="1"/>
  <c r="BP24" i="1"/>
  <c r="X24" i="1"/>
  <c r="D81" i="1"/>
  <c r="D30" i="1" s="1"/>
  <c r="F74" i="1"/>
  <c r="CE58" i="1"/>
  <c r="H58" i="1"/>
  <c r="CC81" i="1"/>
  <c r="CK81" i="1" s="1"/>
  <c r="F81" i="1"/>
  <c r="BY81" i="1"/>
  <c r="BZ81" i="1" s="1"/>
  <c r="M30" i="1"/>
  <c r="CF27" i="1"/>
  <c r="I27" i="1"/>
  <c r="CB27" i="1"/>
  <c r="E27" i="1"/>
  <c r="AT49" i="1"/>
  <c r="AP49" i="1"/>
  <c r="O49" i="1"/>
  <c r="CF49" i="1"/>
  <c r="I49" i="1"/>
  <c r="P26" i="1"/>
  <c r="K31" i="1"/>
  <c r="CH31" i="1"/>
  <c r="R25" i="1"/>
  <c r="G31" i="1"/>
  <c r="CD31" i="1"/>
  <c r="N25" i="1"/>
  <c r="AP25" i="1"/>
  <c r="CC25" i="1"/>
  <c r="CK25" i="1" s="1"/>
  <c r="F25" i="1"/>
  <c r="I58" i="1"/>
  <c r="Y49" i="1"/>
  <c r="U49" i="1"/>
  <c r="AS31" i="1"/>
  <c r="AZ25" i="1"/>
  <c r="AQ31" i="1"/>
  <c r="AX25" i="1"/>
  <c r="BY31" i="1"/>
  <c r="BZ31" i="1" s="1"/>
  <c r="AO31" i="1"/>
  <c r="AV25" i="1"/>
  <c r="CH30" i="1"/>
  <c r="CF30" i="1"/>
  <c r="CC28" i="1"/>
  <c r="CK28" i="1" s="1"/>
  <c r="F28" i="1"/>
  <c r="CC74" i="1"/>
  <c r="CK74" i="1" s="1"/>
  <c r="BW58" i="1"/>
  <c r="BX58" i="1" s="1"/>
  <c r="AN58" i="1"/>
  <c r="J58" i="1"/>
  <c r="CG58" i="1"/>
  <c r="F58" i="1"/>
  <c r="CC58" i="1"/>
  <c r="CK58" i="1" s="1"/>
  <c r="CC59" i="1"/>
  <c r="CK59" i="1" s="1"/>
  <c r="K27" i="1"/>
  <c r="CH27" i="1"/>
  <c r="G27" i="1"/>
  <c r="CD27" i="1"/>
  <c r="T49" i="1"/>
  <c r="T26" i="1" s="1"/>
  <c r="T24" i="1" s="1"/>
  <c r="Q49" i="1"/>
  <c r="M49" i="1"/>
  <c r="CC50" i="1"/>
  <c r="CK50" i="1" s="1"/>
  <c r="AS49" i="1"/>
  <c r="AZ26" i="1"/>
  <c r="AS26" i="1" s="1"/>
  <c r="CB49" i="1"/>
  <c r="L26" i="1"/>
  <c r="CF31" i="1"/>
  <c r="I31" i="1"/>
  <c r="P25" i="1"/>
  <c r="CB31" i="1"/>
  <c r="E31" i="1"/>
  <c r="L25" i="1"/>
  <c r="BW27" i="1"/>
  <c r="BX27" i="1" s="1"/>
  <c r="CG25" i="1"/>
  <c r="J25" i="1"/>
  <c r="BY58" i="1"/>
  <c r="BZ58" i="1" s="1"/>
  <c r="CF58" i="1"/>
  <c r="BY50" i="1"/>
  <c r="BZ50" i="1" s="1"/>
  <c r="AO50" i="1"/>
  <c r="AV49" i="1"/>
  <c r="AY49" i="1"/>
  <c r="AU49" i="1"/>
  <c r="AM24" i="1"/>
  <c r="AQ49" i="1"/>
  <c r="I30" i="1"/>
  <c r="AT26" i="1" l="1"/>
  <c r="BA24" i="1"/>
  <c r="AT24" i="1" s="1"/>
  <c r="E49" i="1"/>
  <c r="D24" i="1"/>
  <c r="BW49" i="1"/>
  <c r="BX49" i="1" s="1"/>
  <c r="AU26" i="1"/>
  <c r="AN49" i="1"/>
  <c r="BY49" i="1"/>
  <c r="BZ49" i="1" s="1"/>
  <c r="AO49" i="1"/>
  <c r="AV26" i="1"/>
  <c r="CF25" i="1"/>
  <c r="I25" i="1"/>
  <c r="P24" i="1"/>
  <c r="CG49" i="1"/>
  <c r="J49" i="1"/>
  <c r="Q26" i="1"/>
  <c r="BY25" i="1"/>
  <c r="BZ25" i="1" s="1"/>
  <c r="AO25" i="1"/>
  <c r="Y26" i="1"/>
  <c r="CH49" i="1"/>
  <c r="K49" i="1"/>
  <c r="CH25" i="1"/>
  <c r="K25" i="1"/>
  <c r="R24" i="1"/>
  <c r="H49" i="1"/>
  <c r="CE49" i="1"/>
  <c r="O26" i="1"/>
  <c r="AY26" i="1"/>
  <c r="AR49" i="1"/>
  <c r="CB25" i="1"/>
  <c r="E25" i="1"/>
  <c r="L24" i="1"/>
  <c r="BW25" i="1"/>
  <c r="CB26" i="1"/>
  <c r="E26" i="1"/>
  <c r="CC49" i="1"/>
  <c r="CK49" i="1" s="1"/>
  <c r="F49" i="1"/>
  <c r="M26" i="1"/>
  <c r="AQ25" i="1"/>
  <c r="AX24" i="1"/>
  <c r="AQ24" i="1" s="1"/>
  <c r="AS25" i="1"/>
  <c r="AZ24" i="1"/>
  <c r="AS24" i="1" s="1"/>
  <c r="U26" i="1"/>
  <c r="CD49" i="1"/>
  <c r="G49" i="1"/>
  <c r="AW24" i="1"/>
  <c r="AP24" i="1" s="1"/>
  <c r="CD25" i="1"/>
  <c r="G25" i="1"/>
  <c r="N24" i="1"/>
  <c r="CF26" i="1"/>
  <c r="I26" i="1"/>
  <c r="CC30" i="1"/>
  <c r="CK30" i="1" s="1"/>
  <c r="F30" i="1"/>
  <c r="BY30" i="1"/>
  <c r="BZ30" i="1" s="1"/>
  <c r="U24" i="1" l="1"/>
  <c r="CD24" i="1" s="1"/>
  <c r="G26" i="1"/>
  <c r="CD26" i="1"/>
  <c r="BX25" i="1"/>
  <c r="CE26" i="1"/>
  <c r="H26" i="1"/>
  <c r="O24" i="1"/>
  <c r="Y24" i="1"/>
  <c r="K24" i="1" s="1"/>
  <c r="CH26" i="1"/>
  <c r="K26" i="1"/>
  <c r="J26" i="1"/>
  <c r="CG26" i="1"/>
  <c r="Q24" i="1"/>
  <c r="BY26" i="1"/>
  <c r="BZ26" i="1" s="1"/>
  <c r="AO26" i="1"/>
  <c r="BW26" i="1"/>
  <c r="BX26" i="1" s="1"/>
  <c r="AN26" i="1"/>
  <c r="AU24" i="1"/>
  <c r="AN24" i="1" s="1"/>
  <c r="F26" i="1"/>
  <c r="CC26" i="1"/>
  <c r="CK26" i="1" s="1"/>
  <c r="M24" i="1"/>
  <c r="CB24" i="1"/>
  <c r="E24" i="1"/>
  <c r="AR26" i="1"/>
  <c r="AY24" i="1"/>
  <c r="AR24" i="1" s="1"/>
  <c r="CH24" i="1"/>
  <c r="AV24" i="1"/>
  <c r="CF24" i="1"/>
  <c r="I24" i="1"/>
  <c r="G24" i="1" l="1"/>
  <c r="BX24" i="1"/>
  <c r="CC24" i="1"/>
  <c r="CK24" i="1" s="1"/>
  <c r="F24" i="1"/>
  <c r="CG24" i="1"/>
  <c r="J24" i="1"/>
  <c r="CE24" i="1"/>
  <c r="H24" i="1"/>
  <c r="BY24" i="1"/>
  <c r="BZ24" i="1" s="1"/>
  <c r="AO24" i="1"/>
  <c r="BW24" i="1"/>
</calcChain>
</file>

<file path=xl/sharedStrings.xml><?xml version="1.0" encoding="utf-8"?>
<sst xmlns="http://schemas.openxmlformats.org/spreadsheetml/2006/main" count="551" uniqueCount="211">
  <si>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</si>
  <si>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</si>
  <si>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</si>
  <si>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</si>
  <si>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</si>
  <si>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</si>
  <si>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 Отчет об исполнении плана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</si>
  <si>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2025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</si>
  <si>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</si>
  <si>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</si>
  <si>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</si>
  <si>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6-444 от 30.11.2024г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</si>
  <si>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</si>
  <si>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</si>
  <si>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</si>
  <si>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</si>
  <si>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</si>
  <si>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2025</t>
  </si>
  <si>
    <t>Принятие основных средств и нематериальных активов к бухгалтерскому учету в год 2025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</si>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</sst>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106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9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9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0" fontId="3" fillId="0" borderId="0" xfId="1" applyNumberFormat="1" applyFont="1" applyFill="1" applyAlignment="1">
      <alignment vertical="center" wrapText="1"/>
    </xf>
    <xf numFmtId="164" fontId="3" fillId="0" borderId="2" xfId="4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11" fillId="2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6" fillId="2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8" fillId="2" borderId="0" xfId="3" applyNumberFormat="1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1" fillId="2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horizontal="center" vertical="center" wrapText="1"/>
    </xf>
    <xf numFmtId="164" fontId="14" fillId="2" borderId="1" xfId="5" applyNumberFormat="1" applyFont="1" applyFill="1" applyBorder="1" applyAlignment="1">
      <alignment horizontal="center" vertical="center" wrapText="1"/>
    </xf>
    <xf numFmtId="164" fontId="6" fillId="0" borderId="0" xfId="5" applyNumberFormat="1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0.1</v>
          </cell>
        </row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W50">
            <v>1.8567429692571478</v>
          </cell>
          <cell r="Y50">
            <v>1.9056046263428641</v>
          </cell>
          <cell r="AF50" t="str">
            <v>нд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AF51" t="str">
            <v>нд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U57">
            <v>28.8344964303</v>
          </cell>
          <cell r="W57">
            <v>28.8344964303</v>
          </cell>
          <cell r="Y57">
            <v>28.8344964303</v>
          </cell>
          <cell r="AA57">
            <v>28.8344964303</v>
          </cell>
          <cell r="AF57" t="str">
            <v>Проект реализован не в полном объеме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U72">
            <v>0</v>
          </cell>
          <cell r="W72">
            <v>3.1586068928304001</v>
          </cell>
          <cell r="Y72">
            <v>3.1586068928304001</v>
          </cell>
          <cell r="AA72">
            <v>0</v>
          </cell>
          <cell r="AF72" t="str">
            <v>нд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U73">
            <v>0</v>
          </cell>
          <cell r="W73">
            <v>0</v>
          </cell>
          <cell r="Y73">
            <v>1.5286780739999999</v>
          </cell>
          <cell r="AA73">
            <v>0</v>
          </cell>
          <cell r="AF73" t="str">
            <v>нд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  <cell r="U74">
            <v>6.4673180154000001</v>
          </cell>
          <cell r="W74">
            <v>6.4673180154000001</v>
          </cell>
          <cell r="Y74">
            <v>6.4673180154000001</v>
          </cell>
          <cell r="AA74">
            <v>6.4673180154000001</v>
          </cell>
          <cell r="AF74" t="str">
            <v>Проект реализован не в полном объеме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U75">
            <v>0</v>
          </cell>
          <cell r="W75">
            <v>0</v>
          </cell>
          <cell r="Y75">
            <v>10.8097447218</v>
          </cell>
          <cell r="AA75">
            <v>9.3362553768000005</v>
          </cell>
          <cell r="AF75" t="str">
            <v>нд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W76">
            <v>3.3587517920000041</v>
          </cell>
          <cell r="Y76">
            <v>3.3587517920000041</v>
          </cell>
          <cell r="AA76">
            <v>3.3587517920000041</v>
          </cell>
          <cell r="AF76" t="str">
            <v>нд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U79">
            <v>0</v>
          </cell>
          <cell r="W79">
            <v>0</v>
          </cell>
          <cell r="Y79">
            <v>0</v>
          </cell>
          <cell r="AA79">
            <v>1.813056</v>
          </cell>
          <cell r="AF79" t="str">
            <v>нд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U80">
            <v>0</v>
          </cell>
          <cell r="W80">
            <v>0</v>
          </cell>
          <cell r="Y80">
            <v>0</v>
          </cell>
          <cell r="AA80">
            <v>5.3408759999999997</v>
          </cell>
          <cell r="AF80" t="str">
            <v>нд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U81">
            <v>0</v>
          </cell>
          <cell r="W81">
            <v>0</v>
          </cell>
          <cell r="Y81">
            <v>1.337834000000004</v>
          </cell>
          <cell r="AA81">
            <v>0</v>
          </cell>
          <cell r="AF81" t="str">
            <v>нд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U82">
            <v>0</v>
          </cell>
          <cell r="W82">
            <v>0</v>
          </cell>
          <cell r="Y82">
            <v>7.4224160000000037</v>
          </cell>
          <cell r="AA82">
            <v>0</v>
          </cell>
          <cell r="AF82" t="str">
            <v>нд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U83">
            <v>1.4719395763679999</v>
          </cell>
          <cell r="W83">
            <v>0</v>
          </cell>
          <cell r="Y83">
            <v>0</v>
          </cell>
          <cell r="AA83">
            <v>0</v>
          </cell>
          <cell r="AF83" t="str">
            <v>Перенесен срок реализации проекта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U84">
            <v>6.3450360000000003</v>
          </cell>
          <cell r="W84">
            <v>0</v>
          </cell>
          <cell r="Y84">
            <v>0</v>
          </cell>
          <cell r="AA84">
            <v>0</v>
          </cell>
          <cell r="AF84" t="str">
            <v>Перенесен срок реализации проекта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U85">
            <v>0</v>
          </cell>
          <cell r="W85">
            <v>0</v>
          </cell>
          <cell r="Y85">
            <v>3.2133120000000006</v>
          </cell>
          <cell r="AA85">
            <v>0</v>
          </cell>
          <cell r="AF85" t="str">
            <v>нд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U86">
            <v>0</v>
          </cell>
          <cell r="W86">
            <v>3.6656400000000002</v>
          </cell>
          <cell r="Y86">
            <v>0</v>
          </cell>
          <cell r="AA86">
            <v>0</v>
          </cell>
          <cell r="AF86" t="str">
            <v>нд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U87">
            <v>0</v>
          </cell>
          <cell r="W87">
            <v>0</v>
          </cell>
          <cell r="Y87">
            <v>0</v>
          </cell>
          <cell r="AF87" t="str">
            <v>нд</v>
          </cell>
        </row>
      </sheetData>
      <sheetData sheetId="7"/>
      <sheetData sheetId="8">
        <row r="49">
          <cell r="M49">
            <v>0</v>
          </cell>
        </row>
      </sheetData>
      <sheetData sheetId="9"/>
      <sheetData sheetId="10">
        <row r="52">
          <cell r="M5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6"/>
  <sheetViews>
    <sheetView tabSelected="1" view="pageBreakPreview" zoomScale="70" zoomScaleNormal="100" zoomScaleSheetLayoutView="70" workbookViewId="0">
      <pane xSplit="3" ySplit="24" topLeftCell="D25" activePane="bottomRight" state="frozen"/>
      <selection activeCell="A25" sqref="A25"/>
      <selection pane="topRight" activeCell="A25" sqref="A25"/>
      <selection pane="bottomLeft" activeCell="A25" sqref="A25"/>
      <selection pane="bottomRight" activeCell="CA60" sqref="CA60"/>
    </sheetView>
  </sheetViews>
  <sheetFormatPr defaultRowHeight="15.75" outlineLevelRow="1" x14ac:dyDescent="0.25"/>
  <cols>
    <col min="1" max="1" width="13.28515625" style="35" customWidth="1"/>
    <col min="2" max="2" width="36" style="35" customWidth="1"/>
    <col min="3" max="4" width="18" style="35" customWidth="1"/>
    <col min="5" max="5" width="17.7109375" style="9" customWidth="1"/>
    <col min="6" max="6" width="11.14062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.85546875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9.5703125" style="9" customWidth="1"/>
    <col min="61" max="61" width="17.140625" style="9" customWidth="1"/>
    <col min="62" max="62" width="9.28515625" style="9" customWidth="1"/>
    <col min="63" max="66" width="6.85546875" style="9" customWidth="1"/>
    <col min="67" max="67" width="9" style="9" customWidth="1"/>
    <col min="68" max="68" width="17.140625" style="9" customWidth="1"/>
    <col min="69" max="69" width="11" style="9" customWidth="1"/>
    <col min="70" max="73" width="6.85546875" style="9" customWidth="1"/>
    <col min="74" max="74" width="9.42578125" style="9" customWidth="1"/>
    <col min="75" max="76" width="8.5703125" style="9" customWidth="1"/>
    <col min="77" max="77" width="9.140625" style="9" customWidth="1"/>
    <col min="78" max="78" width="9.5703125" style="9" customWidth="1"/>
    <col min="79" max="79" width="32.140625" style="2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50" hidden="1" customWidth="1"/>
    <col min="88" max="93" width="7.85546875" style="35" hidden="1" customWidth="1"/>
    <col min="94" max="94" width="19.85546875" style="35" customWidth="1"/>
    <col min="95" max="95" width="11.5703125" style="35" customWidth="1"/>
    <col min="96" max="96" width="4.7109375" style="35" customWidth="1"/>
    <col min="97" max="97" width="10.42578125" style="35" customWidth="1"/>
    <col min="98" max="98" width="12.5703125" style="35" customWidth="1"/>
    <col min="99" max="99" width="5.140625" style="35" customWidth="1"/>
    <col min="100" max="100" width="5.7109375" style="35" customWidth="1"/>
    <col min="101" max="101" width="6.28515625" style="35" customWidth="1"/>
    <col min="102" max="102" width="6.5703125" style="35" customWidth="1"/>
    <col min="103" max="103" width="6.28515625" style="35" customWidth="1"/>
    <col min="104" max="105" width="5.7109375" style="35" customWidth="1"/>
    <col min="106" max="106" width="14.7109375" style="35" customWidth="1"/>
    <col min="107" max="116" width="5.7109375" style="35" customWidth="1"/>
    <col min="117" max="16384" width="9.140625" style="35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6"/>
      <c r="BC4" s="76"/>
      <c r="BD4" s="76"/>
      <c r="BE4" s="76"/>
      <c r="BF4" s="76"/>
      <c r="BG4" s="76"/>
      <c r="BH4" s="76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7"/>
      <c r="CC4" s="77"/>
      <c r="CD4" s="77"/>
      <c r="CE4" s="77"/>
      <c r="CF4" s="77"/>
      <c r="CG4" s="77"/>
      <c r="CH4" s="77"/>
      <c r="CI4" s="7"/>
    </row>
    <row r="5" spans="1:115" s="1" customFormat="1" ht="18.75" customHeight="1" outlineLevel="1" x14ac:dyDescent="0.25">
      <c r="A5" s="78" t="s">
        <v>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80"/>
      <c r="BC5" s="80"/>
      <c r="BD5" s="80"/>
      <c r="BE5" s="80"/>
      <c r="BF5" s="80"/>
      <c r="BG5" s="80"/>
      <c r="BH5" s="80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7"/>
      <c r="CC5" s="77"/>
      <c r="CD5" s="77"/>
      <c r="CE5" s="77"/>
      <c r="CF5" s="77"/>
      <c r="CG5" s="77"/>
      <c r="CH5" s="77"/>
      <c r="CI5" s="11"/>
    </row>
    <row r="6" spans="1:115" s="1" customFormat="1" ht="18.75" customHeight="1" outlineLevel="1" x14ac:dyDescent="0.25">
      <c r="A6" s="78" t="s">
        <v>7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81"/>
      <c r="BC6" s="81"/>
      <c r="BD6" s="81"/>
      <c r="BE6" s="81"/>
      <c r="BF6" s="81"/>
      <c r="BG6" s="81"/>
      <c r="BH6" s="81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82"/>
      <c r="CC6" s="82"/>
      <c r="CD6" s="82"/>
      <c r="CE6" s="82"/>
      <c r="CF6" s="82"/>
      <c r="CG6" s="82"/>
      <c r="CH6" s="82"/>
      <c r="CI6" s="11"/>
    </row>
    <row r="7" spans="1:115" s="1" customFormat="1" ht="18.75" customHeight="1" outlineLevel="1" x14ac:dyDescent="0.25">
      <c r="A7" s="12"/>
      <c r="B7" s="12"/>
      <c r="C7" s="12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4"/>
      <c r="CC7" s="14"/>
      <c r="CD7" s="14"/>
      <c r="CE7" s="14"/>
      <c r="CF7" s="14"/>
      <c r="CG7" s="14"/>
      <c r="CH7" s="14"/>
      <c r="CI7" s="11"/>
    </row>
    <row r="8" spans="1:115" s="1" customFormat="1" ht="18.75" customHeight="1" outlineLevel="1" x14ac:dyDescent="0.25">
      <c r="A8" s="83" t="s">
        <v>8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5"/>
      <c r="BC8" s="85"/>
      <c r="BD8" s="85"/>
      <c r="BE8" s="85"/>
      <c r="BF8" s="85"/>
      <c r="BG8" s="85"/>
      <c r="BH8" s="85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6"/>
      <c r="CC8" s="86"/>
      <c r="CD8" s="86"/>
      <c r="CE8" s="86"/>
      <c r="CF8" s="86"/>
      <c r="CG8" s="86"/>
      <c r="CH8" s="86"/>
      <c r="CI8" s="15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</row>
    <row r="9" spans="1:115" s="1" customFormat="1" ht="18.75" customHeight="1" outlineLevel="1" x14ac:dyDescent="0.25">
      <c r="A9" s="83" t="s">
        <v>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5"/>
      <c r="BC9" s="85"/>
      <c r="BD9" s="85"/>
      <c r="BE9" s="85"/>
      <c r="BF9" s="85"/>
      <c r="BG9" s="85"/>
      <c r="BH9" s="85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7"/>
      <c r="CC9" s="87"/>
      <c r="CD9" s="87"/>
      <c r="CE9" s="87"/>
      <c r="CF9" s="87"/>
      <c r="CG9" s="87"/>
      <c r="CH9" s="87"/>
      <c r="CI9" s="17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</row>
    <row r="10" spans="1:115" s="1" customFormat="1" ht="18.75" customHeight="1" outlineLevel="1" x14ac:dyDescent="0.25">
      <c r="A10" s="19"/>
      <c r="B10" s="19"/>
      <c r="C10" s="19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1"/>
      <c r="CC10" s="21"/>
      <c r="CD10" s="21"/>
      <c r="CE10" s="21"/>
      <c r="CF10" s="21"/>
      <c r="CG10" s="21"/>
      <c r="CH10" s="21"/>
      <c r="CI10" s="17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</row>
    <row r="11" spans="1:115" s="1" customFormat="1" ht="21.75" customHeight="1" outlineLevel="1" x14ac:dyDescent="0.25">
      <c r="A11" s="70" t="s">
        <v>10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2"/>
      <c r="BC11" s="72"/>
      <c r="BD11" s="72"/>
      <c r="BE11" s="72"/>
      <c r="BF11" s="72"/>
      <c r="BG11" s="72"/>
      <c r="BH11" s="72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3"/>
      <c r="CC11" s="73"/>
      <c r="CD11" s="73"/>
      <c r="CE11" s="73"/>
      <c r="CF11" s="73"/>
      <c r="CG11" s="73"/>
      <c r="CH11" s="73"/>
      <c r="CI11" s="22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</row>
    <row r="12" spans="1:115" s="1" customFormat="1" ht="21.75" customHeight="1" outlineLevel="1" x14ac:dyDescent="0.25">
      <c r="A12" s="24"/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"/>
      <c r="CC12" s="2"/>
      <c r="CD12" s="2"/>
      <c r="CE12" s="2"/>
      <c r="CF12" s="2"/>
      <c r="CG12" s="2"/>
      <c r="CH12" s="2"/>
      <c r="CI12" s="22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</row>
    <row r="13" spans="1:115" s="1" customFormat="1" ht="21.75" customHeight="1" outlineLevel="1" x14ac:dyDescent="0.25">
      <c r="A13" s="70" t="s">
        <v>11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2"/>
      <c r="CC13" s="2"/>
      <c r="CD13" s="2"/>
      <c r="CE13" s="2"/>
      <c r="CF13" s="2"/>
      <c r="CG13" s="2"/>
      <c r="CH13" s="2"/>
      <c r="CI13" s="22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</row>
    <row r="14" spans="1:115" s="1" customFormat="1" ht="21.75" customHeight="1" outlineLevel="1" x14ac:dyDescent="0.25">
      <c r="A14" s="90" t="s">
        <v>12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2"/>
      <c r="CC14" s="2"/>
      <c r="CD14" s="2"/>
      <c r="CE14" s="2"/>
      <c r="CF14" s="2"/>
      <c r="CG14" s="2"/>
      <c r="CH14" s="2"/>
      <c r="CI14" s="22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</row>
    <row r="15" spans="1:115" s="1" customFormat="1" ht="21.75" customHeight="1" outlineLevel="1" x14ac:dyDescent="0.25">
      <c r="A15" s="26"/>
      <c r="B15" s="26"/>
      <c r="C15" s="26"/>
      <c r="D15" s="26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2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</row>
    <row r="16" spans="1:115" s="30" customFormat="1" hidden="1" x14ac:dyDescent="0.25">
      <c r="A16" s="91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3"/>
      <c r="AO16" s="93"/>
      <c r="AP16" s="93"/>
      <c r="AQ16" s="93"/>
      <c r="AR16" s="93"/>
      <c r="AS16" s="93"/>
      <c r="AT16" s="93"/>
      <c r="AU16" s="92"/>
      <c r="AV16" s="92"/>
      <c r="AW16" s="92"/>
      <c r="AX16" s="92"/>
      <c r="AY16" s="92"/>
      <c r="AZ16" s="92"/>
      <c r="BA16" s="92"/>
      <c r="BB16" s="94"/>
      <c r="BC16" s="94"/>
      <c r="BD16" s="94"/>
      <c r="BE16" s="94"/>
      <c r="BF16" s="94"/>
      <c r="BG16" s="94"/>
      <c r="BH16" s="94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3"/>
      <c r="BX16" s="93"/>
      <c r="BY16" s="93"/>
      <c r="BZ16" s="93"/>
      <c r="CA16" s="95"/>
      <c r="CB16" s="92"/>
      <c r="CC16" s="92"/>
      <c r="CD16" s="92"/>
      <c r="CE16" s="92"/>
      <c r="CF16" s="92"/>
      <c r="CG16" s="92"/>
      <c r="CH16" s="92"/>
      <c r="CI16" s="27"/>
      <c r="CJ16" s="28"/>
      <c r="CK16" s="28"/>
      <c r="CL16" s="28"/>
      <c r="CM16" s="29"/>
      <c r="CN16" s="29"/>
      <c r="CO16" s="29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</row>
    <row r="17" spans="1:106" x14ac:dyDescent="0.25">
      <c r="A17" s="31"/>
      <c r="B17" s="31"/>
      <c r="C17" s="31"/>
      <c r="D17" s="32"/>
      <c r="E17" s="32"/>
      <c r="F17" s="32"/>
      <c r="G17" s="32"/>
      <c r="H17" s="32"/>
      <c r="I17" s="32"/>
      <c r="J17" s="32"/>
      <c r="K17" s="32"/>
      <c r="L17" s="32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4"/>
      <c r="CB17" s="33"/>
      <c r="CC17" s="33"/>
      <c r="CD17" s="33"/>
      <c r="CE17" s="33"/>
      <c r="CF17" s="33"/>
      <c r="CG17" s="33"/>
      <c r="CH17" s="33"/>
      <c r="CI17" s="27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</row>
    <row r="18" spans="1:106" ht="37.5" customHeight="1" x14ac:dyDescent="0.25">
      <c r="A18" s="89" t="s">
        <v>13</v>
      </c>
      <c r="B18" s="89" t="s">
        <v>14</v>
      </c>
      <c r="C18" s="89" t="s">
        <v>15</v>
      </c>
      <c r="D18" s="96" t="s">
        <v>16</v>
      </c>
      <c r="E18" s="88" t="s">
        <v>17</v>
      </c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99" t="s">
        <v>18</v>
      </c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100"/>
      <c r="BW18" s="88" t="s">
        <v>19</v>
      </c>
      <c r="BX18" s="88"/>
      <c r="BY18" s="88"/>
      <c r="BZ18" s="88"/>
      <c r="CA18" s="88" t="s">
        <v>20</v>
      </c>
      <c r="CB18" s="36"/>
      <c r="CC18" s="36"/>
      <c r="CD18" s="36"/>
      <c r="CE18" s="36"/>
      <c r="CF18" s="36"/>
      <c r="CG18" s="36"/>
      <c r="CH18" s="37"/>
      <c r="CI18" s="38"/>
      <c r="CJ18" s="30"/>
      <c r="CK18" s="30"/>
      <c r="CL18" s="30"/>
    </row>
    <row r="19" spans="1:106" ht="19.5" customHeight="1" x14ac:dyDescent="0.25">
      <c r="A19" s="89"/>
      <c r="B19" s="89"/>
      <c r="C19" s="89"/>
      <c r="D19" s="97"/>
      <c r="E19" s="102" t="s">
        <v>21</v>
      </c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4"/>
      <c r="AN19" s="101" t="s">
        <v>22</v>
      </c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100"/>
      <c r="BW19" s="88"/>
      <c r="BX19" s="88"/>
      <c r="BY19" s="88"/>
      <c r="BZ19" s="88"/>
      <c r="CA19" s="88"/>
      <c r="CB19" s="39"/>
      <c r="CC19" s="40"/>
      <c r="CD19" s="40"/>
      <c r="CE19" s="40"/>
      <c r="CF19" s="40"/>
      <c r="CG19" s="40"/>
      <c r="CH19" s="40"/>
      <c r="CI19" s="38"/>
      <c r="CJ19" s="30"/>
      <c r="CK19" s="30"/>
      <c r="CL19" s="30"/>
    </row>
    <row r="20" spans="1:106" ht="43.5" customHeight="1" x14ac:dyDescent="0.25">
      <c r="A20" s="89"/>
      <c r="B20" s="89"/>
      <c r="C20" s="89"/>
      <c r="D20" s="97"/>
      <c r="E20" s="89" t="s">
        <v>23</v>
      </c>
      <c r="F20" s="89"/>
      <c r="G20" s="89"/>
      <c r="H20" s="89"/>
      <c r="I20" s="89"/>
      <c r="J20" s="89"/>
      <c r="K20" s="89"/>
      <c r="L20" s="88" t="s">
        <v>24</v>
      </c>
      <c r="M20" s="88"/>
      <c r="N20" s="88"/>
      <c r="O20" s="88"/>
      <c r="P20" s="88"/>
      <c r="Q20" s="88"/>
      <c r="R20" s="88"/>
      <c r="S20" s="88" t="s">
        <v>25</v>
      </c>
      <c r="T20" s="88"/>
      <c r="U20" s="88"/>
      <c r="V20" s="88"/>
      <c r="W20" s="88"/>
      <c r="X20" s="88"/>
      <c r="Y20" s="88"/>
      <c r="Z20" s="88" t="s">
        <v>26</v>
      </c>
      <c r="AA20" s="88"/>
      <c r="AB20" s="88"/>
      <c r="AC20" s="88"/>
      <c r="AD20" s="88"/>
      <c r="AE20" s="88"/>
      <c r="AF20" s="88"/>
      <c r="AG20" s="88" t="s">
        <v>27</v>
      </c>
      <c r="AH20" s="88"/>
      <c r="AI20" s="88"/>
      <c r="AJ20" s="88"/>
      <c r="AK20" s="88"/>
      <c r="AL20" s="88"/>
      <c r="AM20" s="88"/>
      <c r="AN20" s="89" t="s">
        <v>23</v>
      </c>
      <c r="AO20" s="88"/>
      <c r="AP20" s="89"/>
      <c r="AQ20" s="89"/>
      <c r="AR20" s="89"/>
      <c r="AS20" s="89"/>
      <c r="AT20" s="89"/>
      <c r="AU20" s="88" t="s">
        <v>24</v>
      </c>
      <c r="AV20" s="88"/>
      <c r="AW20" s="88"/>
      <c r="AX20" s="88"/>
      <c r="AY20" s="88"/>
      <c r="AZ20" s="88"/>
      <c r="BA20" s="88"/>
      <c r="BB20" s="88" t="s">
        <v>25</v>
      </c>
      <c r="BC20" s="88"/>
      <c r="BD20" s="88"/>
      <c r="BE20" s="88"/>
      <c r="BF20" s="88"/>
      <c r="BG20" s="88"/>
      <c r="BH20" s="88"/>
      <c r="BI20" s="88" t="s">
        <v>26</v>
      </c>
      <c r="BJ20" s="88"/>
      <c r="BK20" s="88"/>
      <c r="BL20" s="88"/>
      <c r="BM20" s="88"/>
      <c r="BN20" s="88"/>
      <c r="BO20" s="88"/>
      <c r="BP20" s="88" t="s">
        <v>27</v>
      </c>
      <c r="BQ20" s="88"/>
      <c r="BR20" s="88"/>
      <c r="BS20" s="88"/>
      <c r="BT20" s="88"/>
      <c r="BU20" s="88"/>
      <c r="BV20" s="101"/>
      <c r="BW20" s="88"/>
      <c r="BX20" s="88"/>
      <c r="BY20" s="88"/>
      <c r="BZ20" s="88"/>
      <c r="CA20" s="88"/>
      <c r="CB20" s="100" t="s">
        <v>28</v>
      </c>
      <c r="CC20" s="88"/>
      <c r="CD20" s="88"/>
      <c r="CE20" s="88"/>
      <c r="CF20" s="88"/>
      <c r="CG20" s="88"/>
      <c r="CH20" s="88"/>
      <c r="CI20" s="38"/>
      <c r="CJ20" s="30"/>
      <c r="CK20" s="30"/>
      <c r="CL20" s="30"/>
    </row>
    <row r="21" spans="1:106" ht="43.5" customHeight="1" x14ac:dyDescent="0.25">
      <c r="A21" s="89"/>
      <c r="B21" s="89"/>
      <c r="C21" s="89"/>
      <c r="D21" s="97"/>
      <c r="E21" s="40" t="s">
        <v>29</v>
      </c>
      <c r="F21" s="88" t="s">
        <v>30</v>
      </c>
      <c r="G21" s="88"/>
      <c r="H21" s="88"/>
      <c r="I21" s="88"/>
      <c r="J21" s="88"/>
      <c r="K21" s="88"/>
      <c r="L21" s="40" t="s">
        <v>29</v>
      </c>
      <c r="M21" s="88" t="s">
        <v>30</v>
      </c>
      <c r="N21" s="88"/>
      <c r="O21" s="88"/>
      <c r="P21" s="88"/>
      <c r="Q21" s="88"/>
      <c r="R21" s="88"/>
      <c r="S21" s="40" t="s">
        <v>29</v>
      </c>
      <c r="T21" s="88" t="s">
        <v>30</v>
      </c>
      <c r="U21" s="88"/>
      <c r="V21" s="88"/>
      <c r="W21" s="88"/>
      <c r="X21" s="88"/>
      <c r="Y21" s="88"/>
      <c r="Z21" s="40" t="s">
        <v>29</v>
      </c>
      <c r="AA21" s="88" t="s">
        <v>30</v>
      </c>
      <c r="AB21" s="88"/>
      <c r="AC21" s="88"/>
      <c r="AD21" s="88"/>
      <c r="AE21" s="88"/>
      <c r="AF21" s="88"/>
      <c r="AG21" s="40" t="s">
        <v>29</v>
      </c>
      <c r="AH21" s="88" t="s">
        <v>30</v>
      </c>
      <c r="AI21" s="88"/>
      <c r="AJ21" s="88"/>
      <c r="AK21" s="88"/>
      <c r="AL21" s="88"/>
      <c r="AM21" s="88"/>
      <c r="AN21" s="40" t="s">
        <v>29</v>
      </c>
      <c r="AO21" s="88" t="s">
        <v>30</v>
      </c>
      <c r="AP21" s="88"/>
      <c r="AQ21" s="88"/>
      <c r="AR21" s="88"/>
      <c r="AS21" s="88"/>
      <c r="AT21" s="88"/>
      <c r="AU21" s="40" t="s">
        <v>29</v>
      </c>
      <c r="AV21" s="88" t="s">
        <v>30</v>
      </c>
      <c r="AW21" s="88"/>
      <c r="AX21" s="88"/>
      <c r="AY21" s="88"/>
      <c r="AZ21" s="88"/>
      <c r="BA21" s="88"/>
      <c r="BB21" s="40" t="s">
        <v>29</v>
      </c>
      <c r="BC21" s="88" t="s">
        <v>30</v>
      </c>
      <c r="BD21" s="88"/>
      <c r="BE21" s="88"/>
      <c r="BF21" s="88"/>
      <c r="BG21" s="88"/>
      <c r="BH21" s="88"/>
      <c r="BI21" s="40" t="s">
        <v>29</v>
      </c>
      <c r="BJ21" s="88" t="s">
        <v>30</v>
      </c>
      <c r="BK21" s="88"/>
      <c r="BL21" s="88"/>
      <c r="BM21" s="88"/>
      <c r="BN21" s="88"/>
      <c r="BO21" s="88"/>
      <c r="BP21" s="40" t="s">
        <v>29</v>
      </c>
      <c r="BQ21" s="88" t="s">
        <v>30</v>
      </c>
      <c r="BR21" s="88"/>
      <c r="BS21" s="88"/>
      <c r="BT21" s="88"/>
      <c r="BU21" s="88"/>
      <c r="BV21" s="88"/>
      <c r="BW21" s="102" t="s">
        <v>29</v>
      </c>
      <c r="BX21" s="104"/>
      <c r="BY21" s="102" t="s">
        <v>30</v>
      </c>
      <c r="BZ21" s="103"/>
      <c r="CA21" s="88"/>
      <c r="CB21" s="39" t="s">
        <v>29</v>
      </c>
      <c r="CC21" s="88" t="s">
        <v>30</v>
      </c>
      <c r="CD21" s="88"/>
      <c r="CE21" s="88"/>
      <c r="CF21" s="88"/>
      <c r="CG21" s="88"/>
      <c r="CH21" s="88"/>
      <c r="CI21" s="41" t="s">
        <v>29</v>
      </c>
      <c r="CJ21" s="105" t="s">
        <v>30</v>
      </c>
      <c r="CK21" s="105"/>
      <c r="CL21" s="105"/>
      <c r="CM21" s="105"/>
      <c r="CN21" s="105"/>
      <c r="CO21" s="105"/>
    </row>
    <row r="22" spans="1:106" ht="87.75" customHeight="1" x14ac:dyDescent="0.25">
      <c r="A22" s="89"/>
      <c r="B22" s="89"/>
      <c r="C22" s="89"/>
      <c r="D22" s="98"/>
      <c r="E22" s="42" t="s">
        <v>31</v>
      </c>
      <c r="F22" s="42" t="s">
        <v>31</v>
      </c>
      <c r="G22" s="43" t="s">
        <v>32</v>
      </c>
      <c r="H22" s="43" t="s">
        <v>33</v>
      </c>
      <c r="I22" s="43" t="s">
        <v>34</v>
      </c>
      <c r="J22" s="43" t="s">
        <v>35</v>
      </c>
      <c r="K22" s="43" t="s">
        <v>36</v>
      </c>
      <c r="L22" s="42" t="s">
        <v>31</v>
      </c>
      <c r="M22" s="42" t="s">
        <v>31</v>
      </c>
      <c r="N22" s="43" t="s">
        <v>32</v>
      </c>
      <c r="O22" s="43" t="s">
        <v>33</v>
      </c>
      <c r="P22" s="43" t="s">
        <v>34</v>
      </c>
      <c r="Q22" s="43" t="s">
        <v>35</v>
      </c>
      <c r="R22" s="43" t="s">
        <v>36</v>
      </c>
      <c r="S22" s="42" t="s">
        <v>31</v>
      </c>
      <c r="T22" s="42" t="s">
        <v>31</v>
      </c>
      <c r="U22" s="43" t="s">
        <v>32</v>
      </c>
      <c r="V22" s="43" t="s">
        <v>33</v>
      </c>
      <c r="W22" s="43" t="s">
        <v>34</v>
      </c>
      <c r="X22" s="43" t="s">
        <v>35</v>
      </c>
      <c r="Y22" s="43" t="s">
        <v>36</v>
      </c>
      <c r="Z22" s="42" t="s">
        <v>31</v>
      </c>
      <c r="AA22" s="42" t="s">
        <v>31</v>
      </c>
      <c r="AB22" s="43" t="s">
        <v>32</v>
      </c>
      <c r="AC22" s="43" t="s">
        <v>33</v>
      </c>
      <c r="AD22" s="43" t="s">
        <v>34</v>
      </c>
      <c r="AE22" s="43" t="s">
        <v>35</v>
      </c>
      <c r="AF22" s="43" t="s">
        <v>36</v>
      </c>
      <c r="AG22" s="42" t="s">
        <v>31</v>
      </c>
      <c r="AH22" s="42" t="s">
        <v>31</v>
      </c>
      <c r="AI22" s="43" t="s">
        <v>32</v>
      </c>
      <c r="AJ22" s="43" t="s">
        <v>33</v>
      </c>
      <c r="AK22" s="43" t="s">
        <v>34</v>
      </c>
      <c r="AL22" s="43" t="s">
        <v>35</v>
      </c>
      <c r="AM22" s="43" t="s">
        <v>36</v>
      </c>
      <c r="AN22" s="42" t="s">
        <v>31</v>
      </c>
      <c r="AO22" s="42" t="s">
        <v>31</v>
      </c>
      <c r="AP22" s="43" t="s">
        <v>32</v>
      </c>
      <c r="AQ22" s="43" t="s">
        <v>33</v>
      </c>
      <c r="AR22" s="43" t="s">
        <v>34</v>
      </c>
      <c r="AS22" s="43" t="s">
        <v>35</v>
      </c>
      <c r="AT22" s="43" t="s">
        <v>36</v>
      </c>
      <c r="AU22" s="42" t="s">
        <v>31</v>
      </c>
      <c r="AV22" s="42" t="s">
        <v>31</v>
      </c>
      <c r="AW22" s="43" t="s">
        <v>32</v>
      </c>
      <c r="AX22" s="43" t="s">
        <v>33</v>
      </c>
      <c r="AY22" s="43" t="s">
        <v>34</v>
      </c>
      <c r="AZ22" s="43" t="s">
        <v>35</v>
      </c>
      <c r="BA22" s="43" t="s">
        <v>36</v>
      </c>
      <c r="BB22" s="42" t="s">
        <v>31</v>
      </c>
      <c r="BC22" s="42" t="s">
        <v>31</v>
      </c>
      <c r="BD22" s="43" t="s">
        <v>32</v>
      </c>
      <c r="BE22" s="43" t="s">
        <v>33</v>
      </c>
      <c r="BF22" s="43" t="s">
        <v>34</v>
      </c>
      <c r="BG22" s="43" t="s">
        <v>35</v>
      </c>
      <c r="BH22" s="43" t="s">
        <v>36</v>
      </c>
      <c r="BI22" s="42" t="s">
        <v>31</v>
      </c>
      <c r="BJ22" s="42" t="s">
        <v>31</v>
      </c>
      <c r="BK22" s="43" t="s">
        <v>32</v>
      </c>
      <c r="BL22" s="43" t="s">
        <v>33</v>
      </c>
      <c r="BM22" s="43" t="s">
        <v>34</v>
      </c>
      <c r="BN22" s="43" t="s">
        <v>35</v>
      </c>
      <c r="BO22" s="43" t="s">
        <v>36</v>
      </c>
      <c r="BP22" s="42" t="s">
        <v>31</v>
      </c>
      <c r="BQ22" s="42" t="s">
        <v>31</v>
      </c>
      <c r="BR22" s="43" t="s">
        <v>32</v>
      </c>
      <c r="BS22" s="43" t="s">
        <v>33</v>
      </c>
      <c r="BT22" s="43" t="s">
        <v>34</v>
      </c>
      <c r="BU22" s="43" t="s">
        <v>35</v>
      </c>
      <c r="BV22" s="43" t="s">
        <v>36</v>
      </c>
      <c r="BW22" s="44" t="s">
        <v>37</v>
      </c>
      <c r="BX22" s="44" t="s">
        <v>38</v>
      </c>
      <c r="BY22" s="44" t="s">
        <v>37</v>
      </c>
      <c r="BZ22" s="45" t="s">
        <v>38</v>
      </c>
      <c r="CA22" s="88"/>
      <c r="CB22" s="46" t="s">
        <v>31</v>
      </c>
      <c r="CC22" s="42" t="s">
        <v>31</v>
      </c>
      <c r="CD22" s="43" t="s">
        <v>32</v>
      </c>
      <c r="CE22" s="43" t="s">
        <v>33</v>
      </c>
      <c r="CF22" s="43" t="s">
        <v>34</v>
      </c>
      <c r="CG22" s="43" t="s">
        <v>35</v>
      </c>
      <c r="CH22" s="43" t="s">
        <v>36</v>
      </c>
      <c r="CI22" s="42" t="s">
        <v>31</v>
      </c>
      <c r="CJ22" s="42" t="s">
        <v>31</v>
      </c>
      <c r="CK22" s="47" t="s">
        <v>32</v>
      </c>
      <c r="CL22" s="47" t="s">
        <v>33</v>
      </c>
      <c r="CM22" s="47" t="s">
        <v>34</v>
      </c>
      <c r="CN22" s="47" t="s">
        <v>35</v>
      </c>
      <c r="CO22" s="47" t="s">
        <v>36</v>
      </c>
    </row>
    <row r="23" spans="1:106" x14ac:dyDescent="0.25">
      <c r="A23" s="48">
        <v>1</v>
      </c>
      <c r="B23" s="48">
        <v>2</v>
      </c>
      <c r="C23" s="48">
        <v>3</v>
      </c>
      <c r="D23" s="48">
        <v>4</v>
      </c>
      <c r="E23" s="49" t="s">
        <v>39</v>
      </c>
      <c r="F23" s="49" t="s">
        <v>40</v>
      </c>
      <c r="G23" s="49" t="s">
        <v>41</v>
      </c>
      <c r="H23" s="49" t="s">
        <v>42</v>
      </c>
      <c r="I23" s="49" t="s">
        <v>43</v>
      </c>
      <c r="J23" s="49" t="s">
        <v>44</v>
      </c>
      <c r="K23" s="49" t="s">
        <v>45</v>
      </c>
      <c r="L23" s="49" t="s">
        <v>46</v>
      </c>
      <c r="M23" s="49" t="s">
        <v>47</v>
      </c>
      <c r="N23" s="49" t="s">
        <v>48</v>
      </c>
      <c r="O23" s="49" t="s">
        <v>49</v>
      </c>
      <c r="P23" s="49" t="s">
        <v>50</v>
      </c>
      <c r="Q23" s="49" t="s">
        <v>51</v>
      </c>
      <c r="R23" s="49" t="s">
        <v>52</v>
      </c>
      <c r="S23" s="49" t="s">
        <v>53</v>
      </c>
      <c r="T23" s="49" t="s">
        <v>54</v>
      </c>
      <c r="U23" s="49" t="s">
        <v>55</v>
      </c>
      <c r="V23" s="49" t="s">
        <v>56</v>
      </c>
      <c r="W23" s="49" t="s">
        <v>57</v>
      </c>
      <c r="X23" s="49" t="s">
        <v>58</v>
      </c>
      <c r="Y23" s="49" t="s">
        <v>59</v>
      </c>
      <c r="Z23" s="49" t="s">
        <v>60</v>
      </c>
      <c r="AA23" s="49" t="s">
        <v>61</v>
      </c>
      <c r="AB23" s="49" t="s">
        <v>62</v>
      </c>
      <c r="AC23" s="49" t="s">
        <v>63</v>
      </c>
      <c r="AD23" s="49" t="s">
        <v>64</v>
      </c>
      <c r="AE23" s="49" t="s">
        <v>65</v>
      </c>
      <c r="AF23" s="49" t="s">
        <v>66</v>
      </c>
      <c r="AG23" s="49" t="s">
        <v>67</v>
      </c>
      <c r="AH23" s="49" t="s">
        <v>68</v>
      </c>
      <c r="AI23" s="49" t="s">
        <v>69</v>
      </c>
      <c r="AJ23" s="49" t="s">
        <v>70</v>
      </c>
      <c r="AK23" s="49" t="s">
        <v>71</v>
      </c>
      <c r="AL23" s="49" t="s">
        <v>72</v>
      </c>
      <c r="AM23" s="49" t="s">
        <v>73</v>
      </c>
      <c r="AN23" s="40" t="s">
        <v>74</v>
      </c>
      <c r="AO23" s="40" t="s">
        <v>75</v>
      </c>
      <c r="AP23" s="40" t="s">
        <v>76</v>
      </c>
      <c r="AQ23" s="40" t="s">
        <v>77</v>
      </c>
      <c r="AR23" s="40" t="s">
        <v>78</v>
      </c>
      <c r="AS23" s="40" t="s">
        <v>79</v>
      </c>
      <c r="AT23" s="40" t="s">
        <v>80</v>
      </c>
      <c r="AU23" s="40" t="s">
        <v>81</v>
      </c>
      <c r="AV23" s="40" t="s">
        <v>82</v>
      </c>
      <c r="AW23" s="40" t="s">
        <v>83</v>
      </c>
      <c r="AX23" s="40" t="s">
        <v>84</v>
      </c>
      <c r="AY23" s="40" t="s">
        <v>85</v>
      </c>
      <c r="AZ23" s="40" t="s">
        <v>86</v>
      </c>
      <c r="BA23" s="40" t="s">
        <v>87</v>
      </c>
      <c r="BB23" s="40" t="s">
        <v>88</v>
      </c>
      <c r="BC23" s="40" t="s">
        <v>89</v>
      </c>
      <c r="BD23" s="40" t="s">
        <v>90</v>
      </c>
      <c r="BE23" s="40" t="s">
        <v>91</v>
      </c>
      <c r="BF23" s="40" t="s">
        <v>92</v>
      </c>
      <c r="BG23" s="40" t="s">
        <v>93</v>
      </c>
      <c r="BH23" s="40" t="s">
        <v>94</v>
      </c>
      <c r="BI23" s="40" t="s">
        <v>95</v>
      </c>
      <c r="BJ23" s="40" t="s">
        <v>96</v>
      </c>
      <c r="BK23" s="40" t="s">
        <v>97</v>
      </c>
      <c r="BL23" s="40" t="s">
        <v>98</v>
      </c>
      <c r="BM23" s="40" t="s">
        <v>99</v>
      </c>
      <c r="BN23" s="40" t="s">
        <v>100</v>
      </c>
      <c r="BO23" s="40" t="s">
        <v>101</v>
      </c>
      <c r="BP23" s="40" t="s">
        <v>102</v>
      </c>
      <c r="BQ23" s="40" t="s">
        <v>103</v>
      </c>
      <c r="BR23" s="40" t="s">
        <v>104</v>
      </c>
      <c r="BS23" s="40" t="s">
        <v>105</v>
      </c>
      <c r="BT23" s="40" t="s">
        <v>106</v>
      </c>
      <c r="BU23" s="40" t="s">
        <v>107</v>
      </c>
      <c r="BV23" s="40" t="s">
        <v>108</v>
      </c>
      <c r="BW23" s="49" t="s">
        <v>109</v>
      </c>
      <c r="BX23" s="49" t="s">
        <v>110</v>
      </c>
      <c r="BY23" s="49" t="s">
        <v>111</v>
      </c>
      <c r="BZ23" s="49" t="s">
        <v>112</v>
      </c>
      <c r="CA23" s="49" t="s">
        <v>113</v>
      </c>
      <c r="CB23" s="40" t="s">
        <v>114</v>
      </c>
      <c r="CC23" s="40" t="s">
        <v>115</v>
      </c>
      <c r="CD23" s="40" t="s">
        <v>109</v>
      </c>
      <c r="CE23" s="40" t="s">
        <v>110</v>
      </c>
      <c r="CF23" s="40" t="s">
        <v>111</v>
      </c>
      <c r="CG23" s="40" t="s">
        <v>112</v>
      </c>
      <c r="CH23" s="40" t="s">
        <v>113</v>
      </c>
    </row>
    <row r="24" spans="1:106" s="59" customFormat="1" ht="49.5" customHeight="1" x14ac:dyDescent="0.25">
      <c r="A24" s="51">
        <v>0</v>
      </c>
      <c r="B24" s="52" t="s">
        <v>116</v>
      </c>
      <c r="C24" s="51" t="s">
        <v>117</v>
      </c>
      <c r="D24" s="53">
        <f t="shared" ref="D24" si="0">SUM(D25:D30)</f>
        <v>180.13459557785734</v>
      </c>
      <c r="E24" s="53">
        <f>SUM(L24,S24,Z24,AG24)</f>
        <v>5.23</v>
      </c>
      <c r="F24" s="53">
        <f t="shared" ref="F24:K39" si="1">SUM(M24,T24,AA24,AH24)</f>
        <v>178.03988524085736</v>
      </c>
      <c r="G24" s="53">
        <f t="shared" si="1"/>
        <v>1.07</v>
      </c>
      <c r="H24" s="53">
        <f t="shared" si="1"/>
        <v>0</v>
      </c>
      <c r="I24" s="53">
        <f t="shared" si="1"/>
        <v>15.468</v>
      </c>
      <c r="J24" s="53">
        <f t="shared" si="1"/>
        <v>0</v>
      </c>
      <c r="K24" s="53">
        <f t="shared" si="1"/>
        <v>3424</v>
      </c>
      <c r="L24" s="53">
        <f t="shared" ref="L24:AM24" si="2">SUM(L25:L30)</f>
        <v>0</v>
      </c>
      <c r="M24" s="53">
        <f t="shared" si="2"/>
        <v>35.932325018390003</v>
      </c>
      <c r="N24" s="53">
        <f t="shared" si="2"/>
        <v>0</v>
      </c>
      <c r="O24" s="53">
        <f t="shared" si="2"/>
        <v>0</v>
      </c>
      <c r="P24" s="53">
        <f t="shared" si="2"/>
        <v>2.0339999999999998</v>
      </c>
      <c r="Q24" s="53">
        <f t="shared" si="2"/>
        <v>0</v>
      </c>
      <c r="R24" s="53">
        <f t="shared" si="2"/>
        <v>830</v>
      </c>
      <c r="S24" s="53">
        <f t="shared" si="2"/>
        <v>0</v>
      </c>
      <c r="T24" s="53">
        <f t="shared" si="2"/>
        <v>39.451296749822959</v>
      </c>
      <c r="U24" s="53">
        <f t="shared" si="2"/>
        <v>0</v>
      </c>
      <c r="V24" s="53">
        <f t="shared" si="2"/>
        <v>0</v>
      </c>
      <c r="W24" s="53">
        <f t="shared" si="2"/>
        <v>3.7249999999999996</v>
      </c>
      <c r="X24" s="53">
        <f t="shared" si="2"/>
        <v>0</v>
      </c>
      <c r="Y24" s="53">
        <f t="shared" si="2"/>
        <v>871</v>
      </c>
      <c r="Z24" s="53">
        <f t="shared" si="2"/>
        <v>0</v>
      </c>
      <c r="AA24" s="53">
        <f t="shared" si="2"/>
        <v>56.697302127227729</v>
      </c>
      <c r="AB24" s="53">
        <f t="shared" si="2"/>
        <v>0.75</v>
      </c>
      <c r="AC24" s="53">
        <f t="shared" si="2"/>
        <v>0</v>
      </c>
      <c r="AD24" s="53">
        <f t="shared" si="2"/>
        <v>6.2349999999999994</v>
      </c>
      <c r="AE24" s="53">
        <f t="shared" si="2"/>
        <v>0</v>
      </c>
      <c r="AF24" s="53">
        <f t="shared" si="2"/>
        <v>887</v>
      </c>
      <c r="AG24" s="53">
        <f t="shared" si="2"/>
        <v>5.23</v>
      </c>
      <c r="AH24" s="53">
        <f t="shared" si="2"/>
        <v>45.958961345416675</v>
      </c>
      <c r="AI24" s="53">
        <f t="shared" si="2"/>
        <v>0.32</v>
      </c>
      <c r="AJ24" s="53">
        <f t="shared" si="2"/>
        <v>0</v>
      </c>
      <c r="AK24" s="53">
        <f t="shared" si="2"/>
        <v>3.4739999999999998</v>
      </c>
      <c r="AL24" s="53">
        <f t="shared" si="2"/>
        <v>0</v>
      </c>
      <c r="AM24" s="53">
        <f t="shared" si="2"/>
        <v>836</v>
      </c>
      <c r="AN24" s="53">
        <f>SUM(AU24,BB24,BI24,BP24)</f>
        <v>0</v>
      </c>
      <c r="AO24" s="53">
        <f t="shared" ref="AO24:AT39" si="3">SUM(AV24,BC24,BJ24,BQ24)</f>
        <v>7.6334691799999996</v>
      </c>
      <c r="AP24" s="53">
        <f t="shared" si="3"/>
        <v>0</v>
      </c>
      <c r="AQ24" s="53">
        <f t="shared" si="3"/>
        <v>0</v>
      </c>
      <c r="AR24" s="53">
        <f t="shared" si="3"/>
        <v>1.2069999999999999</v>
      </c>
      <c r="AS24" s="53">
        <f t="shared" si="3"/>
        <v>0</v>
      </c>
      <c r="AT24" s="53">
        <f t="shared" si="3"/>
        <v>243</v>
      </c>
      <c r="AU24" s="53">
        <f t="shared" ref="AU24:BX24" si="4">SUM(AU25:AU30)</f>
        <v>0</v>
      </c>
      <c r="AV24" s="53">
        <f t="shared" si="4"/>
        <v>7.6334691799999996</v>
      </c>
      <c r="AW24" s="53">
        <f t="shared" si="4"/>
        <v>0</v>
      </c>
      <c r="AX24" s="53">
        <f t="shared" si="4"/>
        <v>0</v>
      </c>
      <c r="AY24" s="53">
        <f t="shared" si="4"/>
        <v>1.2069999999999999</v>
      </c>
      <c r="AZ24" s="53">
        <f t="shared" si="4"/>
        <v>0</v>
      </c>
      <c r="BA24" s="53">
        <f t="shared" si="4"/>
        <v>243</v>
      </c>
      <c r="BB24" s="53">
        <f t="shared" si="4"/>
        <v>0</v>
      </c>
      <c r="BC24" s="53">
        <f t="shared" si="4"/>
        <v>0</v>
      </c>
      <c r="BD24" s="53">
        <f t="shared" si="4"/>
        <v>0</v>
      </c>
      <c r="BE24" s="53">
        <f t="shared" si="4"/>
        <v>0</v>
      </c>
      <c r="BF24" s="53">
        <f t="shared" si="4"/>
        <v>0</v>
      </c>
      <c r="BG24" s="53">
        <f t="shared" si="4"/>
        <v>0</v>
      </c>
      <c r="BH24" s="54">
        <f t="shared" si="4"/>
        <v>0</v>
      </c>
      <c r="BI24" s="53">
        <f t="shared" si="4"/>
        <v>0</v>
      </c>
      <c r="BJ24" s="53">
        <f t="shared" si="4"/>
        <v>0</v>
      </c>
      <c r="BK24" s="53">
        <f t="shared" si="4"/>
        <v>0</v>
      </c>
      <c r="BL24" s="53">
        <f t="shared" si="4"/>
        <v>0</v>
      </c>
      <c r="BM24" s="53">
        <f t="shared" si="4"/>
        <v>0</v>
      </c>
      <c r="BN24" s="53">
        <f t="shared" si="4"/>
        <v>0</v>
      </c>
      <c r="BO24" s="53">
        <f t="shared" si="4"/>
        <v>0</v>
      </c>
      <c r="BP24" s="53">
        <f t="shared" si="4"/>
        <v>0</v>
      </c>
      <c r="BQ24" s="53">
        <f t="shared" si="4"/>
        <v>0</v>
      </c>
      <c r="BR24" s="53">
        <f t="shared" si="4"/>
        <v>0</v>
      </c>
      <c r="BS24" s="53">
        <f t="shared" si="4"/>
        <v>0</v>
      </c>
      <c r="BT24" s="53">
        <f t="shared" si="4"/>
        <v>0</v>
      </c>
      <c r="BU24" s="53">
        <f t="shared" si="4"/>
        <v>0</v>
      </c>
      <c r="BV24" s="53">
        <f t="shared" si="4"/>
        <v>0</v>
      </c>
      <c r="BW24" s="53">
        <f t="shared" si="4"/>
        <v>0</v>
      </c>
      <c r="BX24" s="55">
        <f t="shared" si="4"/>
        <v>0</v>
      </c>
      <c r="BY24" s="56">
        <f t="shared" ref="BY24:BY59" si="5">(AV24)-(M24)</f>
        <v>-28.298855838390004</v>
      </c>
      <c r="BZ24" s="57">
        <f t="shared" ref="BZ24:BZ59" si="6">IFERROR((BY24)/(M24),"нд")</f>
        <v>-0.78755983154184361</v>
      </c>
      <c r="CA24" s="56" t="s">
        <v>118</v>
      </c>
      <c r="CB24" s="53">
        <f t="shared" ref="CB24:CH54" si="7">SUM(L24,S24,Z24,AG24)</f>
        <v>5.23</v>
      </c>
      <c r="CC24" s="53">
        <f t="shared" si="7"/>
        <v>178.03988524085736</v>
      </c>
      <c r="CD24" s="53">
        <f t="shared" si="7"/>
        <v>1.07</v>
      </c>
      <c r="CE24" s="53">
        <f t="shared" si="7"/>
        <v>0</v>
      </c>
      <c r="CF24" s="53">
        <f t="shared" si="7"/>
        <v>15.468</v>
      </c>
      <c r="CG24" s="53">
        <f t="shared" si="7"/>
        <v>0</v>
      </c>
      <c r="CH24" s="53">
        <f t="shared" si="7"/>
        <v>3424</v>
      </c>
      <c r="CI24" s="58"/>
      <c r="CK24" s="59">
        <f>IF(CC24=[1]В0228_1037000158513_04_0_69_!BD21,0,1)</f>
        <v>1</v>
      </c>
    </row>
    <row r="25" spans="1:106" ht="31.5" x14ac:dyDescent="0.25">
      <c r="A25" s="60" t="s">
        <v>119</v>
      </c>
      <c r="B25" s="61" t="s">
        <v>120</v>
      </c>
      <c r="C25" s="60" t="s">
        <v>117</v>
      </c>
      <c r="D25" s="56">
        <f t="shared" ref="D25" si="8">SUM(D31)</f>
        <v>0</v>
      </c>
      <c r="E25" s="53">
        <f t="shared" ref="E25:K52" si="9">SUM(L25,S25,Z25,AG25)</f>
        <v>0</v>
      </c>
      <c r="F25" s="53">
        <f t="shared" si="1"/>
        <v>0</v>
      </c>
      <c r="G25" s="53">
        <f t="shared" si="1"/>
        <v>0</v>
      </c>
      <c r="H25" s="53">
        <f t="shared" si="1"/>
        <v>0</v>
      </c>
      <c r="I25" s="53">
        <f t="shared" si="1"/>
        <v>0</v>
      </c>
      <c r="J25" s="53">
        <f t="shared" si="1"/>
        <v>0</v>
      </c>
      <c r="K25" s="53">
        <f t="shared" si="1"/>
        <v>0</v>
      </c>
      <c r="L25" s="56">
        <f t="shared" ref="L25:AM25" si="10">SUM(L31)</f>
        <v>0</v>
      </c>
      <c r="M25" s="56">
        <f t="shared" si="10"/>
        <v>0</v>
      </c>
      <c r="N25" s="56">
        <f t="shared" si="10"/>
        <v>0</v>
      </c>
      <c r="O25" s="56">
        <f t="shared" si="10"/>
        <v>0</v>
      </c>
      <c r="P25" s="56">
        <f t="shared" si="10"/>
        <v>0</v>
      </c>
      <c r="Q25" s="56">
        <f t="shared" si="10"/>
        <v>0</v>
      </c>
      <c r="R25" s="56">
        <f t="shared" si="10"/>
        <v>0</v>
      </c>
      <c r="S25" s="56">
        <f t="shared" si="10"/>
        <v>0</v>
      </c>
      <c r="T25" s="56">
        <f t="shared" si="10"/>
        <v>0</v>
      </c>
      <c r="U25" s="56">
        <f t="shared" si="10"/>
        <v>0</v>
      </c>
      <c r="V25" s="56">
        <f t="shared" si="10"/>
        <v>0</v>
      </c>
      <c r="W25" s="56">
        <f t="shared" si="10"/>
        <v>0</v>
      </c>
      <c r="X25" s="56">
        <f t="shared" si="10"/>
        <v>0</v>
      </c>
      <c r="Y25" s="56">
        <f t="shared" si="10"/>
        <v>0</v>
      </c>
      <c r="Z25" s="56">
        <f t="shared" si="10"/>
        <v>0</v>
      </c>
      <c r="AA25" s="56">
        <f t="shared" si="10"/>
        <v>0</v>
      </c>
      <c r="AB25" s="56">
        <f t="shared" si="10"/>
        <v>0</v>
      </c>
      <c r="AC25" s="56">
        <f t="shared" si="10"/>
        <v>0</v>
      </c>
      <c r="AD25" s="56">
        <f t="shared" si="10"/>
        <v>0</v>
      </c>
      <c r="AE25" s="56">
        <f t="shared" si="10"/>
        <v>0</v>
      </c>
      <c r="AF25" s="56">
        <f t="shared" si="10"/>
        <v>0</v>
      </c>
      <c r="AG25" s="56">
        <f t="shared" si="10"/>
        <v>0</v>
      </c>
      <c r="AH25" s="56">
        <f t="shared" si="10"/>
        <v>0</v>
      </c>
      <c r="AI25" s="56">
        <f t="shared" si="10"/>
        <v>0</v>
      </c>
      <c r="AJ25" s="56">
        <f t="shared" si="10"/>
        <v>0</v>
      </c>
      <c r="AK25" s="56">
        <f t="shared" si="10"/>
        <v>0</v>
      </c>
      <c r="AL25" s="56">
        <f t="shared" si="10"/>
        <v>0</v>
      </c>
      <c r="AM25" s="56">
        <f t="shared" si="10"/>
        <v>0</v>
      </c>
      <c r="AN25" s="53">
        <f t="shared" ref="AN25:AT51" si="11">SUM(AU25,BB25,BI25,BP25)</f>
        <v>0</v>
      </c>
      <c r="AO25" s="53">
        <f t="shared" si="3"/>
        <v>0</v>
      </c>
      <c r="AP25" s="53">
        <f t="shared" si="3"/>
        <v>0</v>
      </c>
      <c r="AQ25" s="53">
        <f t="shared" si="3"/>
        <v>0</v>
      </c>
      <c r="AR25" s="53">
        <f t="shared" si="3"/>
        <v>0</v>
      </c>
      <c r="AS25" s="53">
        <f t="shared" si="3"/>
        <v>0</v>
      </c>
      <c r="AT25" s="53">
        <f t="shared" si="3"/>
        <v>0</v>
      </c>
      <c r="AU25" s="56">
        <f t="shared" ref="AU25:BV25" si="12">SUM(AU31)</f>
        <v>0</v>
      </c>
      <c r="AV25" s="56">
        <f t="shared" si="12"/>
        <v>0</v>
      </c>
      <c r="AW25" s="56">
        <f t="shared" si="12"/>
        <v>0</v>
      </c>
      <c r="AX25" s="56">
        <f t="shared" si="12"/>
        <v>0</v>
      </c>
      <c r="AY25" s="56">
        <f t="shared" si="12"/>
        <v>0</v>
      </c>
      <c r="AZ25" s="56">
        <f t="shared" si="12"/>
        <v>0</v>
      </c>
      <c r="BA25" s="56">
        <f t="shared" si="12"/>
        <v>0</v>
      </c>
      <c r="BB25" s="56">
        <f t="shared" si="12"/>
        <v>0</v>
      </c>
      <c r="BC25" s="56">
        <f t="shared" si="12"/>
        <v>0</v>
      </c>
      <c r="BD25" s="56">
        <f t="shared" si="12"/>
        <v>0</v>
      </c>
      <c r="BE25" s="56">
        <f t="shared" si="12"/>
        <v>0</v>
      </c>
      <c r="BF25" s="56">
        <f t="shared" si="12"/>
        <v>0</v>
      </c>
      <c r="BG25" s="56">
        <f t="shared" si="12"/>
        <v>0</v>
      </c>
      <c r="BH25" s="56">
        <f t="shared" si="12"/>
        <v>0</v>
      </c>
      <c r="BI25" s="56">
        <f t="shared" si="12"/>
        <v>0</v>
      </c>
      <c r="BJ25" s="56">
        <f t="shared" si="12"/>
        <v>0</v>
      </c>
      <c r="BK25" s="56">
        <f t="shared" si="12"/>
        <v>0</v>
      </c>
      <c r="BL25" s="56">
        <f t="shared" si="12"/>
        <v>0</v>
      </c>
      <c r="BM25" s="56">
        <f t="shared" si="12"/>
        <v>0</v>
      </c>
      <c r="BN25" s="56">
        <f t="shared" si="12"/>
        <v>0</v>
      </c>
      <c r="BO25" s="56">
        <f t="shared" si="12"/>
        <v>0</v>
      </c>
      <c r="BP25" s="56">
        <f t="shared" si="12"/>
        <v>0</v>
      </c>
      <c r="BQ25" s="56">
        <f t="shared" si="12"/>
        <v>0</v>
      </c>
      <c r="BR25" s="56">
        <f t="shared" si="12"/>
        <v>0</v>
      </c>
      <c r="BS25" s="56">
        <f t="shared" si="12"/>
        <v>0</v>
      </c>
      <c r="BT25" s="56">
        <f t="shared" si="12"/>
        <v>0</v>
      </c>
      <c r="BU25" s="56">
        <f t="shared" si="12"/>
        <v>0</v>
      </c>
      <c r="BV25" s="56">
        <f t="shared" si="12"/>
        <v>0</v>
      </c>
      <c r="BW25" s="56">
        <f t="shared" ref="BW25:BW59" si="13">(AU25)-(L25)</f>
        <v>0</v>
      </c>
      <c r="BX25" s="62" t="str">
        <f t="shared" ref="BX25:BX59" si="14">IFERROR((BW25)/(L25),"нд")</f>
        <v>нд</v>
      </c>
      <c r="BY25" s="56">
        <f t="shared" si="5"/>
        <v>0</v>
      </c>
      <c r="BZ25" s="57" t="str">
        <f t="shared" si="6"/>
        <v>нд</v>
      </c>
      <c r="CA25" s="56" t="s">
        <v>118</v>
      </c>
      <c r="CB25" s="53">
        <f t="shared" si="7"/>
        <v>0</v>
      </c>
      <c r="CC25" s="53">
        <f t="shared" si="7"/>
        <v>0</v>
      </c>
      <c r="CD25" s="53">
        <f t="shared" si="7"/>
        <v>0</v>
      </c>
      <c r="CE25" s="53">
        <f t="shared" si="7"/>
        <v>0</v>
      </c>
      <c r="CF25" s="53">
        <f t="shared" si="7"/>
        <v>0</v>
      </c>
      <c r="CG25" s="53">
        <f t="shared" si="7"/>
        <v>0</v>
      </c>
      <c r="CH25" s="53">
        <f t="shared" si="7"/>
        <v>0</v>
      </c>
      <c r="CK25" s="59">
        <f>IF(CC25=[1]В0228_1037000158513_04_0_69_!BD22,0,1)</f>
        <v>0</v>
      </c>
    </row>
    <row r="26" spans="1:106" ht="47.25" x14ac:dyDescent="0.25">
      <c r="A26" s="60" t="s">
        <v>121</v>
      </c>
      <c r="B26" s="61" t="s">
        <v>122</v>
      </c>
      <c r="C26" s="60" t="s">
        <v>117</v>
      </c>
      <c r="D26" s="56">
        <f t="shared" ref="D26" si="15">SUM(D49)</f>
        <v>96.114988101000009</v>
      </c>
      <c r="E26" s="53">
        <f t="shared" si="9"/>
        <v>0</v>
      </c>
      <c r="F26" s="53">
        <f t="shared" si="1"/>
        <v>99.250277764000018</v>
      </c>
      <c r="G26" s="53">
        <f t="shared" si="1"/>
        <v>0</v>
      </c>
      <c r="H26" s="53">
        <f t="shared" si="1"/>
        <v>0</v>
      </c>
      <c r="I26" s="53">
        <f t="shared" si="1"/>
        <v>0</v>
      </c>
      <c r="J26" s="53">
        <f t="shared" si="1"/>
        <v>0</v>
      </c>
      <c r="K26" s="53">
        <f t="shared" si="1"/>
        <v>3391</v>
      </c>
      <c r="L26" s="56">
        <f t="shared" ref="L26:AM26" si="16">SUM(L49)</f>
        <v>0</v>
      </c>
      <c r="M26" s="56">
        <f t="shared" si="16"/>
        <v>24.028747025250002</v>
      </c>
      <c r="N26" s="56">
        <f t="shared" si="16"/>
        <v>0</v>
      </c>
      <c r="O26" s="56">
        <f t="shared" si="16"/>
        <v>0</v>
      </c>
      <c r="P26" s="56">
        <f t="shared" si="16"/>
        <v>0</v>
      </c>
      <c r="Q26" s="56">
        <f t="shared" si="16"/>
        <v>0</v>
      </c>
      <c r="R26" s="56">
        <f t="shared" si="16"/>
        <v>828</v>
      </c>
      <c r="S26" s="56">
        <f t="shared" si="16"/>
        <v>0</v>
      </c>
      <c r="T26" s="56">
        <f t="shared" si="16"/>
        <v>25.576032832964291</v>
      </c>
      <c r="U26" s="56">
        <f t="shared" si="16"/>
        <v>0</v>
      </c>
      <c r="V26" s="56">
        <f t="shared" si="16"/>
        <v>0</v>
      </c>
      <c r="W26" s="56">
        <f t="shared" si="16"/>
        <v>0</v>
      </c>
      <c r="X26" s="56">
        <f t="shared" si="16"/>
        <v>0</v>
      </c>
      <c r="Y26" s="56">
        <f t="shared" si="16"/>
        <v>866</v>
      </c>
      <c r="Z26" s="56">
        <f t="shared" si="16"/>
        <v>0</v>
      </c>
      <c r="AA26" s="56">
        <f t="shared" si="16"/>
        <v>25.616750880535722</v>
      </c>
      <c r="AB26" s="56">
        <f t="shared" si="16"/>
        <v>0</v>
      </c>
      <c r="AC26" s="56">
        <f t="shared" si="16"/>
        <v>0</v>
      </c>
      <c r="AD26" s="56">
        <f t="shared" si="16"/>
        <v>0</v>
      </c>
      <c r="AE26" s="56">
        <f t="shared" si="16"/>
        <v>0</v>
      </c>
      <c r="AF26" s="56">
        <f t="shared" si="16"/>
        <v>868</v>
      </c>
      <c r="AG26" s="56">
        <f t="shared" si="16"/>
        <v>0</v>
      </c>
      <c r="AH26" s="56">
        <f t="shared" si="16"/>
        <v>24.028747025250002</v>
      </c>
      <c r="AI26" s="56">
        <f t="shared" si="16"/>
        <v>0</v>
      </c>
      <c r="AJ26" s="56">
        <f t="shared" si="16"/>
        <v>0</v>
      </c>
      <c r="AK26" s="56">
        <f t="shared" si="16"/>
        <v>0</v>
      </c>
      <c r="AL26" s="56">
        <f t="shared" si="16"/>
        <v>0</v>
      </c>
      <c r="AM26" s="56">
        <f t="shared" si="16"/>
        <v>829</v>
      </c>
      <c r="AN26" s="53">
        <f t="shared" si="11"/>
        <v>0</v>
      </c>
      <c r="AO26" s="53">
        <f t="shared" si="3"/>
        <v>4.9885259399999997</v>
      </c>
      <c r="AP26" s="53">
        <f t="shared" si="3"/>
        <v>0</v>
      </c>
      <c r="AQ26" s="53">
        <f t="shared" si="3"/>
        <v>0</v>
      </c>
      <c r="AR26" s="53">
        <f t="shared" si="3"/>
        <v>0</v>
      </c>
      <c r="AS26" s="53">
        <f t="shared" si="3"/>
        <v>0</v>
      </c>
      <c r="AT26" s="53">
        <f t="shared" si="3"/>
        <v>241</v>
      </c>
      <c r="AU26" s="56">
        <f t="shared" ref="AU26:BV26" si="17">SUM(AU49)</f>
        <v>0</v>
      </c>
      <c r="AV26" s="56">
        <f t="shared" si="17"/>
        <v>4.9885259399999997</v>
      </c>
      <c r="AW26" s="56">
        <f t="shared" si="17"/>
        <v>0</v>
      </c>
      <c r="AX26" s="56">
        <f t="shared" si="17"/>
        <v>0</v>
      </c>
      <c r="AY26" s="56">
        <f t="shared" si="17"/>
        <v>0</v>
      </c>
      <c r="AZ26" s="56">
        <f t="shared" si="17"/>
        <v>0</v>
      </c>
      <c r="BA26" s="56">
        <f t="shared" si="17"/>
        <v>241</v>
      </c>
      <c r="BB26" s="56">
        <f t="shared" si="17"/>
        <v>0</v>
      </c>
      <c r="BC26" s="56">
        <f t="shared" si="17"/>
        <v>0</v>
      </c>
      <c r="BD26" s="56">
        <f t="shared" si="17"/>
        <v>0</v>
      </c>
      <c r="BE26" s="56">
        <f t="shared" si="17"/>
        <v>0</v>
      </c>
      <c r="BF26" s="56">
        <f t="shared" si="17"/>
        <v>0</v>
      </c>
      <c r="BG26" s="56">
        <f t="shared" si="17"/>
        <v>0</v>
      </c>
      <c r="BH26" s="63">
        <f t="shared" si="17"/>
        <v>0</v>
      </c>
      <c r="BI26" s="56">
        <f t="shared" si="17"/>
        <v>0</v>
      </c>
      <c r="BJ26" s="56">
        <f t="shared" si="17"/>
        <v>0</v>
      </c>
      <c r="BK26" s="56">
        <f t="shared" si="17"/>
        <v>0</v>
      </c>
      <c r="BL26" s="56">
        <f t="shared" si="17"/>
        <v>0</v>
      </c>
      <c r="BM26" s="56">
        <f t="shared" si="17"/>
        <v>0</v>
      </c>
      <c r="BN26" s="56">
        <f t="shared" si="17"/>
        <v>0</v>
      </c>
      <c r="BO26" s="56">
        <f t="shared" si="17"/>
        <v>0</v>
      </c>
      <c r="BP26" s="56">
        <f t="shared" si="17"/>
        <v>0</v>
      </c>
      <c r="BQ26" s="56">
        <f t="shared" si="17"/>
        <v>0</v>
      </c>
      <c r="BR26" s="56">
        <f t="shared" si="17"/>
        <v>0</v>
      </c>
      <c r="BS26" s="56">
        <f t="shared" si="17"/>
        <v>0</v>
      </c>
      <c r="BT26" s="56">
        <f t="shared" si="17"/>
        <v>0</v>
      </c>
      <c r="BU26" s="56">
        <f t="shared" si="17"/>
        <v>0</v>
      </c>
      <c r="BV26" s="56">
        <f t="shared" si="17"/>
        <v>0</v>
      </c>
      <c r="BW26" s="56">
        <f t="shared" si="13"/>
        <v>0</v>
      </c>
      <c r="BX26" s="62" t="str">
        <f t="shared" si="14"/>
        <v>нд</v>
      </c>
      <c r="BY26" s="56">
        <f t="shared" si="5"/>
        <v>-19.040221085250003</v>
      </c>
      <c r="BZ26" s="57">
        <f t="shared" si="6"/>
        <v>-0.79239342214731656</v>
      </c>
      <c r="CA26" s="56" t="s">
        <v>118</v>
      </c>
      <c r="CB26" s="53">
        <f t="shared" si="7"/>
        <v>0</v>
      </c>
      <c r="CC26" s="53">
        <f t="shared" si="7"/>
        <v>99.250277764000018</v>
      </c>
      <c r="CD26" s="53">
        <f t="shared" si="7"/>
        <v>0</v>
      </c>
      <c r="CE26" s="53">
        <f t="shared" si="7"/>
        <v>0</v>
      </c>
      <c r="CF26" s="53">
        <f t="shared" si="7"/>
        <v>0</v>
      </c>
      <c r="CG26" s="53">
        <f t="shared" si="7"/>
        <v>0</v>
      </c>
      <c r="CH26" s="53">
        <f t="shared" si="7"/>
        <v>3391</v>
      </c>
      <c r="CK26" s="59">
        <f>IF(CC26=[1]В0228_1037000158513_04_0_69_!BD23,0,1)</f>
        <v>1</v>
      </c>
    </row>
    <row r="27" spans="1:106" ht="78.75" x14ac:dyDescent="0.25">
      <c r="A27" s="60" t="s">
        <v>123</v>
      </c>
      <c r="B27" s="61" t="s">
        <v>124</v>
      </c>
      <c r="C27" s="60" t="s">
        <v>117</v>
      </c>
      <c r="D27" s="56">
        <f t="shared" ref="D27" si="18">SUM(D71)</f>
        <v>0</v>
      </c>
      <c r="E27" s="53">
        <f t="shared" si="9"/>
        <v>0</v>
      </c>
      <c r="F27" s="53">
        <f t="shared" si="1"/>
        <v>0</v>
      </c>
      <c r="G27" s="53">
        <f t="shared" si="1"/>
        <v>0</v>
      </c>
      <c r="H27" s="53">
        <f t="shared" si="1"/>
        <v>0</v>
      </c>
      <c r="I27" s="53">
        <f t="shared" si="1"/>
        <v>0</v>
      </c>
      <c r="J27" s="53">
        <f t="shared" si="1"/>
        <v>0</v>
      </c>
      <c r="K27" s="53">
        <f t="shared" si="1"/>
        <v>0</v>
      </c>
      <c r="L27" s="56">
        <f t="shared" ref="L27:AM27" si="19">SUM(L71)</f>
        <v>0</v>
      </c>
      <c r="M27" s="56">
        <f t="shared" si="19"/>
        <v>0</v>
      </c>
      <c r="N27" s="56">
        <f t="shared" si="19"/>
        <v>0</v>
      </c>
      <c r="O27" s="56">
        <f t="shared" si="19"/>
        <v>0</v>
      </c>
      <c r="P27" s="56">
        <f t="shared" si="19"/>
        <v>0</v>
      </c>
      <c r="Q27" s="56">
        <f t="shared" si="19"/>
        <v>0</v>
      </c>
      <c r="R27" s="56">
        <f t="shared" si="19"/>
        <v>0</v>
      </c>
      <c r="S27" s="56">
        <f t="shared" si="19"/>
        <v>0</v>
      </c>
      <c r="T27" s="56">
        <f t="shared" si="19"/>
        <v>0</v>
      </c>
      <c r="U27" s="56">
        <f t="shared" si="19"/>
        <v>0</v>
      </c>
      <c r="V27" s="56">
        <f t="shared" si="19"/>
        <v>0</v>
      </c>
      <c r="W27" s="56">
        <f t="shared" si="19"/>
        <v>0</v>
      </c>
      <c r="X27" s="56">
        <f t="shared" si="19"/>
        <v>0</v>
      </c>
      <c r="Y27" s="56">
        <f t="shared" si="19"/>
        <v>0</v>
      </c>
      <c r="Z27" s="56">
        <f t="shared" si="19"/>
        <v>0</v>
      </c>
      <c r="AA27" s="56">
        <f t="shared" si="19"/>
        <v>0</v>
      </c>
      <c r="AB27" s="56">
        <f t="shared" si="19"/>
        <v>0</v>
      </c>
      <c r="AC27" s="56">
        <f t="shared" si="19"/>
        <v>0</v>
      </c>
      <c r="AD27" s="56">
        <f t="shared" si="19"/>
        <v>0</v>
      </c>
      <c r="AE27" s="56">
        <f t="shared" si="19"/>
        <v>0</v>
      </c>
      <c r="AF27" s="56">
        <f t="shared" si="19"/>
        <v>0</v>
      </c>
      <c r="AG27" s="56">
        <f t="shared" si="19"/>
        <v>0</v>
      </c>
      <c r="AH27" s="56">
        <f t="shared" si="19"/>
        <v>0</v>
      </c>
      <c r="AI27" s="56">
        <f t="shared" si="19"/>
        <v>0</v>
      </c>
      <c r="AJ27" s="56">
        <f t="shared" si="19"/>
        <v>0</v>
      </c>
      <c r="AK27" s="56">
        <f t="shared" si="19"/>
        <v>0</v>
      </c>
      <c r="AL27" s="56">
        <f t="shared" si="19"/>
        <v>0</v>
      </c>
      <c r="AM27" s="56">
        <f t="shared" si="19"/>
        <v>0</v>
      </c>
      <c r="AN27" s="53">
        <f t="shared" si="11"/>
        <v>0</v>
      </c>
      <c r="AO27" s="53">
        <f t="shared" si="3"/>
        <v>0</v>
      </c>
      <c r="AP27" s="53">
        <f t="shared" si="3"/>
        <v>0</v>
      </c>
      <c r="AQ27" s="53">
        <f t="shared" si="3"/>
        <v>0</v>
      </c>
      <c r="AR27" s="53">
        <f t="shared" si="3"/>
        <v>0</v>
      </c>
      <c r="AS27" s="53">
        <f t="shared" si="3"/>
        <v>0</v>
      </c>
      <c r="AT27" s="53">
        <f t="shared" si="3"/>
        <v>0</v>
      </c>
      <c r="AU27" s="56">
        <f t="shared" ref="AU27:BV27" si="20">SUM(AU71)</f>
        <v>0</v>
      </c>
      <c r="AV27" s="56">
        <f t="shared" si="20"/>
        <v>0</v>
      </c>
      <c r="AW27" s="56">
        <f t="shared" si="20"/>
        <v>0</v>
      </c>
      <c r="AX27" s="56">
        <f t="shared" si="20"/>
        <v>0</v>
      </c>
      <c r="AY27" s="56">
        <f t="shared" si="20"/>
        <v>0</v>
      </c>
      <c r="AZ27" s="56">
        <f t="shared" si="20"/>
        <v>0</v>
      </c>
      <c r="BA27" s="56">
        <f t="shared" si="20"/>
        <v>0</v>
      </c>
      <c r="BB27" s="56">
        <f t="shared" si="20"/>
        <v>0</v>
      </c>
      <c r="BC27" s="56">
        <f t="shared" si="20"/>
        <v>0</v>
      </c>
      <c r="BD27" s="56">
        <f t="shared" si="20"/>
        <v>0</v>
      </c>
      <c r="BE27" s="56">
        <f t="shared" si="20"/>
        <v>0</v>
      </c>
      <c r="BF27" s="56">
        <f t="shared" si="20"/>
        <v>0</v>
      </c>
      <c r="BG27" s="56">
        <f t="shared" si="20"/>
        <v>0</v>
      </c>
      <c r="BH27" s="56">
        <f t="shared" si="20"/>
        <v>0</v>
      </c>
      <c r="BI27" s="56">
        <f t="shared" si="20"/>
        <v>0</v>
      </c>
      <c r="BJ27" s="56">
        <f t="shared" si="20"/>
        <v>0</v>
      </c>
      <c r="BK27" s="56">
        <f t="shared" si="20"/>
        <v>0</v>
      </c>
      <c r="BL27" s="56">
        <f t="shared" si="20"/>
        <v>0</v>
      </c>
      <c r="BM27" s="56">
        <f t="shared" si="20"/>
        <v>0</v>
      </c>
      <c r="BN27" s="56">
        <f t="shared" si="20"/>
        <v>0</v>
      </c>
      <c r="BO27" s="56">
        <f t="shared" si="20"/>
        <v>0</v>
      </c>
      <c r="BP27" s="56">
        <f t="shared" si="20"/>
        <v>0</v>
      </c>
      <c r="BQ27" s="56">
        <f t="shared" si="20"/>
        <v>0</v>
      </c>
      <c r="BR27" s="56">
        <f t="shared" si="20"/>
        <v>0</v>
      </c>
      <c r="BS27" s="56">
        <f t="shared" si="20"/>
        <v>0</v>
      </c>
      <c r="BT27" s="56">
        <f t="shared" si="20"/>
        <v>0</v>
      </c>
      <c r="BU27" s="56">
        <f t="shared" si="20"/>
        <v>0</v>
      </c>
      <c r="BV27" s="56">
        <f t="shared" si="20"/>
        <v>0</v>
      </c>
      <c r="BW27" s="56">
        <f t="shared" si="13"/>
        <v>0</v>
      </c>
      <c r="BX27" s="62" t="str">
        <f t="shared" si="14"/>
        <v>нд</v>
      </c>
      <c r="BY27" s="56">
        <f t="shared" si="5"/>
        <v>0</v>
      </c>
      <c r="BZ27" s="57" t="str">
        <f t="shared" si="6"/>
        <v>нд</v>
      </c>
      <c r="CA27" s="56" t="s">
        <v>118</v>
      </c>
      <c r="CB27" s="53">
        <f t="shared" si="7"/>
        <v>0</v>
      </c>
      <c r="CC27" s="53">
        <f t="shared" si="7"/>
        <v>0</v>
      </c>
      <c r="CD27" s="53">
        <f t="shared" si="7"/>
        <v>0</v>
      </c>
      <c r="CE27" s="53">
        <f t="shared" si="7"/>
        <v>0</v>
      </c>
      <c r="CF27" s="53">
        <f t="shared" si="7"/>
        <v>0</v>
      </c>
      <c r="CG27" s="53">
        <f t="shared" si="7"/>
        <v>0</v>
      </c>
      <c r="CH27" s="53">
        <f t="shared" si="7"/>
        <v>0</v>
      </c>
      <c r="CK27" s="59">
        <f>IF(CC27=[1]В0228_1037000158513_04_0_69_!BD24,0,1)</f>
        <v>1</v>
      </c>
    </row>
    <row r="28" spans="1:106" ht="47.25" x14ac:dyDescent="0.25">
      <c r="A28" s="60" t="s">
        <v>125</v>
      </c>
      <c r="B28" s="61" t="s">
        <v>126</v>
      </c>
      <c r="C28" s="60" t="s">
        <v>117</v>
      </c>
      <c r="D28" s="56">
        <f t="shared" ref="D28" si="21">SUM(D74)</f>
        <v>53.28118282988401</v>
      </c>
      <c r="E28" s="53">
        <f t="shared" si="9"/>
        <v>0</v>
      </c>
      <c r="F28" s="53">
        <f t="shared" si="1"/>
        <v>53.281182829884017</v>
      </c>
      <c r="G28" s="53">
        <f t="shared" si="1"/>
        <v>1.07</v>
      </c>
      <c r="H28" s="53">
        <f t="shared" si="1"/>
        <v>0</v>
      </c>
      <c r="I28" s="53">
        <f t="shared" si="1"/>
        <v>15.468</v>
      </c>
      <c r="J28" s="53">
        <f t="shared" si="1"/>
        <v>0</v>
      </c>
      <c r="K28" s="53">
        <f t="shared" si="1"/>
        <v>12</v>
      </c>
      <c r="L28" s="56">
        <f t="shared" ref="L28:AM28" si="22">SUM(L74)</f>
        <v>0</v>
      </c>
      <c r="M28" s="56">
        <f t="shared" si="22"/>
        <v>5.3894316795000003</v>
      </c>
      <c r="N28" s="56">
        <f t="shared" si="22"/>
        <v>0</v>
      </c>
      <c r="O28" s="56">
        <f t="shared" si="22"/>
        <v>0</v>
      </c>
      <c r="P28" s="56">
        <f t="shared" si="22"/>
        <v>2.0339999999999998</v>
      </c>
      <c r="Q28" s="56">
        <f t="shared" si="22"/>
        <v>0</v>
      </c>
      <c r="R28" s="56">
        <f t="shared" si="22"/>
        <v>0</v>
      </c>
      <c r="S28" s="56">
        <f t="shared" si="22"/>
        <v>0</v>
      </c>
      <c r="T28" s="56">
        <f t="shared" si="22"/>
        <v>10.820563916858671</v>
      </c>
      <c r="U28" s="56">
        <f t="shared" si="22"/>
        <v>0</v>
      </c>
      <c r="V28" s="56">
        <f t="shared" si="22"/>
        <v>0</v>
      </c>
      <c r="W28" s="56">
        <f t="shared" si="22"/>
        <v>3.7249999999999996</v>
      </c>
      <c r="X28" s="56">
        <f t="shared" si="22"/>
        <v>0</v>
      </c>
      <c r="Y28" s="56">
        <f t="shared" si="22"/>
        <v>4</v>
      </c>
      <c r="Z28" s="56">
        <f t="shared" si="22"/>
        <v>0</v>
      </c>
      <c r="AA28" s="56">
        <f t="shared" si="22"/>
        <v>21.10258291335867</v>
      </c>
      <c r="AB28" s="56">
        <f t="shared" si="22"/>
        <v>0.75</v>
      </c>
      <c r="AC28" s="56">
        <f t="shared" si="22"/>
        <v>0</v>
      </c>
      <c r="AD28" s="56">
        <f t="shared" si="22"/>
        <v>6.2349999999999994</v>
      </c>
      <c r="AE28" s="56">
        <f t="shared" si="22"/>
        <v>0</v>
      </c>
      <c r="AF28" s="56">
        <f t="shared" si="22"/>
        <v>4</v>
      </c>
      <c r="AG28" s="56">
        <f t="shared" si="22"/>
        <v>0</v>
      </c>
      <c r="AH28" s="56">
        <f t="shared" si="22"/>
        <v>15.968604320166673</v>
      </c>
      <c r="AI28" s="56">
        <f t="shared" si="22"/>
        <v>0.32</v>
      </c>
      <c r="AJ28" s="56">
        <f t="shared" si="22"/>
        <v>0</v>
      </c>
      <c r="AK28" s="56">
        <f t="shared" si="22"/>
        <v>3.4739999999999998</v>
      </c>
      <c r="AL28" s="56">
        <f t="shared" si="22"/>
        <v>0</v>
      </c>
      <c r="AM28" s="56">
        <f t="shared" si="22"/>
        <v>4</v>
      </c>
      <c r="AN28" s="53">
        <f t="shared" si="11"/>
        <v>0</v>
      </c>
      <c r="AO28" s="53">
        <f t="shared" si="3"/>
        <v>2.6449432399999999</v>
      </c>
      <c r="AP28" s="53">
        <f t="shared" si="3"/>
        <v>0</v>
      </c>
      <c r="AQ28" s="53">
        <f t="shared" si="3"/>
        <v>0</v>
      </c>
      <c r="AR28" s="53">
        <f t="shared" si="3"/>
        <v>1.2069999999999999</v>
      </c>
      <c r="AS28" s="53">
        <f t="shared" si="3"/>
        <v>0</v>
      </c>
      <c r="AT28" s="53">
        <f t="shared" si="3"/>
        <v>2</v>
      </c>
      <c r="AU28" s="56">
        <f t="shared" ref="AU28:BV28" si="23">SUM(AU74)</f>
        <v>0</v>
      </c>
      <c r="AV28" s="56">
        <f t="shared" si="23"/>
        <v>2.6449432399999999</v>
      </c>
      <c r="AW28" s="56">
        <f t="shared" si="23"/>
        <v>0</v>
      </c>
      <c r="AX28" s="56">
        <f t="shared" si="23"/>
        <v>0</v>
      </c>
      <c r="AY28" s="56">
        <f t="shared" si="23"/>
        <v>1.2069999999999999</v>
      </c>
      <c r="AZ28" s="56">
        <f t="shared" si="23"/>
        <v>0</v>
      </c>
      <c r="BA28" s="56">
        <f t="shared" si="23"/>
        <v>2</v>
      </c>
      <c r="BB28" s="56">
        <f t="shared" si="23"/>
        <v>0</v>
      </c>
      <c r="BC28" s="56">
        <f t="shared" si="23"/>
        <v>0</v>
      </c>
      <c r="BD28" s="56">
        <f t="shared" si="23"/>
        <v>0</v>
      </c>
      <c r="BE28" s="56">
        <f t="shared" si="23"/>
        <v>0</v>
      </c>
      <c r="BF28" s="56">
        <f t="shared" si="23"/>
        <v>0</v>
      </c>
      <c r="BG28" s="56">
        <f t="shared" si="23"/>
        <v>0</v>
      </c>
      <c r="BH28" s="56">
        <f t="shared" si="23"/>
        <v>0</v>
      </c>
      <c r="BI28" s="56">
        <f t="shared" si="23"/>
        <v>0</v>
      </c>
      <c r="BJ28" s="56">
        <f t="shared" si="23"/>
        <v>0</v>
      </c>
      <c r="BK28" s="56">
        <f t="shared" si="23"/>
        <v>0</v>
      </c>
      <c r="BL28" s="56">
        <f t="shared" si="23"/>
        <v>0</v>
      </c>
      <c r="BM28" s="56">
        <f t="shared" si="23"/>
        <v>0</v>
      </c>
      <c r="BN28" s="56">
        <f t="shared" si="23"/>
        <v>0</v>
      </c>
      <c r="BO28" s="56">
        <f t="shared" si="23"/>
        <v>0</v>
      </c>
      <c r="BP28" s="56">
        <f t="shared" si="23"/>
        <v>0</v>
      </c>
      <c r="BQ28" s="56">
        <f t="shared" si="23"/>
        <v>0</v>
      </c>
      <c r="BR28" s="56">
        <f t="shared" si="23"/>
        <v>0</v>
      </c>
      <c r="BS28" s="56">
        <f t="shared" si="23"/>
        <v>0</v>
      </c>
      <c r="BT28" s="56">
        <f t="shared" si="23"/>
        <v>0</v>
      </c>
      <c r="BU28" s="56">
        <f t="shared" si="23"/>
        <v>0</v>
      </c>
      <c r="BV28" s="56">
        <f t="shared" si="23"/>
        <v>0</v>
      </c>
      <c r="BW28" s="56">
        <f t="shared" si="13"/>
        <v>0</v>
      </c>
      <c r="BX28" s="62" t="str">
        <f t="shared" si="14"/>
        <v>нд</v>
      </c>
      <c r="BY28" s="56">
        <f t="shared" si="5"/>
        <v>-2.7444884395000004</v>
      </c>
      <c r="BZ28" s="57">
        <f t="shared" si="6"/>
        <v>-0.50923522232210905</v>
      </c>
      <c r="CA28" s="56" t="s">
        <v>118</v>
      </c>
      <c r="CB28" s="53">
        <f t="shared" si="7"/>
        <v>0</v>
      </c>
      <c r="CC28" s="53">
        <f t="shared" si="7"/>
        <v>53.281182829884017</v>
      </c>
      <c r="CD28" s="53">
        <f t="shared" si="7"/>
        <v>1.07</v>
      </c>
      <c r="CE28" s="53">
        <f t="shared" si="7"/>
        <v>0</v>
      </c>
      <c r="CF28" s="53">
        <f t="shared" si="7"/>
        <v>15.468</v>
      </c>
      <c r="CG28" s="53">
        <f t="shared" si="7"/>
        <v>0</v>
      </c>
      <c r="CH28" s="53">
        <f t="shared" si="7"/>
        <v>12</v>
      </c>
      <c r="CK28" s="59">
        <f>IF(CC28=[1]В0228_1037000158513_04_0_69_!BD25,0,1)</f>
        <v>1</v>
      </c>
    </row>
    <row r="29" spans="1:106" ht="47.25" x14ac:dyDescent="0.25">
      <c r="A29" s="60" t="s">
        <v>127</v>
      </c>
      <c r="B29" s="61" t="s">
        <v>128</v>
      </c>
      <c r="C29" s="60" t="s">
        <v>117</v>
      </c>
      <c r="D29" s="56">
        <f t="shared" ref="D29" si="24">SUM(D80)</f>
        <v>0</v>
      </c>
      <c r="E29" s="53">
        <f t="shared" si="9"/>
        <v>0</v>
      </c>
      <c r="F29" s="53">
        <f t="shared" si="1"/>
        <v>0</v>
      </c>
      <c r="G29" s="53">
        <f t="shared" si="1"/>
        <v>0</v>
      </c>
      <c r="H29" s="53">
        <f t="shared" si="1"/>
        <v>0</v>
      </c>
      <c r="I29" s="53">
        <f t="shared" si="1"/>
        <v>0</v>
      </c>
      <c r="J29" s="53">
        <f t="shared" si="1"/>
        <v>0</v>
      </c>
      <c r="K29" s="53">
        <f t="shared" si="1"/>
        <v>0</v>
      </c>
      <c r="L29" s="56">
        <f t="shared" ref="L29:AM30" si="25">SUM(L80)</f>
        <v>0</v>
      </c>
      <c r="M29" s="56">
        <f t="shared" si="25"/>
        <v>0</v>
      </c>
      <c r="N29" s="56">
        <f t="shared" si="25"/>
        <v>0</v>
      </c>
      <c r="O29" s="56">
        <f t="shared" si="25"/>
        <v>0</v>
      </c>
      <c r="P29" s="56">
        <f t="shared" si="25"/>
        <v>0</v>
      </c>
      <c r="Q29" s="56">
        <f t="shared" si="25"/>
        <v>0</v>
      </c>
      <c r="R29" s="56">
        <f t="shared" si="25"/>
        <v>0</v>
      </c>
      <c r="S29" s="56">
        <f t="shared" si="25"/>
        <v>0</v>
      </c>
      <c r="T29" s="56">
        <f t="shared" si="25"/>
        <v>0</v>
      </c>
      <c r="U29" s="56">
        <f t="shared" si="25"/>
        <v>0</v>
      </c>
      <c r="V29" s="56">
        <f t="shared" si="25"/>
        <v>0</v>
      </c>
      <c r="W29" s="56">
        <f t="shared" si="25"/>
        <v>0</v>
      </c>
      <c r="X29" s="56">
        <f t="shared" si="25"/>
        <v>0</v>
      </c>
      <c r="Y29" s="56">
        <f t="shared" si="25"/>
        <v>0</v>
      </c>
      <c r="Z29" s="56">
        <f t="shared" si="25"/>
        <v>0</v>
      </c>
      <c r="AA29" s="56">
        <f t="shared" si="25"/>
        <v>0</v>
      </c>
      <c r="AB29" s="56">
        <f t="shared" si="25"/>
        <v>0</v>
      </c>
      <c r="AC29" s="56">
        <f t="shared" si="25"/>
        <v>0</v>
      </c>
      <c r="AD29" s="56">
        <f t="shared" si="25"/>
        <v>0</v>
      </c>
      <c r="AE29" s="56">
        <f t="shared" si="25"/>
        <v>0</v>
      </c>
      <c r="AF29" s="56">
        <f t="shared" si="25"/>
        <v>0</v>
      </c>
      <c r="AG29" s="56">
        <f t="shared" si="25"/>
        <v>0</v>
      </c>
      <c r="AH29" s="56">
        <f t="shared" si="25"/>
        <v>0</v>
      </c>
      <c r="AI29" s="56">
        <f t="shared" si="25"/>
        <v>0</v>
      </c>
      <c r="AJ29" s="56">
        <f t="shared" si="25"/>
        <v>0</v>
      </c>
      <c r="AK29" s="56">
        <f t="shared" si="25"/>
        <v>0</v>
      </c>
      <c r="AL29" s="56">
        <f t="shared" si="25"/>
        <v>0</v>
      </c>
      <c r="AM29" s="56">
        <f t="shared" si="25"/>
        <v>0</v>
      </c>
      <c r="AN29" s="53">
        <f t="shared" si="11"/>
        <v>0</v>
      </c>
      <c r="AO29" s="53">
        <f t="shared" si="3"/>
        <v>0</v>
      </c>
      <c r="AP29" s="53">
        <f t="shared" si="3"/>
        <v>0</v>
      </c>
      <c r="AQ29" s="53">
        <f t="shared" si="3"/>
        <v>0</v>
      </c>
      <c r="AR29" s="53">
        <f t="shared" si="3"/>
        <v>0</v>
      </c>
      <c r="AS29" s="53">
        <f t="shared" si="3"/>
        <v>0</v>
      </c>
      <c r="AT29" s="53">
        <f t="shared" si="3"/>
        <v>0</v>
      </c>
      <c r="AU29" s="56">
        <f t="shared" ref="AU29:BV30" si="26">SUM(AU80)</f>
        <v>0</v>
      </c>
      <c r="AV29" s="56">
        <f t="shared" si="26"/>
        <v>0</v>
      </c>
      <c r="AW29" s="56">
        <f t="shared" si="26"/>
        <v>0</v>
      </c>
      <c r="AX29" s="56">
        <f t="shared" si="26"/>
        <v>0</v>
      </c>
      <c r="AY29" s="56">
        <f t="shared" si="26"/>
        <v>0</v>
      </c>
      <c r="AZ29" s="56">
        <f t="shared" si="26"/>
        <v>0</v>
      </c>
      <c r="BA29" s="56">
        <f t="shared" si="26"/>
        <v>0</v>
      </c>
      <c r="BB29" s="56">
        <f t="shared" si="26"/>
        <v>0</v>
      </c>
      <c r="BC29" s="56">
        <f t="shared" si="26"/>
        <v>0</v>
      </c>
      <c r="BD29" s="56">
        <f t="shared" si="26"/>
        <v>0</v>
      </c>
      <c r="BE29" s="56">
        <f t="shared" si="26"/>
        <v>0</v>
      </c>
      <c r="BF29" s="56">
        <f t="shared" si="26"/>
        <v>0</v>
      </c>
      <c r="BG29" s="56">
        <f t="shared" si="26"/>
        <v>0</v>
      </c>
      <c r="BH29" s="56">
        <f t="shared" si="26"/>
        <v>0</v>
      </c>
      <c r="BI29" s="56">
        <f t="shared" si="26"/>
        <v>0</v>
      </c>
      <c r="BJ29" s="56">
        <f t="shared" si="26"/>
        <v>0</v>
      </c>
      <c r="BK29" s="56">
        <f t="shared" si="26"/>
        <v>0</v>
      </c>
      <c r="BL29" s="56">
        <f t="shared" si="26"/>
        <v>0</v>
      </c>
      <c r="BM29" s="56">
        <f t="shared" si="26"/>
        <v>0</v>
      </c>
      <c r="BN29" s="56">
        <f t="shared" si="26"/>
        <v>0</v>
      </c>
      <c r="BO29" s="56">
        <f t="shared" si="26"/>
        <v>0</v>
      </c>
      <c r="BP29" s="56">
        <f t="shared" si="26"/>
        <v>0</v>
      </c>
      <c r="BQ29" s="56">
        <f t="shared" si="26"/>
        <v>0</v>
      </c>
      <c r="BR29" s="56">
        <f t="shared" si="26"/>
        <v>0</v>
      </c>
      <c r="BS29" s="56">
        <f t="shared" si="26"/>
        <v>0</v>
      </c>
      <c r="BT29" s="56">
        <f t="shared" si="26"/>
        <v>0</v>
      </c>
      <c r="BU29" s="56">
        <f t="shared" si="26"/>
        <v>0</v>
      </c>
      <c r="BV29" s="56">
        <f t="shared" si="26"/>
        <v>0</v>
      </c>
      <c r="BW29" s="56">
        <f t="shared" si="13"/>
        <v>0</v>
      </c>
      <c r="BX29" s="62" t="str">
        <f t="shared" si="14"/>
        <v>нд</v>
      </c>
      <c r="BY29" s="56">
        <f t="shared" si="5"/>
        <v>0</v>
      </c>
      <c r="BZ29" s="57" t="str">
        <f t="shared" si="6"/>
        <v>нд</v>
      </c>
      <c r="CA29" s="56" t="s">
        <v>118</v>
      </c>
      <c r="CB29" s="53">
        <f t="shared" si="7"/>
        <v>0</v>
      </c>
      <c r="CC29" s="53">
        <f t="shared" si="7"/>
        <v>0</v>
      </c>
      <c r="CD29" s="53">
        <f t="shared" si="7"/>
        <v>0</v>
      </c>
      <c r="CE29" s="53">
        <f t="shared" si="7"/>
        <v>0</v>
      </c>
      <c r="CF29" s="53">
        <f t="shared" si="7"/>
        <v>0</v>
      </c>
      <c r="CG29" s="53">
        <f t="shared" si="7"/>
        <v>0</v>
      </c>
      <c r="CH29" s="53">
        <f t="shared" si="7"/>
        <v>0</v>
      </c>
      <c r="CK29" s="59">
        <f>IF(CC29=[1]В0228_1037000158513_04_0_69_!BD26,0,1)</f>
        <v>0</v>
      </c>
    </row>
    <row r="30" spans="1:106" ht="31.5" x14ac:dyDescent="0.25">
      <c r="A30" s="60" t="s">
        <v>129</v>
      </c>
      <c r="B30" s="61" t="s">
        <v>130</v>
      </c>
      <c r="C30" s="60" t="s">
        <v>117</v>
      </c>
      <c r="D30" s="56">
        <f t="shared" ref="D30" si="27">SUM(D81)</f>
        <v>30.738424646973343</v>
      </c>
      <c r="E30" s="53">
        <f t="shared" si="9"/>
        <v>5.23</v>
      </c>
      <c r="F30" s="53">
        <f t="shared" si="1"/>
        <v>25.508424646973342</v>
      </c>
      <c r="G30" s="53">
        <f t="shared" si="1"/>
        <v>0</v>
      </c>
      <c r="H30" s="53">
        <f t="shared" si="1"/>
        <v>0</v>
      </c>
      <c r="I30" s="53">
        <f t="shared" si="1"/>
        <v>0</v>
      </c>
      <c r="J30" s="53">
        <f t="shared" si="1"/>
        <v>0</v>
      </c>
      <c r="K30" s="53">
        <f t="shared" si="1"/>
        <v>21</v>
      </c>
      <c r="L30" s="56">
        <f t="shared" si="25"/>
        <v>0</v>
      </c>
      <c r="M30" s="56">
        <f t="shared" si="25"/>
        <v>6.5141463136400004</v>
      </c>
      <c r="N30" s="56">
        <f t="shared" si="25"/>
        <v>0</v>
      </c>
      <c r="O30" s="56">
        <f t="shared" si="25"/>
        <v>0</v>
      </c>
      <c r="P30" s="56">
        <f t="shared" si="25"/>
        <v>0</v>
      </c>
      <c r="Q30" s="56">
        <f t="shared" si="25"/>
        <v>0</v>
      </c>
      <c r="R30" s="56">
        <f t="shared" si="25"/>
        <v>2</v>
      </c>
      <c r="S30" s="56">
        <f t="shared" si="25"/>
        <v>0</v>
      </c>
      <c r="T30" s="56">
        <f t="shared" si="25"/>
        <v>3.0547000000000004</v>
      </c>
      <c r="U30" s="56">
        <f t="shared" si="25"/>
        <v>0</v>
      </c>
      <c r="V30" s="56">
        <f t="shared" si="25"/>
        <v>0</v>
      </c>
      <c r="W30" s="56">
        <f t="shared" si="25"/>
        <v>0</v>
      </c>
      <c r="X30" s="56">
        <f t="shared" si="25"/>
        <v>0</v>
      </c>
      <c r="Y30" s="56">
        <f t="shared" si="25"/>
        <v>1</v>
      </c>
      <c r="Z30" s="56">
        <f t="shared" si="25"/>
        <v>0</v>
      </c>
      <c r="AA30" s="56">
        <f t="shared" si="25"/>
        <v>9.9779683333333402</v>
      </c>
      <c r="AB30" s="56">
        <f t="shared" si="25"/>
        <v>0</v>
      </c>
      <c r="AC30" s="56">
        <f t="shared" si="25"/>
        <v>0</v>
      </c>
      <c r="AD30" s="56">
        <f t="shared" si="25"/>
        <v>0</v>
      </c>
      <c r="AE30" s="56">
        <f t="shared" si="25"/>
        <v>0</v>
      </c>
      <c r="AF30" s="56">
        <f t="shared" si="25"/>
        <v>15</v>
      </c>
      <c r="AG30" s="56">
        <f t="shared" si="25"/>
        <v>5.23</v>
      </c>
      <c r="AH30" s="56">
        <f t="shared" si="25"/>
        <v>5.9616100000000003</v>
      </c>
      <c r="AI30" s="56">
        <f t="shared" si="25"/>
        <v>0</v>
      </c>
      <c r="AJ30" s="56">
        <f t="shared" si="25"/>
        <v>0</v>
      </c>
      <c r="AK30" s="56">
        <f t="shared" si="25"/>
        <v>0</v>
      </c>
      <c r="AL30" s="56">
        <f t="shared" si="25"/>
        <v>0</v>
      </c>
      <c r="AM30" s="56">
        <f t="shared" si="25"/>
        <v>3</v>
      </c>
      <c r="AN30" s="53">
        <f t="shared" si="11"/>
        <v>0</v>
      </c>
      <c r="AO30" s="53">
        <f t="shared" si="3"/>
        <v>0</v>
      </c>
      <c r="AP30" s="53">
        <f t="shared" si="3"/>
        <v>0</v>
      </c>
      <c r="AQ30" s="53">
        <f t="shared" si="3"/>
        <v>0</v>
      </c>
      <c r="AR30" s="53">
        <f t="shared" si="3"/>
        <v>0</v>
      </c>
      <c r="AS30" s="53">
        <f t="shared" si="3"/>
        <v>0</v>
      </c>
      <c r="AT30" s="53">
        <f t="shared" si="3"/>
        <v>0</v>
      </c>
      <c r="AU30" s="56">
        <f t="shared" si="26"/>
        <v>0</v>
      </c>
      <c r="AV30" s="56">
        <f t="shared" si="26"/>
        <v>0</v>
      </c>
      <c r="AW30" s="56">
        <f t="shared" si="26"/>
        <v>0</v>
      </c>
      <c r="AX30" s="56">
        <f t="shared" si="26"/>
        <v>0</v>
      </c>
      <c r="AY30" s="56">
        <f t="shared" si="26"/>
        <v>0</v>
      </c>
      <c r="AZ30" s="56">
        <f t="shared" si="26"/>
        <v>0</v>
      </c>
      <c r="BA30" s="56">
        <f t="shared" si="26"/>
        <v>0</v>
      </c>
      <c r="BB30" s="56">
        <f t="shared" si="26"/>
        <v>0</v>
      </c>
      <c r="BC30" s="56">
        <f t="shared" si="26"/>
        <v>0</v>
      </c>
      <c r="BD30" s="56">
        <f t="shared" si="26"/>
        <v>0</v>
      </c>
      <c r="BE30" s="56">
        <f t="shared" si="26"/>
        <v>0</v>
      </c>
      <c r="BF30" s="56">
        <f t="shared" si="26"/>
        <v>0</v>
      </c>
      <c r="BG30" s="56">
        <f t="shared" si="26"/>
        <v>0</v>
      </c>
      <c r="BH30" s="56">
        <f t="shared" si="26"/>
        <v>0</v>
      </c>
      <c r="BI30" s="56">
        <f t="shared" si="26"/>
        <v>0</v>
      </c>
      <c r="BJ30" s="56">
        <f t="shared" si="26"/>
        <v>0</v>
      </c>
      <c r="BK30" s="56">
        <f t="shared" si="26"/>
        <v>0</v>
      </c>
      <c r="BL30" s="56">
        <f t="shared" si="26"/>
        <v>0</v>
      </c>
      <c r="BM30" s="56">
        <f t="shared" si="26"/>
        <v>0</v>
      </c>
      <c r="BN30" s="56">
        <f t="shared" si="26"/>
        <v>0</v>
      </c>
      <c r="BO30" s="56">
        <f t="shared" si="26"/>
        <v>0</v>
      </c>
      <c r="BP30" s="56">
        <f t="shared" si="26"/>
        <v>0</v>
      </c>
      <c r="BQ30" s="56">
        <f t="shared" si="26"/>
        <v>0</v>
      </c>
      <c r="BR30" s="56">
        <f t="shared" si="26"/>
        <v>0</v>
      </c>
      <c r="BS30" s="56">
        <f t="shared" si="26"/>
        <v>0</v>
      </c>
      <c r="BT30" s="56">
        <f t="shared" si="26"/>
        <v>0</v>
      </c>
      <c r="BU30" s="56">
        <f t="shared" si="26"/>
        <v>0</v>
      </c>
      <c r="BV30" s="56">
        <f t="shared" si="26"/>
        <v>0</v>
      </c>
      <c r="BW30" s="56">
        <f t="shared" si="13"/>
        <v>0</v>
      </c>
      <c r="BX30" s="62" t="str">
        <f t="shared" si="14"/>
        <v>нд</v>
      </c>
      <c r="BY30" s="56">
        <f t="shared" si="5"/>
        <v>-6.5141463136400004</v>
      </c>
      <c r="BZ30" s="57">
        <f t="shared" si="6"/>
        <v>-1</v>
      </c>
      <c r="CA30" s="56" t="s">
        <v>118</v>
      </c>
      <c r="CB30" s="53">
        <f t="shared" si="7"/>
        <v>5.23</v>
      </c>
      <c r="CC30" s="53">
        <f t="shared" si="7"/>
        <v>25.508424646973342</v>
      </c>
      <c r="CD30" s="53">
        <f t="shared" si="7"/>
        <v>0</v>
      </c>
      <c r="CE30" s="53">
        <f t="shared" si="7"/>
        <v>0</v>
      </c>
      <c r="CF30" s="53">
        <f t="shared" si="7"/>
        <v>0</v>
      </c>
      <c r="CG30" s="53">
        <f t="shared" si="7"/>
        <v>0</v>
      </c>
      <c r="CH30" s="53">
        <f t="shared" si="7"/>
        <v>21</v>
      </c>
      <c r="CK30" s="59">
        <f>IF(CC30=[1]В0228_1037000158513_04_0_69_!BD27,0,1)</f>
        <v>1</v>
      </c>
    </row>
    <row r="31" spans="1:106" ht="31.5" x14ac:dyDescent="0.25">
      <c r="A31" s="60" t="s">
        <v>131</v>
      </c>
      <c r="B31" s="61" t="s">
        <v>132</v>
      </c>
      <c r="C31" s="60" t="s">
        <v>117</v>
      </c>
      <c r="D31" s="56">
        <f t="shared" ref="D31" si="28">SUM(D32,D36,D39,D46)</f>
        <v>0</v>
      </c>
      <c r="E31" s="53">
        <f t="shared" si="9"/>
        <v>0</v>
      </c>
      <c r="F31" s="53">
        <f t="shared" si="1"/>
        <v>0</v>
      </c>
      <c r="G31" s="53">
        <f t="shared" si="1"/>
        <v>0</v>
      </c>
      <c r="H31" s="53">
        <f t="shared" si="1"/>
        <v>0</v>
      </c>
      <c r="I31" s="53">
        <f t="shared" si="1"/>
        <v>0</v>
      </c>
      <c r="J31" s="53">
        <f t="shared" si="1"/>
        <v>0</v>
      </c>
      <c r="K31" s="53">
        <f t="shared" si="1"/>
        <v>0</v>
      </c>
      <c r="L31" s="56">
        <f t="shared" ref="L31:AM31" si="29">SUM(L32,L36,L39,L46)</f>
        <v>0</v>
      </c>
      <c r="M31" s="56">
        <f t="shared" si="29"/>
        <v>0</v>
      </c>
      <c r="N31" s="56">
        <f t="shared" si="29"/>
        <v>0</v>
      </c>
      <c r="O31" s="56">
        <f t="shared" si="29"/>
        <v>0</v>
      </c>
      <c r="P31" s="56">
        <f t="shared" si="29"/>
        <v>0</v>
      </c>
      <c r="Q31" s="56">
        <f t="shared" si="29"/>
        <v>0</v>
      </c>
      <c r="R31" s="56">
        <f t="shared" si="29"/>
        <v>0</v>
      </c>
      <c r="S31" s="56">
        <f t="shared" si="29"/>
        <v>0</v>
      </c>
      <c r="T31" s="56">
        <f t="shared" si="29"/>
        <v>0</v>
      </c>
      <c r="U31" s="56">
        <f t="shared" si="29"/>
        <v>0</v>
      </c>
      <c r="V31" s="56">
        <f t="shared" si="29"/>
        <v>0</v>
      </c>
      <c r="W31" s="56">
        <f t="shared" si="29"/>
        <v>0</v>
      </c>
      <c r="X31" s="56">
        <f t="shared" si="29"/>
        <v>0</v>
      </c>
      <c r="Y31" s="56">
        <f t="shared" si="29"/>
        <v>0</v>
      </c>
      <c r="Z31" s="56">
        <f t="shared" si="29"/>
        <v>0</v>
      </c>
      <c r="AA31" s="56">
        <f t="shared" si="29"/>
        <v>0</v>
      </c>
      <c r="AB31" s="56">
        <f t="shared" si="29"/>
        <v>0</v>
      </c>
      <c r="AC31" s="56">
        <f t="shared" si="29"/>
        <v>0</v>
      </c>
      <c r="AD31" s="56">
        <f t="shared" si="29"/>
        <v>0</v>
      </c>
      <c r="AE31" s="56">
        <f t="shared" si="29"/>
        <v>0</v>
      </c>
      <c r="AF31" s="56">
        <f t="shared" si="29"/>
        <v>0</v>
      </c>
      <c r="AG31" s="56">
        <f t="shared" si="29"/>
        <v>0</v>
      </c>
      <c r="AH31" s="56">
        <f t="shared" si="29"/>
        <v>0</v>
      </c>
      <c r="AI31" s="56">
        <f t="shared" si="29"/>
        <v>0</v>
      </c>
      <c r="AJ31" s="56">
        <f t="shared" si="29"/>
        <v>0</v>
      </c>
      <c r="AK31" s="56">
        <f t="shared" si="29"/>
        <v>0</v>
      </c>
      <c r="AL31" s="56">
        <f t="shared" si="29"/>
        <v>0</v>
      </c>
      <c r="AM31" s="56">
        <f t="shared" si="29"/>
        <v>0</v>
      </c>
      <c r="AN31" s="53">
        <f t="shared" si="11"/>
        <v>0</v>
      </c>
      <c r="AO31" s="53">
        <f t="shared" si="3"/>
        <v>0</v>
      </c>
      <c r="AP31" s="53">
        <f t="shared" si="3"/>
        <v>0</v>
      </c>
      <c r="AQ31" s="53">
        <f t="shared" si="3"/>
        <v>0</v>
      </c>
      <c r="AR31" s="53">
        <f t="shared" si="3"/>
        <v>0</v>
      </c>
      <c r="AS31" s="53">
        <f t="shared" si="3"/>
        <v>0</v>
      </c>
      <c r="AT31" s="53">
        <f t="shared" si="3"/>
        <v>0</v>
      </c>
      <c r="AU31" s="56">
        <f t="shared" ref="AU31:BV31" si="30">SUM(AU32,AU36,AU39,AU46)</f>
        <v>0</v>
      </c>
      <c r="AV31" s="56">
        <f t="shared" si="30"/>
        <v>0</v>
      </c>
      <c r="AW31" s="56">
        <f t="shared" si="30"/>
        <v>0</v>
      </c>
      <c r="AX31" s="56">
        <f t="shared" si="30"/>
        <v>0</v>
      </c>
      <c r="AY31" s="56">
        <f t="shared" si="30"/>
        <v>0</v>
      </c>
      <c r="AZ31" s="56">
        <f t="shared" si="30"/>
        <v>0</v>
      </c>
      <c r="BA31" s="56">
        <f t="shared" si="30"/>
        <v>0</v>
      </c>
      <c r="BB31" s="56">
        <f t="shared" si="30"/>
        <v>0</v>
      </c>
      <c r="BC31" s="56">
        <f t="shared" si="30"/>
        <v>0</v>
      </c>
      <c r="BD31" s="56">
        <f t="shared" si="30"/>
        <v>0</v>
      </c>
      <c r="BE31" s="56">
        <f t="shared" si="30"/>
        <v>0</v>
      </c>
      <c r="BF31" s="56">
        <f t="shared" si="30"/>
        <v>0</v>
      </c>
      <c r="BG31" s="56">
        <f t="shared" si="30"/>
        <v>0</v>
      </c>
      <c r="BH31" s="56">
        <f t="shared" si="30"/>
        <v>0</v>
      </c>
      <c r="BI31" s="56">
        <f t="shared" si="30"/>
        <v>0</v>
      </c>
      <c r="BJ31" s="56">
        <f t="shared" si="30"/>
        <v>0</v>
      </c>
      <c r="BK31" s="56">
        <f t="shared" si="30"/>
        <v>0</v>
      </c>
      <c r="BL31" s="56">
        <f t="shared" si="30"/>
        <v>0</v>
      </c>
      <c r="BM31" s="56">
        <f t="shared" si="30"/>
        <v>0</v>
      </c>
      <c r="BN31" s="56">
        <f t="shared" si="30"/>
        <v>0</v>
      </c>
      <c r="BO31" s="56">
        <f t="shared" si="30"/>
        <v>0</v>
      </c>
      <c r="BP31" s="56">
        <f t="shared" si="30"/>
        <v>0</v>
      </c>
      <c r="BQ31" s="56">
        <f t="shared" si="30"/>
        <v>0</v>
      </c>
      <c r="BR31" s="56">
        <f t="shared" si="30"/>
        <v>0</v>
      </c>
      <c r="BS31" s="56">
        <f t="shared" si="30"/>
        <v>0</v>
      </c>
      <c r="BT31" s="56">
        <f t="shared" si="30"/>
        <v>0</v>
      </c>
      <c r="BU31" s="56">
        <f t="shared" si="30"/>
        <v>0</v>
      </c>
      <c r="BV31" s="56">
        <f t="shared" si="30"/>
        <v>0</v>
      </c>
      <c r="BW31" s="56">
        <f t="shared" si="13"/>
        <v>0</v>
      </c>
      <c r="BX31" s="62" t="str">
        <f t="shared" si="14"/>
        <v>нд</v>
      </c>
      <c r="BY31" s="56">
        <f t="shared" si="5"/>
        <v>0</v>
      </c>
      <c r="BZ31" s="57" t="str">
        <f t="shared" si="6"/>
        <v>нд</v>
      </c>
      <c r="CA31" s="56" t="s">
        <v>118</v>
      </c>
      <c r="CB31" s="53">
        <f t="shared" si="7"/>
        <v>0</v>
      </c>
      <c r="CC31" s="53">
        <f t="shared" si="7"/>
        <v>0</v>
      </c>
      <c r="CD31" s="53">
        <f t="shared" si="7"/>
        <v>0</v>
      </c>
      <c r="CE31" s="53">
        <f t="shared" si="7"/>
        <v>0</v>
      </c>
      <c r="CF31" s="53">
        <f t="shared" si="7"/>
        <v>0</v>
      </c>
      <c r="CG31" s="53">
        <f t="shared" si="7"/>
        <v>0</v>
      </c>
      <c r="CH31" s="53">
        <f t="shared" si="7"/>
        <v>0</v>
      </c>
      <c r="CK31" s="59">
        <f>IF(CC31=[1]В0228_1037000158513_04_0_69_!BD28,0,1)</f>
        <v>0</v>
      </c>
    </row>
    <row r="32" spans="1:106" ht="47.25" x14ac:dyDescent="0.25">
      <c r="A32" s="60" t="s">
        <v>133</v>
      </c>
      <c r="B32" s="61" t="s">
        <v>134</v>
      </c>
      <c r="C32" s="60" t="s">
        <v>117</v>
      </c>
      <c r="D32" s="56">
        <f t="shared" ref="D32" si="31">SUM(D33:D35)</f>
        <v>0</v>
      </c>
      <c r="E32" s="53">
        <f t="shared" si="9"/>
        <v>0</v>
      </c>
      <c r="F32" s="53">
        <f t="shared" si="1"/>
        <v>0</v>
      </c>
      <c r="G32" s="53">
        <f t="shared" si="1"/>
        <v>0</v>
      </c>
      <c r="H32" s="53">
        <f t="shared" si="1"/>
        <v>0</v>
      </c>
      <c r="I32" s="53">
        <f t="shared" si="1"/>
        <v>0</v>
      </c>
      <c r="J32" s="53">
        <f t="shared" si="1"/>
        <v>0</v>
      </c>
      <c r="K32" s="53">
        <f t="shared" si="1"/>
        <v>0</v>
      </c>
      <c r="L32" s="56">
        <f t="shared" ref="L32:AM32" si="32">SUM(L33:L35)</f>
        <v>0</v>
      </c>
      <c r="M32" s="56">
        <f t="shared" si="32"/>
        <v>0</v>
      </c>
      <c r="N32" s="56">
        <f t="shared" si="32"/>
        <v>0</v>
      </c>
      <c r="O32" s="56">
        <f t="shared" si="32"/>
        <v>0</v>
      </c>
      <c r="P32" s="56">
        <f t="shared" si="32"/>
        <v>0</v>
      </c>
      <c r="Q32" s="56">
        <f t="shared" si="32"/>
        <v>0</v>
      </c>
      <c r="R32" s="56">
        <f t="shared" si="32"/>
        <v>0</v>
      </c>
      <c r="S32" s="56">
        <f t="shared" si="32"/>
        <v>0</v>
      </c>
      <c r="T32" s="56">
        <f t="shared" si="32"/>
        <v>0</v>
      </c>
      <c r="U32" s="56">
        <f t="shared" si="32"/>
        <v>0</v>
      </c>
      <c r="V32" s="56">
        <f t="shared" si="32"/>
        <v>0</v>
      </c>
      <c r="W32" s="56">
        <f t="shared" si="32"/>
        <v>0</v>
      </c>
      <c r="X32" s="56">
        <f t="shared" si="32"/>
        <v>0</v>
      </c>
      <c r="Y32" s="56">
        <f t="shared" si="32"/>
        <v>0</v>
      </c>
      <c r="Z32" s="56">
        <f t="shared" si="32"/>
        <v>0</v>
      </c>
      <c r="AA32" s="56">
        <f t="shared" si="32"/>
        <v>0</v>
      </c>
      <c r="AB32" s="56">
        <f t="shared" si="32"/>
        <v>0</v>
      </c>
      <c r="AC32" s="56">
        <f t="shared" si="32"/>
        <v>0</v>
      </c>
      <c r="AD32" s="56">
        <f t="shared" si="32"/>
        <v>0</v>
      </c>
      <c r="AE32" s="56">
        <f t="shared" si="32"/>
        <v>0</v>
      </c>
      <c r="AF32" s="56">
        <f t="shared" si="32"/>
        <v>0</v>
      </c>
      <c r="AG32" s="56">
        <f t="shared" si="32"/>
        <v>0</v>
      </c>
      <c r="AH32" s="56">
        <f t="shared" si="32"/>
        <v>0</v>
      </c>
      <c r="AI32" s="56">
        <f t="shared" si="32"/>
        <v>0</v>
      </c>
      <c r="AJ32" s="56">
        <f t="shared" si="32"/>
        <v>0</v>
      </c>
      <c r="AK32" s="56">
        <f t="shared" si="32"/>
        <v>0</v>
      </c>
      <c r="AL32" s="56">
        <f t="shared" si="32"/>
        <v>0</v>
      </c>
      <c r="AM32" s="56">
        <f t="shared" si="32"/>
        <v>0</v>
      </c>
      <c r="AN32" s="53">
        <f t="shared" si="11"/>
        <v>0</v>
      </c>
      <c r="AO32" s="53">
        <f t="shared" si="3"/>
        <v>0</v>
      </c>
      <c r="AP32" s="53">
        <f t="shared" si="3"/>
        <v>0</v>
      </c>
      <c r="AQ32" s="53">
        <f t="shared" si="3"/>
        <v>0</v>
      </c>
      <c r="AR32" s="53">
        <f t="shared" si="3"/>
        <v>0</v>
      </c>
      <c r="AS32" s="53">
        <f t="shared" si="3"/>
        <v>0</v>
      </c>
      <c r="AT32" s="53">
        <f t="shared" si="3"/>
        <v>0</v>
      </c>
      <c r="AU32" s="56">
        <f t="shared" ref="AU32:BV32" si="33">SUM(AU33:AU35)</f>
        <v>0</v>
      </c>
      <c r="AV32" s="56">
        <f t="shared" si="33"/>
        <v>0</v>
      </c>
      <c r="AW32" s="56">
        <f t="shared" si="33"/>
        <v>0</v>
      </c>
      <c r="AX32" s="56">
        <f t="shared" si="33"/>
        <v>0</v>
      </c>
      <c r="AY32" s="56">
        <f t="shared" si="33"/>
        <v>0</v>
      </c>
      <c r="AZ32" s="56">
        <f t="shared" si="33"/>
        <v>0</v>
      </c>
      <c r="BA32" s="56">
        <f t="shared" si="33"/>
        <v>0</v>
      </c>
      <c r="BB32" s="56">
        <f t="shared" si="33"/>
        <v>0</v>
      </c>
      <c r="BC32" s="56">
        <f t="shared" si="33"/>
        <v>0</v>
      </c>
      <c r="BD32" s="56">
        <f t="shared" si="33"/>
        <v>0</v>
      </c>
      <c r="BE32" s="56">
        <f t="shared" si="33"/>
        <v>0</v>
      </c>
      <c r="BF32" s="56">
        <f t="shared" si="33"/>
        <v>0</v>
      </c>
      <c r="BG32" s="56">
        <f t="shared" si="33"/>
        <v>0</v>
      </c>
      <c r="BH32" s="56">
        <f t="shared" si="33"/>
        <v>0</v>
      </c>
      <c r="BI32" s="56">
        <f t="shared" si="33"/>
        <v>0</v>
      </c>
      <c r="BJ32" s="56">
        <f t="shared" si="33"/>
        <v>0</v>
      </c>
      <c r="BK32" s="56">
        <f t="shared" si="33"/>
        <v>0</v>
      </c>
      <c r="BL32" s="56">
        <f t="shared" si="33"/>
        <v>0</v>
      </c>
      <c r="BM32" s="56">
        <f t="shared" si="33"/>
        <v>0</v>
      </c>
      <c r="BN32" s="56">
        <f t="shared" si="33"/>
        <v>0</v>
      </c>
      <c r="BO32" s="56">
        <f t="shared" si="33"/>
        <v>0</v>
      </c>
      <c r="BP32" s="56">
        <f t="shared" si="33"/>
        <v>0</v>
      </c>
      <c r="BQ32" s="56">
        <f t="shared" si="33"/>
        <v>0</v>
      </c>
      <c r="BR32" s="56">
        <f t="shared" si="33"/>
        <v>0</v>
      </c>
      <c r="BS32" s="56">
        <f t="shared" si="33"/>
        <v>0</v>
      </c>
      <c r="BT32" s="56">
        <f t="shared" si="33"/>
        <v>0</v>
      </c>
      <c r="BU32" s="56">
        <f t="shared" si="33"/>
        <v>0</v>
      </c>
      <c r="BV32" s="56">
        <f t="shared" si="33"/>
        <v>0</v>
      </c>
      <c r="BW32" s="56">
        <f t="shared" si="13"/>
        <v>0</v>
      </c>
      <c r="BX32" s="62" t="str">
        <f t="shared" si="14"/>
        <v>нд</v>
      </c>
      <c r="BY32" s="56">
        <f t="shared" si="5"/>
        <v>0</v>
      </c>
      <c r="BZ32" s="57" t="str">
        <f t="shared" si="6"/>
        <v>нд</v>
      </c>
      <c r="CA32" s="56" t="s">
        <v>118</v>
      </c>
      <c r="CB32" s="53">
        <f t="shared" si="7"/>
        <v>0</v>
      </c>
      <c r="CC32" s="53">
        <f t="shared" si="7"/>
        <v>0</v>
      </c>
      <c r="CD32" s="53">
        <f t="shared" si="7"/>
        <v>0</v>
      </c>
      <c r="CE32" s="53">
        <f t="shared" si="7"/>
        <v>0</v>
      </c>
      <c r="CF32" s="53">
        <f t="shared" si="7"/>
        <v>0</v>
      </c>
      <c r="CG32" s="53">
        <f t="shared" si="7"/>
        <v>0</v>
      </c>
      <c r="CH32" s="53">
        <f t="shared" si="7"/>
        <v>0</v>
      </c>
      <c r="CK32" s="59">
        <f>IF(CC32=[1]В0228_1037000158513_04_0_69_!BD29,0,1)</f>
        <v>0</v>
      </c>
    </row>
    <row r="33" spans="1:89" ht="78.75" x14ac:dyDescent="0.25">
      <c r="A33" s="60" t="s">
        <v>135</v>
      </c>
      <c r="B33" s="61" t="s">
        <v>136</v>
      </c>
      <c r="C33" s="60" t="s">
        <v>117</v>
      </c>
      <c r="D33" s="56">
        <v>0</v>
      </c>
      <c r="E33" s="53">
        <f t="shared" si="9"/>
        <v>0</v>
      </c>
      <c r="F33" s="53">
        <f t="shared" si="1"/>
        <v>0</v>
      </c>
      <c r="G33" s="53">
        <f t="shared" si="1"/>
        <v>0</v>
      </c>
      <c r="H33" s="53">
        <f t="shared" si="1"/>
        <v>0</v>
      </c>
      <c r="I33" s="53">
        <f t="shared" si="1"/>
        <v>0</v>
      </c>
      <c r="J33" s="53">
        <f t="shared" si="1"/>
        <v>0</v>
      </c>
      <c r="K33" s="53">
        <f t="shared" si="1"/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3">
        <f t="shared" si="11"/>
        <v>0</v>
      </c>
      <c r="AO33" s="53">
        <f t="shared" si="3"/>
        <v>0</v>
      </c>
      <c r="AP33" s="53">
        <f t="shared" si="3"/>
        <v>0</v>
      </c>
      <c r="AQ33" s="53">
        <f t="shared" si="3"/>
        <v>0</v>
      </c>
      <c r="AR33" s="53">
        <f t="shared" si="3"/>
        <v>0</v>
      </c>
      <c r="AS33" s="53">
        <f t="shared" si="3"/>
        <v>0</v>
      </c>
      <c r="AT33" s="53">
        <f t="shared" si="3"/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0</v>
      </c>
      <c r="AZ33" s="56">
        <v>0</v>
      </c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>
        <v>0</v>
      </c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56">
        <v>0</v>
      </c>
      <c r="BP33" s="56">
        <v>0</v>
      </c>
      <c r="BQ33" s="56">
        <v>0</v>
      </c>
      <c r="BR33" s="56">
        <v>0</v>
      </c>
      <c r="BS33" s="56">
        <v>0</v>
      </c>
      <c r="BT33" s="56">
        <v>0</v>
      </c>
      <c r="BU33" s="56">
        <v>0</v>
      </c>
      <c r="BV33" s="56">
        <v>0</v>
      </c>
      <c r="BW33" s="56">
        <f t="shared" si="13"/>
        <v>0</v>
      </c>
      <c r="BX33" s="62" t="str">
        <f t="shared" si="14"/>
        <v>нд</v>
      </c>
      <c r="BY33" s="56">
        <f t="shared" si="5"/>
        <v>0</v>
      </c>
      <c r="BZ33" s="57" t="str">
        <f t="shared" si="6"/>
        <v>нд</v>
      </c>
      <c r="CA33" s="56" t="s">
        <v>118</v>
      </c>
      <c r="CB33" s="53">
        <f t="shared" si="7"/>
        <v>0</v>
      </c>
      <c r="CC33" s="53">
        <f t="shared" si="7"/>
        <v>0</v>
      </c>
      <c r="CD33" s="53">
        <f t="shared" si="7"/>
        <v>0</v>
      </c>
      <c r="CE33" s="53">
        <f t="shared" si="7"/>
        <v>0</v>
      </c>
      <c r="CF33" s="53">
        <f t="shared" si="7"/>
        <v>0</v>
      </c>
      <c r="CG33" s="53">
        <f t="shared" si="7"/>
        <v>0</v>
      </c>
      <c r="CH33" s="53">
        <f t="shared" si="7"/>
        <v>0</v>
      </c>
      <c r="CK33" s="59">
        <f>IF(CC33=[1]В0228_1037000158513_04_0_69_!BD30,0,1)</f>
        <v>0</v>
      </c>
    </row>
    <row r="34" spans="1:89" ht="78.75" x14ac:dyDescent="0.25">
      <c r="A34" s="60" t="s">
        <v>137</v>
      </c>
      <c r="B34" s="61" t="s">
        <v>138</v>
      </c>
      <c r="C34" s="60" t="s">
        <v>117</v>
      </c>
      <c r="D34" s="56">
        <v>0</v>
      </c>
      <c r="E34" s="53">
        <f t="shared" si="9"/>
        <v>0</v>
      </c>
      <c r="F34" s="53">
        <f t="shared" si="1"/>
        <v>0</v>
      </c>
      <c r="G34" s="53">
        <f t="shared" si="1"/>
        <v>0</v>
      </c>
      <c r="H34" s="53">
        <f t="shared" si="1"/>
        <v>0</v>
      </c>
      <c r="I34" s="53">
        <f t="shared" si="1"/>
        <v>0</v>
      </c>
      <c r="J34" s="53">
        <f t="shared" si="1"/>
        <v>0</v>
      </c>
      <c r="K34" s="53">
        <f t="shared" si="1"/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6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3">
        <f t="shared" si="11"/>
        <v>0</v>
      </c>
      <c r="AO34" s="53">
        <f t="shared" si="3"/>
        <v>0</v>
      </c>
      <c r="AP34" s="53">
        <f t="shared" si="3"/>
        <v>0</v>
      </c>
      <c r="AQ34" s="53">
        <f t="shared" si="3"/>
        <v>0</v>
      </c>
      <c r="AR34" s="53">
        <f t="shared" si="3"/>
        <v>0</v>
      </c>
      <c r="AS34" s="53">
        <f t="shared" si="3"/>
        <v>0</v>
      </c>
      <c r="AT34" s="53">
        <f t="shared" si="3"/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0</v>
      </c>
      <c r="BF34" s="56">
        <v>0</v>
      </c>
      <c r="BG34" s="56">
        <v>0</v>
      </c>
      <c r="BH34" s="56">
        <v>0</v>
      </c>
      <c r="BI34" s="56">
        <v>0</v>
      </c>
      <c r="BJ34" s="56">
        <v>0</v>
      </c>
      <c r="BK34" s="56">
        <v>0</v>
      </c>
      <c r="BL34" s="56">
        <v>0</v>
      </c>
      <c r="BM34" s="56">
        <v>0</v>
      </c>
      <c r="BN34" s="56">
        <v>0</v>
      </c>
      <c r="BO34" s="56">
        <v>0</v>
      </c>
      <c r="BP34" s="56">
        <v>0</v>
      </c>
      <c r="BQ34" s="56">
        <v>0</v>
      </c>
      <c r="BR34" s="56">
        <v>0</v>
      </c>
      <c r="BS34" s="56">
        <v>0</v>
      </c>
      <c r="BT34" s="56">
        <v>0</v>
      </c>
      <c r="BU34" s="56">
        <v>0</v>
      </c>
      <c r="BV34" s="56">
        <v>0</v>
      </c>
      <c r="BW34" s="56">
        <f t="shared" si="13"/>
        <v>0</v>
      </c>
      <c r="BX34" s="62" t="str">
        <f t="shared" si="14"/>
        <v>нд</v>
      </c>
      <c r="BY34" s="56">
        <f t="shared" si="5"/>
        <v>0</v>
      </c>
      <c r="BZ34" s="57" t="str">
        <f t="shared" si="6"/>
        <v>нд</v>
      </c>
      <c r="CA34" s="56" t="s">
        <v>118</v>
      </c>
      <c r="CB34" s="53">
        <f t="shared" si="7"/>
        <v>0</v>
      </c>
      <c r="CC34" s="53">
        <f t="shared" si="7"/>
        <v>0</v>
      </c>
      <c r="CD34" s="53">
        <f t="shared" si="7"/>
        <v>0</v>
      </c>
      <c r="CE34" s="53">
        <f t="shared" si="7"/>
        <v>0</v>
      </c>
      <c r="CF34" s="53">
        <f t="shared" si="7"/>
        <v>0</v>
      </c>
      <c r="CG34" s="53">
        <f t="shared" si="7"/>
        <v>0</v>
      </c>
      <c r="CH34" s="53">
        <f t="shared" si="7"/>
        <v>0</v>
      </c>
      <c r="CK34" s="59">
        <f>IF(CC34=[1]В0228_1037000158513_04_0_69_!BD31,0,1)</f>
        <v>0</v>
      </c>
    </row>
    <row r="35" spans="1:89" ht="63" x14ac:dyDescent="0.25">
      <c r="A35" s="60" t="s">
        <v>139</v>
      </c>
      <c r="B35" s="61" t="s">
        <v>140</v>
      </c>
      <c r="C35" s="60" t="s">
        <v>117</v>
      </c>
      <c r="D35" s="56">
        <v>0</v>
      </c>
      <c r="E35" s="53">
        <f t="shared" si="9"/>
        <v>0</v>
      </c>
      <c r="F35" s="53">
        <f t="shared" si="1"/>
        <v>0</v>
      </c>
      <c r="G35" s="53">
        <f t="shared" si="1"/>
        <v>0</v>
      </c>
      <c r="H35" s="53">
        <f t="shared" si="1"/>
        <v>0</v>
      </c>
      <c r="I35" s="53">
        <f t="shared" si="1"/>
        <v>0</v>
      </c>
      <c r="J35" s="53">
        <f t="shared" si="1"/>
        <v>0</v>
      </c>
      <c r="K35" s="53">
        <f t="shared" si="1"/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6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3">
        <f t="shared" si="11"/>
        <v>0</v>
      </c>
      <c r="AO35" s="53">
        <f t="shared" si="3"/>
        <v>0</v>
      </c>
      <c r="AP35" s="53">
        <f t="shared" si="3"/>
        <v>0</v>
      </c>
      <c r="AQ35" s="53">
        <f t="shared" si="3"/>
        <v>0</v>
      </c>
      <c r="AR35" s="53">
        <f t="shared" si="3"/>
        <v>0</v>
      </c>
      <c r="AS35" s="53">
        <f t="shared" si="3"/>
        <v>0</v>
      </c>
      <c r="AT35" s="53">
        <f t="shared" si="3"/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56">
        <v>0</v>
      </c>
      <c r="BG35" s="56">
        <v>0</v>
      </c>
      <c r="BH35" s="56">
        <v>0</v>
      </c>
      <c r="BI35" s="56">
        <v>0</v>
      </c>
      <c r="BJ35" s="56">
        <v>0</v>
      </c>
      <c r="BK35" s="56">
        <v>0</v>
      </c>
      <c r="BL35" s="56">
        <v>0</v>
      </c>
      <c r="BM35" s="56">
        <v>0</v>
      </c>
      <c r="BN35" s="56">
        <v>0</v>
      </c>
      <c r="BO35" s="56">
        <v>0</v>
      </c>
      <c r="BP35" s="56">
        <v>0</v>
      </c>
      <c r="BQ35" s="56">
        <v>0</v>
      </c>
      <c r="BR35" s="56">
        <v>0</v>
      </c>
      <c r="BS35" s="56">
        <v>0</v>
      </c>
      <c r="BT35" s="56">
        <v>0</v>
      </c>
      <c r="BU35" s="56">
        <v>0</v>
      </c>
      <c r="BV35" s="56">
        <v>0</v>
      </c>
      <c r="BW35" s="56">
        <f t="shared" si="13"/>
        <v>0</v>
      </c>
      <c r="BX35" s="62" t="str">
        <f t="shared" si="14"/>
        <v>нд</v>
      </c>
      <c r="BY35" s="56">
        <f t="shared" si="5"/>
        <v>0</v>
      </c>
      <c r="BZ35" s="57" t="str">
        <f t="shared" si="6"/>
        <v>нд</v>
      </c>
      <c r="CA35" s="56" t="s">
        <v>118</v>
      </c>
      <c r="CB35" s="53">
        <f t="shared" si="7"/>
        <v>0</v>
      </c>
      <c r="CC35" s="53">
        <f t="shared" si="7"/>
        <v>0</v>
      </c>
      <c r="CD35" s="53">
        <f t="shared" si="7"/>
        <v>0</v>
      </c>
      <c r="CE35" s="53">
        <f t="shared" si="7"/>
        <v>0</v>
      </c>
      <c r="CF35" s="53">
        <f t="shared" si="7"/>
        <v>0</v>
      </c>
      <c r="CG35" s="53">
        <f t="shared" si="7"/>
        <v>0</v>
      </c>
      <c r="CH35" s="53">
        <f t="shared" si="7"/>
        <v>0</v>
      </c>
      <c r="CK35" s="59">
        <f>IF(CC35=[1]В0228_1037000158513_04_0_69_!BD32,0,1)</f>
        <v>0</v>
      </c>
    </row>
    <row r="36" spans="1:89" ht="47.25" x14ac:dyDescent="0.25">
      <c r="A36" s="60" t="s">
        <v>141</v>
      </c>
      <c r="B36" s="61" t="s">
        <v>142</v>
      </c>
      <c r="C36" s="60" t="s">
        <v>117</v>
      </c>
      <c r="D36" s="56">
        <f t="shared" ref="D36" si="34">SUM(D37:D38)</f>
        <v>0</v>
      </c>
      <c r="E36" s="53">
        <f t="shared" si="9"/>
        <v>0</v>
      </c>
      <c r="F36" s="53">
        <f t="shared" si="1"/>
        <v>0</v>
      </c>
      <c r="G36" s="53">
        <f t="shared" si="1"/>
        <v>0</v>
      </c>
      <c r="H36" s="53">
        <f t="shared" si="1"/>
        <v>0</v>
      </c>
      <c r="I36" s="53">
        <f t="shared" si="1"/>
        <v>0</v>
      </c>
      <c r="J36" s="53">
        <f t="shared" si="1"/>
        <v>0</v>
      </c>
      <c r="K36" s="53">
        <f t="shared" si="1"/>
        <v>0</v>
      </c>
      <c r="L36" s="56">
        <f t="shared" ref="L36:AM36" si="35">SUM(L37:L38)</f>
        <v>0</v>
      </c>
      <c r="M36" s="56">
        <f t="shared" si="35"/>
        <v>0</v>
      </c>
      <c r="N36" s="56">
        <f t="shared" si="35"/>
        <v>0</v>
      </c>
      <c r="O36" s="56">
        <f t="shared" si="35"/>
        <v>0</v>
      </c>
      <c r="P36" s="56">
        <f t="shared" si="35"/>
        <v>0</v>
      </c>
      <c r="Q36" s="56">
        <f t="shared" si="35"/>
        <v>0</v>
      </c>
      <c r="R36" s="56">
        <f t="shared" si="35"/>
        <v>0</v>
      </c>
      <c r="S36" s="56">
        <f t="shared" si="35"/>
        <v>0</v>
      </c>
      <c r="T36" s="56">
        <f t="shared" si="35"/>
        <v>0</v>
      </c>
      <c r="U36" s="56">
        <f t="shared" si="35"/>
        <v>0</v>
      </c>
      <c r="V36" s="56">
        <f t="shared" si="35"/>
        <v>0</v>
      </c>
      <c r="W36" s="56">
        <f t="shared" si="35"/>
        <v>0</v>
      </c>
      <c r="X36" s="56">
        <f t="shared" si="35"/>
        <v>0</v>
      </c>
      <c r="Y36" s="56">
        <f t="shared" si="35"/>
        <v>0</v>
      </c>
      <c r="Z36" s="56">
        <f t="shared" si="35"/>
        <v>0</v>
      </c>
      <c r="AA36" s="56">
        <f t="shared" si="35"/>
        <v>0</v>
      </c>
      <c r="AB36" s="56">
        <f t="shared" si="35"/>
        <v>0</v>
      </c>
      <c r="AC36" s="56">
        <f t="shared" si="35"/>
        <v>0</v>
      </c>
      <c r="AD36" s="56">
        <f t="shared" si="35"/>
        <v>0</v>
      </c>
      <c r="AE36" s="56">
        <f t="shared" si="35"/>
        <v>0</v>
      </c>
      <c r="AF36" s="56">
        <f t="shared" si="35"/>
        <v>0</v>
      </c>
      <c r="AG36" s="56">
        <f t="shared" si="35"/>
        <v>0</v>
      </c>
      <c r="AH36" s="56">
        <f t="shared" si="35"/>
        <v>0</v>
      </c>
      <c r="AI36" s="56">
        <f t="shared" si="35"/>
        <v>0</v>
      </c>
      <c r="AJ36" s="56">
        <f t="shared" si="35"/>
        <v>0</v>
      </c>
      <c r="AK36" s="56">
        <f t="shared" si="35"/>
        <v>0</v>
      </c>
      <c r="AL36" s="56">
        <f t="shared" si="35"/>
        <v>0</v>
      </c>
      <c r="AM36" s="56">
        <f t="shared" si="35"/>
        <v>0</v>
      </c>
      <c r="AN36" s="53">
        <f t="shared" si="11"/>
        <v>0</v>
      </c>
      <c r="AO36" s="53">
        <f t="shared" si="3"/>
        <v>0</v>
      </c>
      <c r="AP36" s="53">
        <f t="shared" si="3"/>
        <v>0</v>
      </c>
      <c r="AQ36" s="53">
        <f t="shared" si="3"/>
        <v>0</v>
      </c>
      <c r="AR36" s="53">
        <f t="shared" si="3"/>
        <v>0</v>
      </c>
      <c r="AS36" s="53">
        <f t="shared" si="3"/>
        <v>0</v>
      </c>
      <c r="AT36" s="53">
        <f t="shared" si="3"/>
        <v>0</v>
      </c>
      <c r="AU36" s="56">
        <f t="shared" ref="AU36:BV36" si="36">SUM(AU37:AU38)</f>
        <v>0</v>
      </c>
      <c r="AV36" s="56">
        <f t="shared" si="36"/>
        <v>0</v>
      </c>
      <c r="AW36" s="56">
        <f t="shared" si="36"/>
        <v>0</v>
      </c>
      <c r="AX36" s="56">
        <f t="shared" si="36"/>
        <v>0</v>
      </c>
      <c r="AY36" s="56">
        <f t="shared" si="36"/>
        <v>0</v>
      </c>
      <c r="AZ36" s="56">
        <f t="shared" si="36"/>
        <v>0</v>
      </c>
      <c r="BA36" s="56">
        <f t="shared" si="36"/>
        <v>0</v>
      </c>
      <c r="BB36" s="56">
        <f t="shared" si="36"/>
        <v>0</v>
      </c>
      <c r="BC36" s="56">
        <f t="shared" si="36"/>
        <v>0</v>
      </c>
      <c r="BD36" s="56">
        <f t="shared" si="36"/>
        <v>0</v>
      </c>
      <c r="BE36" s="56">
        <f t="shared" si="36"/>
        <v>0</v>
      </c>
      <c r="BF36" s="56">
        <f t="shared" si="36"/>
        <v>0</v>
      </c>
      <c r="BG36" s="56">
        <f t="shared" si="36"/>
        <v>0</v>
      </c>
      <c r="BH36" s="56">
        <f t="shared" si="36"/>
        <v>0</v>
      </c>
      <c r="BI36" s="56">
        <f t="shared" si="36"/>
        <v>0</v>
      </c>
      <c r="BJ36" s="56">
        <f t="shared" si="36"/>
        <v>0</v>
      </c>
      <c r="BK36" s="56">
        <f t="shared" si="36"/>
        <v>0</v>
      </c>
      <c r="BL36" s="56">
        <f t="shared" si="36"/>
        <v>0</v>
      </c>
      <c r="BM36" s="56">
        <f t="shared" si="36"/>
        <v>0</v>
      </c>
      <c r="BN36" s="56">
        <f t="shared" si="36"/>
        <v>0</v>
      </c>
      <c r="BO36" s="56">
        <f t="shared" si="36"/>
        <v>0</v>
      </c>
      <c r="BP36" s="56">
        <f t="shared" si="36"/>
        <v>0</v>
      </c>
      <c r="BQ36" s="56">
        <f t="shared" si="36"/>
        <v>0</v>
      </c>
      <c r="BR36" s="56">
        <f t="shared" si="36"/>
        <v>0</v>
      </c>
      <c r="BS36" s="56">
        <f t="shared" si="36"/>
        <v>0</v>
      </c>
      <c r="BT36" s="56">
        <f t="shared" si="36"/>
        <v>0</v>
      </c>
      <c r="BU36" s="56">
        <f t="shared" si="36"/>
        <v>0</v>
      </c>
      <c r="BV36" s="56">
        <f t="shared" si="36"/>
        <v>0</v>
      </c>
      <c r="BW36" s="56">
        <f t="shared" si="13"/>
        <v>0</v>
      </c>
      <c r="BX36" s="62" t="str">
        <f t="shared" si="14"/>
        <v>нд</v>
      </c>
      <c r="BY36" s="56">
        <f t="shared" si="5"/>
        <v>0</v>
      </c>
      <c r="BZ36" s="57" t="str">
        <f t="shared" si="6"/>
        <v>нд</v>
      </c>
      <c r="CA36" s="56" t="s">
        <v>118</v>
      </c>
      <c r="CB36" s="53">
        <f t="shared" si="7"/>
        <v>0</v>
      </c>
      <c r="CC36" s="53">
        <f t="shared" si="7"/>
        <v>0</v>
      </c>
      <c r="CD36" s="53">
        <f t="shared" si="7"/>
        <v>0</v>
      </c>
      <c r="CE36" s="53">
        <f t="shared" si="7"/>
        <v>0</v>
      </c>
      <c r="CF36" s="53">
        <f t="shared" si="7"/>
        <v>0</v>
      </c>
      <c r="CG36" s="53">
        <f t="shared" si="7"/>
        <v>0</v>
      </c>
      <c r="CH36" s="53">
        <f t="shared" si="7"/>
        <v>0</v>
      </c>
      <c r="CK36" s="59">
        <f>IF(CC36=[1]В0228_1037000158513_04_0_69_!BD33,0,1)</f>
        <v>0</v>
      </c>
    </row>
    <row r="37" spans="1:89" ht="78.75" x14ac:dyDescent="0.25">
      <c r="A37" s="60" t="s">
        <v>143</v>
      </c>
      <c r="B37" s="61" t="s">
        <v>144</v>
      </c>
      <c r="C37" s="60" t="s">
        <v>117</v>
      </c>
      <c r="D37" s="56">
        <v>0</v>
      </c>
      <c r="E37" s="53">
        <f t="shared" si="9"/>
        <v>0</v>
      </c>
      <c r="F37" s="53">
        <f t="shared" si="1"/>
        <v>0</v>
      </c>
      <c r="G37" s="53">
        <f t="shared" si="1"/>
        <v>0</v>
      </c>
      <c r="H37" s="53">
        <f t="shared" si="1"/>
        <v>0</v>
      </c>
      <c r="I37" s="53">
        <f t="shared" si="1"/>
        <v>0</v>
      </c>
      <c r="J37" s="53">
        <f t="shared" si="1"/>
        <v>0</v>
      </c>
      <c r="K37" s="53">
        <f t="shared" si="1"/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3">
        <f t="shared" si="11"/>
        <v>0</v>
      </c>
      <c r="AO37" s="53">
        <f t="shared" si="3"/>
        <v>0</v>
      </c>
      <c r="AP37" s="53">
        <f t="shared" si="3"/>
        <v>0</v>
      </c>
      <c r="AQ37" s="53">
        <f t="shared" si="3"/>
        <v>0</v>
      </c>
      <c r="AR37" s="53">
        <f t="shared" si="3"/>
        <v>0</v>
      </c>
      <c r="AS37" s="53">
        <f t="shared" si="3"/>
        <v>0</v>
      </c>
      <c r="AT37" s="53">
        <f t="shared" si="3"/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6">
        <v>0</v>
      </c>
      <c r="BA37" s="56">
        <v>0</v>
      </c>
      <c r="BB37" s="56">
        <v>0</v>
      </c>
      <c r="BC37" s="56">
        <v>0</v>
      </c>
      <c r="BD37" s="56">
        <v>0</v>
      </c>
      <c r="BE37" s="56">
        <v>0</v>
      </c>
      <c r="BF37" s="56">
        <v>0</v>
      </c>
      <c r="BG37" s="56">
        <v>0</v>
      </c>
      <c r="BH37" s="56">
        <v>0</v>
      </c>
      <c r="BI37" s="56">
        <v>0</v>
      </c>
      <c r="BJ37" s="56">
        <v>0</v>
      </c>
      <c r="BK37" s="56">
        <v>0</v>
      </c>
      <c r="BL37" s="56">
        <v>0</v>
      </c>
      <c r="BM37" s="56">
        <v>0</v>
      </c>
      <c r="BN37" s="56">
        <v>0</v>
      </c>
      <c r="BO37" s="56">
        <v>0</v>
      </c>
      <c r="BP37" s="56">
        <v>0</v>
      </c>
      <c r="BQ37" s="56">
        <v>0</v>
      </c>
      <c r="BR37" s="56">
        <v>0</v>
      </c>
      <c r="BS37" s="56">
        <v>0</v>
      </c>
      <c r="BT37" s="56">
        <v>0</v>
      </c>
      <c r="BU37" s="56">
        <v>0</v>
      </c>
      <c r="BV37" s="56">
        <v>0</v>
      </c>
      <c r="BW37" s="56">
        <f t="shared" si="13"/>
        <v>0</v>
      </c>
      <c r="BX37" s="62" t="str">
        <f t="shared" si="14"/>
        <v>нд</v>
      </c>
      <c r="BY37" s="56">
        <f t="shared" si="5"/>
        <v>0</v>
      </c>
      <c r="BZ37" s="57" t="str">
        <f t="shared" si="6"/>
        <v>нд</v>
      </c>
      <c r="CA37" s="56" t="s">
        <v>118</v>
      </c>
      <c r="CB37" s="53">
        <f t="shared" si="7"/>
        <v>0</v>
      </c>
      <c r="CC37" s="53">
        <f t="shared" si="7"/>
        <v>0</v>
      </c>
      <c r="CD37" s="53">
        <f t="shared" si="7"/>
        <v>0</v>
      </c>
      <c r="CE37" s="53">
        <f t="shared" si="7"/>
        <v>0</v>
      </c>
      <c r="CF37" s="53">
        <f t="shared" si="7"/>
        <v>0</v>
      </c>
      <c r="CG37" s="53">
        <f t="shared" si="7"/>
        <v>0</v>
      </c>
      <c r="CH37" s="53">
        <f t="shared" si="7"/>
        <v>0</v>
      </c>
      <c r="CK37" s="59">
        <f>IF(CC37=[1]В0228_1037000158513_04_0_69_!BD34,0,1)</f>
        <v>0</v>
      </c>
    </row>
    <row r="38" spans="1:89" ht="63" x14ac:dyDescent="0.25">
      <c r="A38" s="60" t="s">
        <v>145</v>
      </c>
      <c r="B38" s="61" t="s">
        <v>146</v>
      </c>
      <c r="C38" s="60" t="s">
        <v>117</v>
      </c>
      <c r="D38" s="56">
        <v>0</v>
      </c>
      <c r="E38" s="53">
        <f t="shared" si="9"/>
        <v>0</v>
      </c>
      <c r="F38" s="53">
        <f t="shared" si="1"/>
        <v>0</v>
      </c>
      <c r="G38" s="53">
        <f t="shared" si="1"/>
        <v>0</v>
      </c>
      <c r="H38" s="53">
        <f t="shared" si="1"/>
        <v>0</v>
      </c>
      <c r="I38" s="53">
        <f t="shared" si="1"/>
        <v>0</v>
      </c>
      <c r="J38" s="53">
        <f t="shared" si="1"/>
        <v>0</v>
      </c>
      <c r="K38" s="53">
        <f t="shared" si="1"/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3">
        <f t="shared" si="11"/>
        <v>0</v>
      </c>
      <c r="AO38" s="53">
        <f t="shared" si="3"/>
        <v>0</v>
      </c>
      <c r="AP38" s="53">
        <f t="shared" si="3"/>
        <v>0</v>
      </c>
      <c r="AQ38" s="53">
        <f t="shared" si="3"/>
        <v>0</v>
      </c>
      <c r="AR38" s="53">
        <f t="shared" si="3"/>
        <v>0</v>
      </c>
      <c r="AS38" s="53">
        <f t="shared" si="3"/>
        <v>0</v>
      </c>
      <c r="AT38" s="53">
        <f t="shared" si="3"/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  <c r="BF38" s="56">
        <v>0</v>
      </c>
      <c r="BG38" s="56">
        <v>0</v>
      </c>
      <c r="BH38" s="56">
        <v>0</v>
      </c>
      <c r="BI38" s="56">
        <v>0</v>
      </c>
      <c r="BJ38" s="56">
        <v>0</v>
      </c>
      <c r="BK38" s="56">
        <v>0</v>
      </c>
      <c r="BL38" s="56">
        <v>0</v>
      </c>
      <c r="BM38" s="56">
        <v>0</v>
      </c>
      <c r="BN38" s="56">
        <v>0</v>
      </c>
      <c r="BO38" s="56">
        <v>0</v>
      </c>
      <c r="BP38" s="56">
        <v>0</v>
      </c>
      <c r="BQ38" s="56">
        <v>0</v>
      </c>
      <c r="BR38" s="56">
        <v>0</v>
      </c>
      <c r="BS38" s="56">
        <v>0</v>
      </c>
      <c r="BT38" s="56">
        <v>0</v>
      </c>
      <c r="BU38" s="56">
        <v>0</v>
      </c>
      <c r="BV38" s="56">
        <v>0</v>
      </c>
      <c r="BW38" s="56">
        <f t="shared" si="13"/>
        <v>0</v>
      </c>
      <c r="BX38" s="62" t="str">
        <f t="shared" si="14"/>
        <v>нд</v>
      </c>
      <c r="BY38" s="56">
        <f t="shared" si="5"/>
        <v>0</v>
      </c>
      <c r="BZ38" s="57" t="str">
        <f t="shared" si="6"/>
        <v>нд</v>
      </c>
      <c r="CA38" s="56" t="s">
        <v>118</v>
      </c>
      <c r="CB38" s="53">
        <f t="shared" si="7"/>
        <v>0</v>
      </c>
      <c r="CC38" s="53">
        <f t="shared" si="7"/>
        <v>0</v>
      </c>
      <c r="CD38" s="53">
        <f t="shared" si="7"/>
        <v>0</v>
      </c>
      <c r="CE38" s="53">
        <f t="shared" si="7"/>
        <v>0</v>
      </c>
      <c r="CF38" s="53">
        <f t="shared" si="7"/>
        <v>0</v>
      </c>
      <c r="CG38" s="53">
        <f t="shared" si="7"/>
        <v>0</v>
      </c>
      <c r="CH38" s="53">
        <f t="shared" si="7"/>
        <v>0</v>
      </c>
      <c r="CK38" s="59">
        <f>IF(CC38=[1]В0228_1037000158513_04_0_69_!BD35,0,1)</f>
        <v>0</v>
      </c>
    </row>
    <row r="39" spans="1:89" ht="63" x14ac:dyDescent="0.25">
      <c r="A39" s="60" t="s">
        <v>147</v>
      </c>
      <c r="B39" s="61" t="s">
        <v>148</v>
      </c>
      <c r="C39" s="60" t="s">
        <v>117</v>
      </c>
      <c r="D39" s="56">
        <f t="shared" ref="D39" si="37">SUM(D40:D45)</f>
        <v>0</v>
      </c>
      <c r="E39" s="53">
        <f t="shared" si="9"/>
        <v>0</v>
      </c>
      <c r="F39" s="53">
        <f t="shared" si="1"/>
        <v>0</v>
      </c>
      <c r="G39" s="53">
        <f t="shared" si="1"/>
        <v>0</v>
      </c>
      <c r="H39" s="53">
        <f t="shared" si="1"/>
        <v>0</v>
      </c>
      <c r="I39" s="53">
        <f t="shared" si="1"/>
        <v>0</v>
      </c>
      <c r="J39" s="53">
        <f t="shared" si="1"/>
        <v>0</v>
      </c>
      <c r="K39" s="53">
        <f t="shared" si="1"/>
        <v>0</v>
      </c>
      <c r="L39" s="56">
        <f t="shared" ref="L39:AM39" si="38">SUM(L40:L45)</f>
        <v>0</v>
      </c>
      <c r="M39" s="56">
        <f t="shared" si="38"/>
        <v>0</v>
      </c>
      <c r="N39" s="56">
        <f t="shared" si="38"/>
        <v>0</v>
      </c>
      <c r="O39" s="56">
        <f t="shared" si="38"/>
        <v>0</v>
      </c>
      <c r="P39" s="56">
        <f t="shared" si="38"/>
        <v>0</v>
      </c>
      <c r="Q39" s="56">
        <f t="shared" si="38"/>
        <v>0</v>
      </c>
      <c r="R39" s="56">
        <f t="shared" si="38"/>
        <v>0</v>
      </c>
      <c r="S39" s="56">
        <f t="shared" si="38"/>
        <v>0</v>
      </c>
      <c r="T39" s="56">
        <f t="shared" si="38"/>
        <v>0</v>
      </c>
      <c r="U39" s="56">
        <f t="shared" si="38"/>
        <v>0</v>
      </c>
      <c r="V39" s="56">
        <f t="shared" si="38"/>
        <v>0</v>
      </c>
      <c r="W39" s="56">
        <f t="shared" si="38"/>
        <v>0</v>
      </c>
      <c r="X39" s="56">
        <f t="shared" si="38"/>
        <v>0</v>
      </c>
      <c r="Y39" s="56">
        <f t="shared" si="38"/>
        <v>0</v>
      </c>
      <c r="Z39" s="56">
        <f t="shared" si="38"/>
        <v>0</v>
      </c>
      <c r="AA39" s="56">
        <f t="shared" si="38"/>
        <v>0</v>
      </c>
      <c r="AB39" s="56">
        <f t="shared" si="38"/>
        <v>0</v>
      </c>
      <c r="AC39" s="56">
        <f t="shared" si="38"/>
        <v>0</v>
      </c>
      <c r="AD39" s="56">
        <f t="shared" si="38"/>
        <v>0</v>
      </c>
      <c r="AE39" s="56">
        <f t="shared" si="38"/>
        <v>0</v>
      </c>
      <c r="AF39" s="56">
        <f t="shared" si="38"/>
        <v>0</v>
      </c>
      <c r="AG39" s="56">
        <f t="shared" si="38"/>
        <v>0</v>
      </c>
      <c r="AH39" s="56">
        <f t="shared" si="38"/>
        <v>0</v>
      </c>
      <c r="AI39" s="56">
        <f t="shared" si="38"/>
        <v>0</v>
      </c>
      <c r="AJ39" s="56">
        <f t="shared" si="38"/>
        <v>0</v>
      </c>
      <c r="AK39" s="56">
        <f t="shared" si="38"/>
        <v>0</v>
      </c>
      <c r="AL39" s="56">
        <f t="shared" si="38"/>
        <v>0</v>
      </c>
      <c r="AM39" s="56">
        <f t="shared" si="38"/>
        <v>0</v>
      </c>
      <c r="AN39" s="53">
        <f t="shared" si="11"/>
        <v>0</v>
      </c>
      <c r="AO39" s="53">
        <f t="shared" si="3"/>
        <v>0</v>
      </c>
      <c r="AP39" s="53">
        <f t="shared" si="3"/>
        <v>0</v>
      </c>
      <c r="AQ39" s="53">
        <f t="shared" si="3"/>
        <v>0</v>
      </c>
      <c r="AR39" s="53">
        <f t="shared" si="3"/>
        <v>0</v>
      </c>
      <c r="AS39" s="53">
        <f t="shared" si="3"/>
        <v>0</v>
      </c>
      <c r="AT39" s="53">
        <f t="shared" si="3"/>
        <v>0</v>
      </c>
      <c r="AU39" s="56">
        <f t="shared" ref="AU39:BV39" si="39">SUM(AU40:AU45)</f>
        <v>0</v>
      </c>
      <c r="AV39" s="56">
        <f t="shared" si="39"/>
        <v>0</v>
      </c>
      <c r="AW39" s="56">
        <f t="shared" si="39"/>
        <v>0</v>
      </c>
      <c r="AX39" s="56">
        <f t="shared" si="39"/>
        <v>0</v>
      </c>
      <c r="AY39" s="56">
        <f t="shared" si="39"/>
        <v>0</v>
      </c>
      <c r="AZ39" s="56">
        <f t="shared" si="39"/>
        <v>0</v>
      </c>
      <c r="BA39" s="56">
        <f t="shared" si="39"/>
        <v>0</v>
      </c>
      <c r="BB39" s="56">
        <f t="shared" si="39"/>
        <v>0</v>
      </c>
      <c r="BC39" s="56">
        <f t="shared" si="39"/>
        <v>0</v>
      </c>
      <c r="BD39" s="56">
        <f t="shared" si="39"/>
        <v>0</v>
      </c>
      <c r="BE39" s="56">
        <f t="shared" si="39"/>
        <v>0</v>
      </c>
      <c r="BF39" s="56">
        <f t="shared" si="39"/>
        <v>0</v>
      </c>
      <c r="BG39" s="56">
        <f t="shared" si="39"/>
        <v>0</v>
      </c>
      <c r="BH39" s="56">
        <f t="shared" si="39"/>
        <v>0</v>
      </c>
      <c r="BI39" s="56">
        <f t="shared" si="39"/>
        <v>0</v>
      </c>
      <c r="BJ39" s="56">
        <f t="shared" si="39"/>
        <v>0</v>
      </c>
      <c r="BK39" s="56">
        <f t="shared" si="39"/>
        <v>0</v>
      </c>
      <c r="BL39" s="56">
        <f t="shared" si="39"/>
        <v>0</v>
      </c>
      <c r="BM39" s="56">
        <f t="shared" si="39"/>
        <v>0</v>
      </c>
      <c r="BN39" s="56">
        <f t="shared" si="39"/>
        <v>0</v>
      </c>
      <c r="BO39" s="56">
        <f t="shared" si="39"/>
        <v>0</v>
      </c>
      <c r="BP39" s="56">
        <f t="shared" si="39"/>
        <v>0</v>
      </c>
      <c r="BQ39" s="56">
        <f t="shared" si="39"/>
        <v>0</v>
      </c>
      <c r="BR39" s="56">
        <f t="shared" si="39"/>
        <v>0</v>
      </c>
      <c r="BS39" s="56">
        <f t="shared" si="39"/>
        <v>0</v>
      </c>
      <c r="BT39" s="56">
        <f t="shared" si="39"/>
        <v>0</v>
      </c>
      <c r="BU39" s="56">
        <f t="shared" si="39"/>
        <v>0</v>
      </c>
      <c r="BV39" s="56">
        <f t="shared" si="39"/>
        <v>0</v>
      </c>
      <c r="BW39" s="56">
        <f t="shared" si="13"/>
        <v>0</v>
      </c>
      <c r="BX39" s="62" t="str">
        <f t="shared" si="14"/>
        <v>нд</v>
      </c>
      <c r="BY39" s="56">
        <f t="shared" si="5"/>
        <v>0</v>
      </c>
      <c r="BZ39" s="57" t="str">
        <f t="shared" si="6"/>
        <v>нд</v>
      </c>
      <c r="CA39" s="56" t="s">
        <v>118</v>
      </c>
      <c r="CB39" s="53">
        <f t="shared" si="7"/>
        <v>0</v>
      </c>
      <c r="CC39" s="53">
        <f t="shared" si="7"/>
        <v>0</v>
      </c>
      <c r="CD39" s="53">
        <f t="shared" si="7"/>
        <v>0</v>
      </c>
      <c r="CE39" s="53">
        <f t="shared" si="7"/>
        <v>0</v>
      </c>
      <c r="CF39" s="53">
        <f t="shared" si="7"/>
        <v>0</v>
      </c>
      <c r="CG39" s="53">
        <f t="shared" si="7"/>
        <v>0</v>
      </c>
      <c r="CH39" s="53">
        <f t="shared" si="7"/>
        <v>0</v>
      </c>
      <c r="CK39" s="59">
        <f>IF(CC39=[1]В0228_1037000158513_04_0_69_!BD36,0,1)</f>
        <v>0</v>
      </c>
    </row>
    <row r="40" spans="1:89" ht="141.75" x14ac:dyDescent="0.25">
      <c r="A40" s="60" t="s">
        <v>149</v>
      </c>
      <c r="B40" s="61" t="s">
        <v>150</v>
      </c>
      <c r="C40" s="60" t="s">
        <v>117</v>
      </c>
      <c r="D40" s="56">
        <v>0</v>
      </c>
      <c r="E40" s="53">
        <f t="shared" si="9"/>
        <v>0</v>
      </c>
      <c r="F40" s="53">
        <f t="shared" si="9"/>
        <v>0</v>
      </c>
      <c r="G40" s="53">
        <f t="shared" si="9"/>
        <v>0</v>
      </c>
      <c r="H40" s="53">
        <f t="shared" si="9"/>
        <v>0</v>
      </c>
      <c r="I40" s="53">
        <f t="shared" si="9"/>
        <v>0</v>
      </c>
      <c r="J40" s="53">
        <f t="shared" si="9"/>
        <v>0</v>
      </c>
      <c r="K40" s="53">
        <f t="shared" si="9"/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3">
        <f t="shared" si="11"/>
        <v>0</v>
      </c>
      <c r="AO40" s="53">
        <f t="shared" si="11"/>
        <v>0</v>
      </c>
      <c r="AP40" s="53">
        <f t="shared" si="11"/>
        <v>0</v>
      </c>
      <c r="AQ40" s="53">
        <f t="shared" si="11"/>
        <v>0</v>
      </c>
      <c r="AR40" s="53">
        <f t="shared" si="11"/>
        <v>0</v>
      </c>
      <c r="AS40" s="53">
        <f t="shared" si="11"/>
        <v>0</v>
      </c>
      <c r="AT40" s="53">
        <f t="shared" si="11"/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  <c r="BF40" s="56">
        <v>0</v>
      </c>
      <c r="BG40" s="56">
        <v>0</v>
      </c>
      <c r="BH40" s="56">
        <v>0</v>
      </c>
      <c r="BI40" s="56">
        <v>0</v>
      </c>
      <c r="BJ40" s="56">
        <v>0</v>
      </c>
      <c r="BK40" s="56">
        <v>0</v>
      </c>
      <c r="BL40" s="56">
        <v>0</v>
      </c>
      <c r="BM40" s="56">
        <v>0</v>
      </c>
      <c r="BN40" s="56">
        <v>0</v>
      </c>
      <c r="BO40" s="56">
        <v>0</v>
      </c>
      <c r="BP40" s="56">
        <v>0</v>
      </c>
      <c r="BQ40" s="56">
        <v>0</v>
      </c>
      <c r="BR40" s="56">
        <v>0</v>
      </c>
      <c r="BS40" s="56">
        <v>0</v>
      </c>
      <c r="BT40" s="56">
        <v>0</v>
      </c>
      <c r="BU40" s="56">
        <v>0</v>
      </c>
      <c r="BV40" s="56">
        <v>0</v>
      </c>
      <c r="BW40" s="56">
        <f t="shared" si="13"/>
        <v>0</v>
      </c>
      <c r="BX40" s="62" t="str">
        <f t="shared" si="14"/>
        <v>нд</v>
      </c>
      <c r="BY40" s="56">
        <f t="shared" si="5"/>
        <v>0</v>
      </c>
      <c r="BZ40" s="57" t="str">
        <f t="shared" si="6"/>
        <v>нд</v>
      </c>
      <c r="CA40" s="56" t="s">
        <v>118</v>
      </c>
      <c r="CB40" s="53">
        <f t="shared" si="7"/>
        <v>0</v>
      </c>
      <c r="CC40" s="53">
        <f t="shared" si="7"/>
        <v>0</v>
      </c>
      <c r="CD40" s="53">
        <f t="shared" si="7"/>
        <v>0</v>
      </c>
      <c r="CE40" s="53">
        <f t="shared" si="7"/>
        <v>0</v>
      </c>
      <c r="CF40" s="53">
        <f t="shared" si="7"/>
        <v>0</v>
      </c>
      <c r="CG40" s="53">
        <f t="shared" si="7"/>
        <v>0</v>
      </c>
      <c r="CH40" s="53">
        <f t="shared" si="7"/>
        <v>0</v>
      </c>
      <c r="CK40" s="59">
        <f>IF(CC40=[1]В0228_1037000158513_04_0_69_!BD37,0,1)</f>
        <v>0</v>
      </c>
    </row>
    <row r="41" spans="1:89" ht="126" x14ac:dyDescent="0.25">
      <c r="A41" s="60" t="s">
        <v>149</v>
      </c>
      <c r="B41" s="61" t="s">
        <v>151</v>
      </c>
      <c r="C41" s="60" t="s">
        <v>117</v>
      </c>
      <c r="D41" s="56">
        <v>0</v>
      </c>
      <c r="E41" s="53">
        <f t="shared" si="9"/>
        <v>0</v>
      </c>
      <c r="F41" s="53">
        <f t="shared" si="9"/>
        <v>0</v>
      </c>
      <c r="G41" s="53">
        <f t="shared" si="9"/>
        <v>0</v>
      </c>
      <c r="H41" s="53">
        <f t="shared" si="9"/>
        <v>0</v>
      </c>
      <c r="I41" s="53">
        <f t="shared" si="9"/>
        <v>0</v>
      </c>
      <c r="J41" s="53">
        <f t="shared" si="9"/>
        <v>0</v>
      </c>
      <c r="K41" s="53">
        <f t="shared" si="9"/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6">
        <v>0</v>
      </c>
      <c r="AF41" s="56">
        <v>0</v>
      </c>
      <c r="AG41" s="56">
        <v>0</v>
      </c>
      <c r="AH41" s="56"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3">
        <f t="shared" si="11"/>
        <v>0</v>
      </c>
      <c r="AO41" s="53">
        <f t="shared" si="11"/>
        <v>0</v>
      </c>
      <c r="AP41" s="53">
        <f t="shared" si="11"/>
        <v>0</v>
      </c>
      <c r="AQ41" s="53">
        <f t="shared" si="11"/>
        <v>0</v>
      </c>
      <c r="AR41" s="53">
        <f t="shared" si="11"/>
        <v>0</v>
      </c>
      <c r="AS41" s="53">
        <f t="shared" si="11"/>
        <v>0</v>
      </c>
      <c r="AT41" s="53">
        <f t="shared" si="11"/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  <c r="BF41" s="56">
        <v>0</v>
      </c>
      <c r="BG41" s="56">
        <v>0</v>
      </c>
      <c r="BH41" s="56">
        <v>0</v>
      </c>
      <c r="BI41" s="56">
        <v>0</v>
      </c>
      <c r="BJ41" s="56">
        <v>0</v>
      </c>
      <c r="BK41" s="56">
        <v>0</v>
      </c>
      <c r="BL41" s="56">
        <v>0</v>
      </c>
      <c r="BM41" s="56">
        <v>0</v>
      </c>
      <c r="BN41" s="56">
        <v>0</v>
      </c>
      <c r="BO41" s="56">
        <v>0</v>
      </c>
      <c r="BP41" s="56">
        <v>0</v>
      </c>
      <c r="BQ41" s="56">
        <v>0</v>
      </c>
      <c r="BR41" s="56">
        <v>0</v>
      </c>
      <c r="BS41" s="56">
        <v>0</v>
      </c>
      <c r="BT41" s="56">
        <v>0</v>
      </c>
      <c r="BU41" s="56">
        <v>0</v>
      </c>
      <c r="BV41" s="56">
        <v>0</v>
      </c>
      <c r="BW41" s="56">
        <f t="shared" si="13"/>
        <v>0</v>
      </c>
      <c r="BX41" s="62" t="str">
        <f t="shared" si="14"/>
        <v>нд</v>
      </c>
      <c r="BY41" s="56">
        <f t="shared" si="5"/>
        <v>0</v>
      </c>
      <c r="BZ41" s="57" t="str">
        <f t="shared" si="6"/>
        <v>нд</v>
      </c>
      <c r="CA41" s="56" t="s">
        <v>118</v>
      </c>
      <c r="CB41" s="53">
        <f t="shared" si="7"/>
        <v>0</v>
      </c>
      <c r="CC41" s="53">
        <f t="shared" si="7"/>
        <v>0</v>
      </c>
      <c r="CD41" s="53">
        <f t="shared" si="7"/>
        <v>0</v>
      </c>
      <c r="CE41" s="53">
        <f t="shared" si="7"/>
        <v>0</v>
      </c>
      <c r="CF41" s="53">
        <f t="shared" si="7"/>
        <v>0</v>
      </c>
      <c r="CG41" s="53">
        <f t="shared" si="7"/>
        <v>0</v>
      </c>
      <c r="CH41" s="53">
        <f t="shared" si="7"/>
        <v>0</v>
      </c>
      <c r="CK41" s="59">
        <f>IF(CC41=[1]В0228_1037000158513_04_0_69_!BD38,0,1)</f>
        <v>0</v>
      </c>
    </row>
    <row r="42" spans="1:89" ht="126" x14ac:dyDescent="0.25">
      <c r="A42" s="60" t="s">
        <v>149</v>
      </c>
      <c r="B42" s="61" t="s">
        <v>152</v>
      </c>
      <c r="C42" s="60" t="s">
        <v>117</v>
      </c>
      <c r="D42" s="56">
        <v>0</v>
      </c>
      <c r="E42" s="53">
        <f t="shared" si="9"/>
        <v>0</v>
      </c>
      <c r="F42" s="53">
        <f t="shared" si="9"/>
        <v>0</v>
      </c>
      <c r="G42" s="53">
        <f t="shared" si="9"/>
        <v>0</v>
      </c>
      <c r="H42" s="53">
        <f t="shared" si="9"/>
        <v>0</v>
      </c>
      <c r="I42" s="53">
        <f t="shared" si="9"/>
        <v>0</v>
      </c>
      <c r="J42" s="53">
        <f t="shared" si="9"/>
        <v>0</v>
      </c>
      <c r="K42" s="53">
        <f t="shared" si="9"/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56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3">
        <f t="shared" si="11"/>
        <v>0</v>
      </c>
      <c r="AO42" s="53">
        <f t="shared" si="11"/>
        <v>0</v>
      </c>
      <c r="AP42" s="53">
        <f t="shared" si="11"/>
        <v>0</v>
      </c>
      <c r="AQ42" s="53">
        <f t="shared" si="11"/>
        <v>0</v>
      </c>
      <c r="AR42" s="53">
        <f t="shared" si="11"/>
        <v>0</v>
      </c>
      <c r="AS42" s="53">
        <f t="shared" si="11"/>
        <v>0</v>
      </c>
      <c r="AT42" s="53">
        <f t="shared" si="11"/>
        <v>0</v>
      </c>
      <c r="AU42" s="56">
        <v>0</v>
      </c>
      <c r="AV42" s="56">
        <v>0</v>
      </c>
      <c r="AW42" s="56">
        <v>0</v>
      </c>
      <c r="AX42" s="56">
        <v>0</v>
      </c>
      <c r="AY42" s="56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56">
        <v>0</v>
      </c>
      <c r="BP42" s="56">
        <v>0</v>
      </c>
      <c r="BQ42" s="56">
        <v>0</v>
      </c>
      <c r="BR42" s="56">
        <v>0</v>
      </c>
      <c r="BS42" s="56">
        <v>0</v>
      </c>
      <c r="BT42" s="56">
        <v>0</v>
      </c>
      <c r="BU42" s="56">
        <v>0</v>
      </c>
      <c r="BV42" s="56">
        <v>0</v>
      </c>
      <c r="BW42" s="56">
        <f t="shared" si="13"/>
        <v>0</v>
      </c>
      <c r="BX42" s="62" t="str">
        <f t="shared" si="14"/>
        <v>нд</v>
      </c>
      <c r="BY42" s="56">
        <f t="shared" si="5"/>
        <v>0</v>
      </c>
      <c r="BZ42" s="57" t="str">
        <f t="shared" si="6"/>
        <v>нд</v>
      </c>
      <c r="CA42" s="56" t="s">
        <v>118</v>
      </c>
      <c r="CB42" s="53">
        <f t="shared" si="7"/>
        <v>0</v>
      </c>
      <c r="CC42" s="53">
        <f t="shared" si="7"/>
        <v>0</v>
      </c>
      <c r="CD42" s="53">
        <f t="shared" si="7"/>
        <v>0</v>
      </c>
      <c r="CE42" s="53">
        <f t="shared" si="7"/>
        <v>0</v>
      </c>
      <c r="CF42" s="53">
        <f t="shared" si="7"/>
        <v>0</v>
      </c>
      <c r="CG42" s="53">
        <f t="shared" si="7"/>
        <v>0</v>
      </c>
      <c r="CH42" s="53">
        <f t="shared" si="7"/>
        <v>0</v>
      </c>
      <c r="CK42" s="59">
        <f>IF(CC42=[1]В0228_1037000158513_04_0_69_!BD39,0,1)</f>
        <v>0</v>
      </c>
    </row>
    <row r="43" spans="1:89" ht="141.75" x14ac:dyDescent="0.25">
      <c r="A43" s="60" t="s">
        <v>153</v>
      </c>
      <c r="B43" s="61" t="s">
        <v>150</v>
      </c>
      <c r="C43" s="60" t="s">
        <v>117</v>
      </c>
      <c r="D43" s="56">
        <v>0</v>
      </c>
      <c r="E43" s="53">
        <f t="shared" si="9"/>
        <v>0</v>
      </c>
      <c r="F43" s="53">
        <f t="shared" si="9"/>
        <v>0</v>
      </c>
      <c r="G43" s="53">
        <f t="shared" si="9"/>
        <v>0</v>
      </c>
      <c r="H43" s="53">
        <f t="shared" si="9"/>
        <v>0</v>
      </c>
      <c r="I43" s="53">
        <f t="shared" si="9"/>
        <v>0</v>
      </c>
      <c r="J43" s="53">
        <f t="shared" si="9"/>
        <v>0</v>
      </c>
      <c r="K43" s="53">
        <f t="shared" si="9"/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v>0</v>
      </c>
      <c r="AM43" s="56">
        <v>0</v>
      </c>
      <c r="AN43" s="53">
        <f t="shared" si="11"/>
        <v>0</v>
      </c>
      <c r="AO43" s="53">
        <f t="shared" si="11"/>
        <v>0</v>
      </c>
      <c r="AP43" s="53">
        <f t="shared" si="11"/>
        <v>0</v>
      </c>
      <c r="AQ43" s="53">
        <f t="shared" si="11"/>
        <v>0</v>
      </c>
      <c r="AR43" s="53">
        <f t="shared" si="11"/>
        <v>0</v>
      </c>
      <c r="AS43" s="53">
        <f t="shared" si="11"/>
        <v>0</v>
      </c>
      <c r="AT43" s="53">
        <f t="shared" si="11"/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</v>
      </c>
      <c r="AZ43" s="56"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  <c r="BF43" s="56">
        <v>0</v>
      </c>
      <c r="BG43" s="56"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56">
        <v>0</v>
      </c>
      <c r="BP43" s="56">
        <v>0</v>
      </c>
      <c r="BQ43" s="56">
        <v>0</v>
      </c>
      <c r="BR43" s="56">
        <v>0</v>
      </c>
      <c r="BS43" s="56">
        <v>0</v>
      </c>
      <c r="BT43" s="56">
        <v>0</v>
      </c>
      <c r="BU43" s="56">
        <v>0</v>
      </c>
      <c r="BV43" s="56">
        <v>0</v>
      </c>
      <c r="BW43" s="56">
        <f t="shared" si="13"/>
        <v>0</v>
      </c>
      <c r="BX43" s="62" t="str">
        <f t="shared" si="14"/>
        <v>нд</v>
      </c>
      <c r="BY43" s="56">
        <f t="shared" si="5"/>
        <v>0</v>
      </c>
      <c r="BZ43" s="57" t="str">
        <f t="shared" si="6"/>
        <v>нд</v>
      </c>
      <c r="CA43" s="56" t="s">
        <v>118</v>
      </c>
      <c r="CB43" s="53">
        <f t="shared" si="7"/>
        <v>0</v>
      </c>
      <c r="CC43" s="53">
        <f t="shared" si="7"/>
        <v>0</v>
      </c>
      <c r="CD43" s="53">
        <f t="shared" si="7"/>
        <v>0</v>
      </c>
      <c r="CE43" s="53">
        <f t="shared" si="7"/>
        <v>0</v>
      </c>
      <c r="CF43" s="53">
        <f t="shared" si="7"/>
        <v>0</v>
      </c>
      <c r="CG43" s="53">
        <f t="shared" si="7"/>
        <v>0</v>
      </c>
      <c r="CH43" s="53">
        <f t="shared" si="7"/>
        <v>0</v>
      </c>
      <c r="CK43" s="59">
        <f>IF(CC43=[1]В0228_1037000158513_04_0_69_!BD40,0,1)</f>
        <v>0</v>
      </c>
    </row>
    <row r="44" spans="1:89" ht="126" x14ac:dyDescent="0.25">
      <c r="A44" s="60" t="s">
        <v>153</v>
      </c>
      <c r="B44" s="61" t="s">
        <v>151</v>
      </c>
      <c r="C44" s="60" t="s">
        <v>117</v>
      </c>
      <c r="D44" s="56">
        <v>0</v>
      </c>
      <c r="E44" s="53">
        <f t="shared" si="9"/>
        <v>0</v>
      </c>
      <c r="F44" s="53">
        <f t="shared" si="9"/>
        <v>0</v>
      </c>
      <c r="G44" s="53">
        <f t="shared" si="9"/>
        <v>0</v>
      </c>
      <c r="H44" s="53">
        <f t="shared" si="9"/>
        <v>0</v>
      </c>
      <c r="I44" s="53">
        <f t="shared" si="9"/>
        <v>0</v>
      </c>
      <c r="J44" s="53">
        <f t="shared" si="9"/>
        <v>0</v>
      </c>
      <c r="K44" s="53">
        <f t="shared" si="9"/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6">
        <v>0</v>
      </c>
      <c r="AG44" s="56">
        <v>0</v>
      </c>
      <c r="AH44" s="56">
        <v>0</v>
      </c>
      <c r="AI44" s="56">
        <v>0</v>
      </c>
      <c r="AJ44" s="56">
        <v>0</v>
      </c>
      <c r="AK44" s="56">
        <v>0</v>
      </c>
      <c r="AL44" s="56">
        <v>0</v>
      </c>
      <c r="AM44" s="56">
        <v>0</v>
      </c>
      <c r="AN44" s="53">
        <f t="shared" si="11"/>
        <v>0</v>
      </c>
      <c r="AO44" s="53">
        <f t="shared" si="11"/>
        <v>0</v>
      </c>
      <c r="AP44" s="53">
        <f t="shared" si="11"/>
        <v>0</v>
      </c>
      <c r="AQ44" s="53">
        <f t="shared" si="11"/>
        <v>0</v>
      </c>
      <c r="AR44" s="53">
        <f t="shared" si="11"/>
        <v>0</v>
      </c>
      <c r="AS44" s="53">
        <f t="shared" si="11"/>
        <v>0</v>
      </c>
      <c r="AT44" s="53">
        <f t="shared" si="11"/>
        <v>0</v>
      </c>
      <c r="AU44" s="56">
        <v>0</v>
      </c>
      <c r="AV44" s="56">
        <v>0</v>
      </c>
      <c r="AW44" s="56">
        <v>0</v>
      </c>
      <c r="AX44" s="56">
        <v>0</v>
      </c>
      <c r="AY44" s="56">
        <v>0</v>
      </c>
      <c r="AZ44" s="56"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56">
        <v>0</v>
      </c>
      <c r="BH44" s="56">
        <v>0</v>
      </c>
      <c r="BI44" s="56">
        <v>0</v>
      </c>
      <c r="BJ44" s="56">
        <v>0</v>
      </c>
      <c r="BK44" s="56">
        <v>0</v>
      </c>
      <c r="BL44" s="56">
        <v>0</v>
      </c>
      <c r="BM44" s="56">
        <v>0</v>
      </c>
      <c r="BN44" s="56">
        <v>0</v>
      </c>
      <c r="BO44" s="56">
        <v>0</v>
      </c>
      <c r="BP44" s="56">
        <v>0</v>
      </c>
      <c r="BQ44" s="56">
        <v>0</v>
      </c>
      <c r="BR44" s="56">
        <v>0</v>
      </c>
      <c r="BS44" s="56">
        <v>0</v>
      </c>
      <c r="BT44" s="56">
        <v>0</v>
      </c>
      <c r="BU44" s="56">
        <v>0</v>
      </c>
      <c r="BV44" s="56">
        <v>0</v>
      </c>
      <c r="BW44" s="56">
        <f t="shared" si="13"/>
        <v>0</v>
      </c>
      <c r="BX44" s="62" t="str">
        <f t="shared" si="14"/>
        <v>нд</v>
      </c>
      <c r="BY44" s="56">
        <f t="shared" si="5"/>
        <v>0</v>
      </c>
      <c r="BZ44" s="57" t="str">
        <f t="shared" si="6"/>
        <v>нд</v>
      </c>
      <c r="CA44" s="56" t="s">
        <v>118</v>
      </c>
      <c r="CB44" s="53">
        <f t="shared" si="7"/>
        <v>0</v>
      </c>
      <c r="CC44" s="53">
        <f t="shared" si="7"/>
        <v>0</v>
      </c>
      <c r="CD44" s="53">
        <f t="shared" si="7"/>
        <v>0</v>
      </c>
      <c r="CE44" s="53">
        <f t="shared" si="7"/>
        <v>0</v>
      </c>
      <c r="CF44" s="53">
        <f t="shared" si="7"/>
        <v>0</v>
      </c>
      <c r="CG44" s="53">
        <f t="shared" si="7"/>
        <v>0</v>
      </c>
      <c r="CH44" s="53">
        <f t="shared" si="7"/>
        <v>0</v>
      </c>
      <c r="CK44" s="59">
        <f>IF(CC44=[1]В0228_1037000158513_04_0_69_!BD41,0,1)</f>
        <v>0</v>
      </c>
    </row>
    <row r="45" spans="1:89" ht="126" x14ac:dyDescent="0.25">
      <c r="A45" s="60" t="s">
        <v>153</v>
      </c>
      <c r="B45" s="61" t="s">
        <v>154</v>
      </c>
      <c r="C45" s="60" t="s">
        <v>117</v>
      </c>
      <c r="D45" s="56">
        <v>0</v>
      </c>
      <c r="E45" s="53">
        <f t="shared" si="9"/>
        <v>0</v>
      </c>
      <c r="F45" s="53">
        <f t="shared" si="9"/>
        <v>0</v>
      </c>
      <c r="G45" s="53">
        <f t="shared" si="9"/>
        <v>0</v>
      </c>
      <c r="H45" s="53">
        <f t="shared" si="9"/>
        <v>0</v>
      </c>
      <c r="I45" s="53">
        <f t="shared" si="9"/>
        <v>0</v>
      </c>
      <c r="J45" s="53">
        <f t="shared" si="9"/>
        <v>0</v>
      </c>
      <c r="K45" s="53">
        <f t="shared" si="9"/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3">
        <f t="shared" si="11"/>
        <v>0</v>
      </c>
      <c r="AO45" s="53">
        <f t="shared" si="11"/>
        <v>0</v>
      </c>
      <c r="AP45" s="53">
        <f t="shared" si="11"/>
        <v>0</v>
      </c>
      <c r="AQ45" s="53">
        <f t="shared" si="11"/>
        <v>0</v>
      </c>
      <c r="AR45" s="53">
        <f t="shared" si="11"/>
        <v>0</v>
      </c>
      <c r="AS45" s="53">
        <f t="shared" si="11"/>
        <v>0</v>
      </c>
      <c r="AT45" s="53">
        <f t="shared" si="11"/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56">
        <v>0</v>
      </c>
      <c r="BH45" s="56">
        <v>0</v>
      </c>
      <c r="BI45" s="56">
        <v>0</v>
      </c>
      <c r="BJ45" s="56">
        <v>0</v>
      </c>
      <c r="BK45" s="56">
        <v>0</v>
      </c>
      <c r="BL45" s="56">
        <v>0</v>
      </c>
      <c r="BM45" s="56">
        <v>0</v>
      </c>
      <c r="BN45" s="56">
        <v>0</v>
      </c>
      <c r="BO45" s="56">
        <v>0</v>
      </c>
      <c r="BP45" s="56">
        <v>0</v>
      </c>
      <c r="BQ45" s="56">
        <v>0</v>
      </c>
      <c r="BR45" s="56">
        <v>0</v>
      </c>
      <c r="BS45" s="56">
        <v>0</v>
      </c>
      <c r="BT45" s="56">
        <v>0</v>
      </c>
      <c r="BU45" s="56">
        <v>0</v>
      </c>
      <c r="BV45" s="56">
        <v>0</v>
      </c>
      <c r="BW45" s="56">
        <f t="shared" si="13"/>
        <v>0</v>
      </c>
      <c r="BX45" s="62" t="str">
        <f t="shared" si="14"/>
        <v>нд</v>
      </c>
      <c r="BY45" s="56">
        <f t="shared" si="5"/>
        <v>0</v>
      </c>
      <c r="BZ45" s="57" t="str">
        <f t="shared" si="6"/>
        <v>нд</v>
      </c>
      <c r="CA45" s="56" t="s">
        <v>118</v>
      </c>
      <c r="CB45" s="53">
        <f t="shared" si="7"/>
        <v>0</v>
      </c>
      <c r="CC45" s="53">
        <f t="shared" si="7"/>
        <v>0</v>
      </c>
      <c r="CD45" s="53">
        <f t="shared" si="7"/>
        <v>0</v>
      </c>
      <c r="CE45" s="53">
        <f t="shared" si="7"/>
        <v>0</v>
      </c>
      <c r="CF45" s="53">
        <f t="shared" si="7"/>
        <v>0</v>
      </c>
      <c r="CG45" s="53">
        <f t="shared" si="7"/>
        <v>0</v>
      </c>
      <c r="CH45" s="53">
        <f t="shared" si="7"/>
        <v>0</v>
      </c>
      <c r="CK45" s="59">
        <f>IF(CC45=[1]В0228_1037000158513_04_0_69_!BD42,0,1)</f>
        <v>0</v>
      </c>
    </row>
    <row r="46" spans="1:89" ht="110.25" x14ac:dyDescent="0.25">
      <c r="A46" s="60" t="s">
        <v>155</v>
      </c>
      <c r="B46" s="61" t="s">
        <v>156</v>
      </c>
      <c r="C46" s="60" t="s">
        <v>117</v>
      </c>
      <c r="D46" s="56">
        <f t="shared" ref="D46" si="40">SUM(D47:D48)</f>
        <v>0</v>
      </c>
      <c r="E46" s="53">
        <f t="shared" si="9"/>
        <v>0</v>
      </c>
      <c r="F46" s="53">
        <f t="shared" si="9"/>
        <v>0</v>
      </c>
      <c r="G46" s="53">
        <f t="shared" si="9"/>
        <v>0</v>
      </c>
      <c r="H46" s="53">
        <f t="shared" si="9"/>
        <v>0</v>
      </c>
      <c r="I46" s="53">
        <f t="shared" si="9"/>
        <v>0</v>
      </c>
      <c r="J46" s="53">
        <f t="shared" si="9"/>
        <v>0</v>
      </c>
      <c r="K46" s="53">
        <f t="shared" si="9"/>
        <v>0</v>
      </c>
      <c r="L46" s="56">
        <f t="shared" ref="L46:AM46" si="41">SUM(L47:L48)</f>
        <v>0</v>
      </c>
      <c r="M46" s="56">
        <f t="shared" si="41"/>
        <v>0</v>
      </c>
      <c r="N46" s="56">
        <f t="shared" si="41"/>
        <v>0</v>
      </c>
      <c r="O46" s="56">
        <f t="shared" si="41"/>
        <v>0</v>
      </c>
      <c r="P46" s="56">
        <f t="shared" si="41"/>
        <v>0</v>
      </c>
      <c r="Q46" s="56">
        <f t="shared" si="41"/>
        <v>0</v>
      </c>
      <c r="R46" s="56">
        <f t="shared" si="41"/>
        <v>0</v>
      </c>
      <c r="S46" s="56">
        <f t="shared" si="41"/>
        <v>0</v>
      </c>
      <c r="T46" s="56">
        <f t="shared" si="41"/>
        <v>0</v>
      </c>
      <c r="U46" s="56">
        <f t="shared" si="41"/>
        <v>0</v>
      </c>
      <c r="V46" s="56">
        <f t="shared" si="41"/>
        <v>0</v>
      </c>
      <c r="W46" s="56">
        <f t="shared" si="41"/>
        <v>0</v>
      </c>
      <c r="X46" s="56">
        <f t="shared" si="41"/>
        <v>0</v>
      </c>
      <c r="Y46" s="56">
        <f t="shared" si="41"/>
        <v>0</v>
      </c>
      <c r="Z46" s="56">
        <f t="shared" si="41"/>
        <v>0</v>
      </c>
      <c r="AA46" s="56">
        <f t="shared" si="41"/>
        <v>0</v>
      </c>
      <c r="AB46" s="56">
        <f t="shared" si="41"/>
        <v>0</v>
      </c>
      <c r="AC46" s="56">
        <f t="shared" si="41"/>
        <v>0</v>
      </c>
      <c r="AD46" s="56">
        <f t="shared" si="41"/>
        <v>0</v>
      </c>
      <c r="AE46" s="56">
        <f t="shared" si="41"/>
        <v>0</v>
      </c>
      <c r="AF46" s="56">
        <f t="shared" si="41"/>
        <v>0</v>
      </c>
      <c r="AG46" s="56">
        <f t="shared" si="41"/>
        <v>0</v>
      </c>
      <c r="AH46" s="56">
        <f t="shared" si="41"/>
        <v>0</v>
      </c>
      <c r="AI46" s="56">
        <f t="shared" si="41"/>
        <v>0</v>
      </c>
      <c r="AJ46" s="56">
        <f t="shared" si="41"/>
        <v>0</v>
      </c>
      <c r="AK46" s="56">
        <f t="shared" si="41"/>
        <v>0</v>
      </c>
      <c r="AL46" s="56">
        <f t="shared" si="41"/>
        <v>0</v>
      </c>
      <c r="AM46" s="56">
        <f t="shared" si="41"/>
        <v>0</v>
      </c>
      <c r="AN46" s="53">
        <f t="shared" si="11"/>
        <v>0</v>
      </c>
      <c r="AO46" s="53">
        <f t="shared" si="11"/>
        <v>0</v>
      </c>
      <c r="AP46" s="53">
        <f t="shared" si="11"/>
        <v>0</v>
      </c>
      <c r="AQ46" s="53">
        <f t="shared" si="11"/>
        <v>0</v>
      </c>
      <c r="AR46" s="53">
        <f t="shared" si="11"/>
        <v>0</v>
      </c>
      <c r="AS46" s="53">
        <f t="shared" si="11"/>
        <v>0</v>
      </c>
      <c r="AT46" s="53">
        <f t="shared" si="11"/>
        <v>0</v>
      </c>
      <c r="AU46" s="56">
        <f t="shared" ref="AU46:BV46" si="42">SUM(AU47:AU48)</f>
        <v>0</v>
      </c>
      <c r="AV46" s="56">
        <f t="shared" si="42"/>
        <v>0</v>
      </c>
      <c r="AW46" s="56">
        <f t="shared" si="42"/>
        <v>0</v>
      </c>
      <c r="AX46" s="56">
        <f t="shared" si="42"/>
        <v>0</v>
      </c>
      <c r="AY46" s="56">
        <f t="shared" si="42"/>
        <v>0</v>
      </c>
      <c r="AZ46" s="56">
        <f t="shared" si="42"/>
        <v>0</v>
      </c>
      <c r="BA46" s="56">
        <f t="shared" si="42"/>
        <v>0</v>
      </c>
      <c r="BB46" s="56">
        <f t="shared" si="42"/>
        <v>0</v>
      </c>
      <c r="BC46" s="56">
        <f t="shared" si="42"/>
        <v>0</v>
      </c>
      <c r="BD46" s="56">
        <f t="shared" si="42"/>
        <v>0</v>
      </c>
      <c r="BE46" s="56">
        <f t="shared" si="42"/>
        <v>0</v>
      </c>
      <c r="BF46" s="56">
        <f t="shared" si="42"/>
        <v>0</v>
      </c>
      <c r="BG46" s="56">
        <f t="shared" si="42"/>
        <v>0</v>
      </c>
      <c r="BH46" s="56">
        <f t="shared" si="42"/>
        <v>0</v>
      </c>
      <c r="BI46" s="56">
        <f t="shared" si="42"/>
        <v>0</v>
      </c>
      <c r="BJ46" s="56">
        <f t="shared" si="42"/>
        <v>0</v>
      </c>
      <c r="BK46" s="56">
        <f t="shared" si="42"/>
        <v>0</v>
      </c>
      <c r="BL46" s="56">
        <f t="shared" si="42"/>
        <v>0</v>
      </c>
      <c r="BM46" s="56">
        <f t="shared" si="42"/>
        <v>0</v>
      </c>
      <c r="BN46" s="56">
        <f t="shared" si="42"/>
        <v>0</v>
      </c>
      <c r="BO46" s="56">
        <f t="shared" si="42"/>
        <v>0</v>
      </c>
      <c r="BP46" s="56">
        <f t="shared" si="42"/>
        <v>0</v>
      </c>
      <c r="BQ46" s="56">
        <f t="shared" si="42"/>
        <v>0</v>
      </c>
      <c r="BR46" s="56">
        <f t="shared" si="42"/>
        <v>0</v>
      </c>
      <c r="BS46" s="56">
        <f t="shared" si="42"/>
        <v>0</v>
      </c>
      <c r="BT46" s="56">
        <f t="shared" si="42"/>
        <v>0</v>
      </c>
      <c r="BU46" s="56">
        <f t="shared" si="42"/>
        <v>0</v>
      </c>
      <c r="BV46" s="56">
        <f t="shared" si="42"/>
        <v>0</v>
      </c>
      <c r="BW46" s="56">
        <f t="shared" si="13"/>
        <v>0</v>
      </c>
      <c r="BX46" s="62" t="str">
        <f t="shared" si="14"/>
        <v>нд</v>
      </c>
      <c r="BY46" s="56">
        <f t="shared" si="5"/>
        <v>0</v>
      </c>
      <c r="BZ46" s="57" t="str">
        <f t="shared" si="6"/>
        <v>нд</v>
      </c>
      <c r="CA46" s="56" t="s">
        <v>118</v>
      </c>
      <c r="CB46" s="53">
        <f t="shared" si="7"/>
        <v>0</v>
      </c>
      <c r="CC46" s="53">
        <f t="shared" si="7"/>
        <v>0</v>
      </c>
      <c r="CD46" s="53">
        <f t="shared" si="7"/>
        <v>0</v>
      </c>
      <c r="CE46" s="53">
        <f t="shared" si="7"/>
        <v>0</v>
      </c>
      <c r="CF46" s="53">
        <f t="shared" si="7"/>
        <v>0</v>
      </c>
      <c r="CG46" s="53">
        <f t="shared" si="7"/>
        <v>0</v>
      </c>
      <c r="CH46" s="53">
        <f t="shared" si="7"/>
        <v>0</v>
      </c>
      <c r="CK46" s="59">
        <f>IF(CC46=[1]В0228_1037000158513_04_0_69_!BD43,0,1)</f>
        <v>0</v>
      </c>
    </row>
    <row r="47" spans="1:89" ht="94.5" x14ac:dyDescent="0.25">
      <c r="A47" s="60" t="s">
        <v>157</v>
      </c>
      <c r="B47" s="61" t="s">
        <v>158</v>
      </c>
      <c r="C47" s="60" t="s">
        <v>117</v>
      </c>
      <c r="D47" s="56">
        <v>0</v>
      </c>
      <c r="E47" s="53">
        <f t="shared" si="9"/>
        <v>0</v>
      </c>
      <c r="F47" s="53">
        <f t="shared" si="9"/>
        <v>0</v>
      </c>
      <c r="G47" s="53">
        <f t="shared" si="9"/>
        <v>0</v>
      </c>
      <c r="H47" s="53">
        <f t="shared" si="9"/>
        <v>0</v>
      </c>
      <c r="I47" s="53">
        <f t="shared" si="9"/>
        <v>0</v>
      </c>
      <c r="J47" s="53">
        <f t="shared" si="9"/>
        <v>0</v>
      </c>
      <c r="K47" s="53">
        <f t="shared" si="9"/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3">
        <f t="shared" si="11"/>
        <v>0</v>
      </c>
      <c r="AO47" s="53">
        <f t="shared" si="11"/>
        <v>0</v>
      </c>
      <c r="AP47" s="53">
        <f t="shared" si="11"/>
        <v>0</v>
      </c>
      <c r="AQ47" s="53">
        <f t="shared" si="11"/>
        <v>0</v>
      </c>
      <c r="AR47" s="53">
        <f t="shared" si="11"/>
        <v>0</v>
      </c>
      <c r="AS47" s="53">
        <f t="shared" si="11"/>
        <v>0</v>
      </c>
      <c r="AT47" s="53">
        <f t="shared" si="11"/>
        <v>0</v>
      </c>
      <c r="AU47" s="56">
        <v>0</v>
      </c>
      <c r="AV47" s="56">
        <v>0</v>
      </c>
      <c r="AW47" s="56">
        <v>0</v>
      </c>
      <c r="AX47" s="56">
        <v>0</v>
      </c>
      <c r="AY47" s="56">
        <v>0</v>
      </c>
      <c r="AZ47" s="56">
        <v>0</v>
      </c>
      <c r="BA47" s="56">
        <v>0</v>
      </c>
      <c r="BB47" s="56">
        <v>0</v>
      </c>
      <c r="BC47" s="56">
        <v>0</v>
      </c>
      <c r="BD47" s="56">
        <v>0</v>
      </c>
      <c r="BE47" s="56">
        <v>0</v>
      </c>
      <c r="BF47" s="56">
        <v>0</v>
      </c>
      <c r="BG47" s="56"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56">
        <v>0</v>
      </c>
      <c r="BP47" s="56">
        <v>0</v>
      </c>
      <c r="BQ47" s="56">
        <v>0</v>
      </c>
      <c r="BR47" s="56">
        <v>0</v>
      </c>
      <c r="BS47" s="56">
        <v>0</v>
      </c>
      <c r="BT47" s="56">
        <v>0</v>
      </c>
      <c r="BU47" s="56">
        <v>0</v>
      </c>
      <c r="BV47" s="56">
        <v>0</v>
      </c>
      <c r="BW47" s="56">
        <f t="shared" si="13"/>
        <v>0</v>
      </c>
      <c r="BX47" s="62" t="str">
        <f t="shared" si="14"/>
        <v>нд</v>
      </c>
      <c r="BY47" s="56">
        <f t="shared" si="5"/>
        <v>0</v>
      </c>
      <c r="BZ47" s="57" t="str">
        <f t="shared" si="6"/>
        <v>нд</v>
      </c>
      <c r="CA47" s="56" t="s">
        <v>118</v>
      </c>
      <c r="CB47" s="53">
        <f t="shared" si="7"/>
        <v>0</v>
      </c>
      <c r="CC47" s="53">
        <f t="shared" si="7"/>
        <v>0</v>
      </c>
      <c r="CD47" s="53">
        <f t="shared" si="7"/>
        <v>0</v>
      </c>
      <c r="CE47" s="53">
        <f t="shared" si="7"/>
        <v>0</v>
      </c>
      <c r="CF47" s="53">
        <f t="shared" si="7"/>
        <v>0</v>
      </c>
      <c r="CG47" s="53">
        <f t="shared" si="7"/>
        <v>0</v>
      </c>
      <c r="CH47" s="53">
        <f t="shared" si="7"/>
        <v>0</v>
      </c>
      <c r="CK47" s="59">
        <f>IF(CC47=[1]В0228_1037000158513_04_0_69_!BD44,0,1)</f>
        <v>0</v>
      </c>
    </row>
    <row r="48" spans="1:89" ht="110.25" x14ac:dyDescent="0.25">
      <c r="A48" s="60" t="s">
        <v>159</v>
      </c>
      <c r="B48" s="61" t="s">
        <v>160</v>
      </c>
      <c r="C48" s="60" t="s">
        <v>117</v>
      </c>
      <c r="D48" s="56">
        <v>0</v>
      </c>
      <c r="E48" s="53">
        <f t="shared" si="9"/>
        <v>0</v>
      </c>
      <c r="F48" s="53">
        <f t="shared" si="9"/>
        <v>0</v>
      </c>
      <c r="G48" s="53">
        <f t="shared" si="9"/>
        <v>0</v>
      </c>
      <c r="H48" s="53">
        <f t="shared" si="9"/>
        <v>0</v>
      </c>
      <c r="I48" s="53">
        <f t="shared" si="9"/>
        <v>0</v>
      </c>
      <c r="J48" s="53">
        <f t="shared" si="9"/>
        <v>0</v>
      </c>
      <c r="K48" s="53">
        <f t="shared" si="9"/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3">
        <f t="shared" si="11"/>
        <v>0</v>
      </c>
      <c r="AO48" s="53">
        <f t="shared" si="11"/>
        <v>0</v>
      </c>
      <c r="AP48" s="53">
        <f t="shared" si="11"/>
        <v>0</v>
      </c>
      <c r="AQ48" s="53">
        <f t="shared" si="11"/>
        <v>0</v>
      </c>
      <c r="AR48" s="53">
        <f t="shared" si="11"/>
        <v>0</v>
      </c>
      <c r="AS48" s="53">
        <f t="shared" si="11"/>
        <v>0</v>
      </c>
      <c r="AT48" s="53">
        <f t="shared" si="11"/>
        <v>0</v>
      </c>
      <c r="AU48" s="56">
        <v>0</v>
      </c>
      <c r="AV48" s="56">
        <v>0</v>
      </c>
      <c r="AW48" s="56">
        <v>0</v>
      </c>
      <c r="AX48" s="56">
        <v>0</v>
      </c>
      <c r="AY48" s="56">
        <v>0</v>
      </c>
      <c r="AZ48" s="56">
        <v>0</v>
      </c>
      <c r="BA48" s="56">
        <v>0</v>
      </c>
      <c r="BB48" s="56">
        <v>0</v>
      </c>
      <c r="BC48" s="56">
        <v>0</v>
      </c>
      <c r="BD48" s="56">
        <v>0</v>
      </c>
      <c r="BE48" s="56">
        <v>0</v>
      </c>
      <c r="BF48" s="56">
        <v>0</v>
      </c>
      <c r="BG48" s="56">
        <v>0</v>
      </c>
      <c r="BH48" s="56">
        <v>0</v>
      </c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56">
        <v>0</v>
      </c>
      <c r="BP48" s="56">
        <v>0</v>
      </c>
      <c r="BQ48" s="56">
        <v>0</v>
      </c>
      <c r="BR48" s="56">
        <v>0</v>
      </c>
      <c r="BS48" s="56">
        <v>0</v>
      </c>
      <c r="BT48" s="56">
        <v>0</v>
      </c>
      <c r="BU48" s="56">
        <v>0</v>
      </c>
      <c r="BV48" s="56">
        <v>0</v>
      </c>
      <c r="BW48" s="56">
        <f t="shared" si="13"/>
        <v>0</v>
      </c>
      <c r="BX48" s="62" t="str">
        <f t="shared" si="14"/>
        <v>нд</v>
      </c>
      <c r="BY48" s="56">
        <f t="shared" si="5"/>
        <v>0</v>
      </c>
      <c r="BZ48" s="57" t="str">
        <f t="shared" si="6"/>
        <v>нд</v>
      </c>
      <c r="CA48" s="56" t="s">
        <v>118</v>
      </c>
      <c r="CB48" s="53">
        <f t="shared" si="7"/>
        <v>0</v>
      </c>
      <c r="CC48" s="53">
        <f t="shared" si="7"/>
        <v>0</v>
      </c>
      <c r="CD48" s="53">
        <f t="shared" si="7"/>
        <v>0</v>
      </c>
      <c r="CE48" s="53">
        <f t="shared" si="7"/>
        <v>0</v>
      </c>
      <c r="CF48" s="53">
        <f t="shared" si="7"/>
        <v>0</v>
      </c>
      <c r="CG48" s="53">
        <f t="shared" si="7"/>
        <v>0</v>
      </c>
      <c r="CH48" s="53">
        <f t="shared" si="7"/>
        <v>0</v>
      </c>
      <c r="CK48" s="59">
        <f>IF(CC48=[1]В0228_1037000158513_04_0_69_!BD45,0,1)</f>
        <v>0</v>
      </c>
    </row>
    <row r="49" spans="1:98" ht="47.25" x14ac:dyDescent="0.25">
      <c r="A49" s="60" t="s">
        <v>161</v>
      </c>
      <c r="B49" s="61" t="s">
        <v>162</v>
      </c>
      <c r="C49" s="60" t="s">
        <v>117</v>
      </c>
      <c r="D49" s="56">
        <f>SUM(D50,D55,D58,D68)</f>
        <v>96.114988101000009</v>
      </c>
      <c r="E49" s="53">
        <f t="shared" si="9"/>
        <v>0</v>
      </c>
      <c r="F49" s="53">
        <f t="shared" si="9"/>
        <v>99.250277764000018</v>
      </c>
      <c r="G49" s="53">
        <f t="shared" si="9"/>
        <v>0</v>
      </c>
      <c r="H49" s="53">
        <f t="shared" si="9"/>
        <v>0</v>
      </c>
      <c r="I49" s="53">
        <f t="shared" si="9"/>
        <v>0</v>
      </c>
      <c r="J49" s="53">
        <f t="shared" si="9"/>
        <v>0</v>
      </c>
      <c r="K49" s="53">
        <f t="shared" si="9"/>
        <v>3391</v>
      </c>
      <c r="L49" s="56">
        <f t="shared" ref="L49:AM49" si="43">SUM(L50,L55,L58,L68)</f>
        <v>0</v>
      </c>
      <c r="M49" s="56">
        <f t="shared" si="43"/>
        <v>24.028747025250002</v>
      </c>
      <c r="N49" s="56">
        <f t="shared" si="43"/>
        <v>0</v>
      </c>
      <c r="O49" s="56">
        <f t="shared" si="43"/>
        <v>0</v>
      </c>
      <c r="P49" s="56">
        <f t="shared" si="43"/>
        <v>0</v>
      </c>
      <c r="Q49" s="56">
        <f t="shared" si="43"/>
        <v>0</v>
      </c>
      <c r="R49" s="56">
        <f t="shared" si="43"/>
        <v>828</v>
      </c>
      <c r="S49" s="56">
        <f t="shared" si="43"/>
        <v>0</v>
      </c>
      <c r="T49" s="56">
        <f t="shared" si="43"/>
        <v>25.576032832964291</v>
      </c>
      <c r="U49" s="56">
        <f t="shared" si="43"/>
        <v>0</v>
      </c>
      <c r="V49" s="56">
        <f t="shared" si="43"/>
        <v>0</v>
      </c>
      <c r="W49" s="56">
        <f t="shared" si="43"/>
        <v>0</v>
      </c>
      <c r="X49" s="56">
        <f t="shared" si="43"/>
        <v>0</v>
      </c>
      <c r="Y49" s="56">
        <f t="shared" si="43"/>
        <v>866</v>
      </c>
      <c r="Z49" s="56">
        <f t="shared" si="43"/>
        <v>0</v>
      </c>
      <c r="AA49" s="56">
        <f t="shared" si="43"/>
        <v>25.616750880535722</v>
      </c>
      <c r="AB49" s="56">
        <f t="shared" si="43"/>
        <v>0</v>
      </c>
      <c r="AC49" s="56">
        <f t="shared" si="43"/>
        <v>0</v>
      </c>
      <c r="AD49" s="56">
        <f t="shared" si="43"/>
        <v>0</v>
      </c>
      <c r="AE49" s="56">
        <f t="shared" si="43"/>
        <v>0</v>
      </c>
      <c r="AF49" s="56">
        <f t="shared" si="43"/>
        <v>868</v>
      </c>
      <c r="AG49" s="56">
        <f t="shared" si="43"/>
        <v>0</v>
      </c>
      <c r="AH49" s="56">
        <f t="shared" si="43"/>
        <v>24.028747025250002</v>
      </c>
      <c r="AI49" s="56">
        <f t="shared" si="43"/>
        <v>0</v>
      </c>
      <c r="AJ49" s="56">
        <f t="shared" si="43"/>
        <v>0</v>
      </c>
      <c r="AK49" s="56">
        <f t="shared" si="43"/>
        <v>0</v>
      </c>
      <c r="AL49" s="56">
        <f t="shared" si="43"/>
        <v>0</v>
      </c>
      <c r="AM49" s="56">
        <f t="shared" si="43"/>
        <v>829</v>
      </c>
      <c r="AN49" s="53">
        <f t="shared" si="11"/>
        <v>0</v>
      </c>
      <c r="AO49" s="53">
        <f t="shared" si="11"/>
        <v>4.9885259399999997</v>
      </c>
      <c r="AP49" s="53">
        <f t="shared" si="11"/>
        <v>0</v>
      </c>
      <c r="AQ49" s="53">
        <f t="shared" si="11"/>
        <v>0</v>
      </c>
      <c r="AR49" s="53">
        <f t="shared" si="11"/>
        <v>0</v>
      </c>
      <c r="AS49" s="53">
        <f t="shared" si="11"/>
        <v>0</v>
      </c>
      <c r="AT49" s="53">
        <f t="shared" si="11"/>
        <v>241</v>
      </c>
      <c r="AU49" s="56">
        <f t="shared" ref="AU49:BV49" si="44">SUM(AU50,AU55,AU58,AU68)</f>
        <v>0</v>
      </c>
      <c r="AV49" s="56">
        <f t="shared" si="44"/>
        <v>4.9885259399999997</v>
      </c>
      <c r="AW49" s="56">
        <f t="shared" si="44"/>
        <v>0</v>
      </c>
      <c r="AX49" s="56">
        <f t="shared" si="44"/>
        <v>0</v>
      </c>
      <c r="AY49" s="56">
        <f t="shared" si="44"/>
        <v>0</v>
      </c>
      <c r="AZ49" s="56">
        <f t="shared" si="44"/>
        <v>0</v>
      </c>
      <c r="BA49" s="56">
        <f t="shared" si="44"/>
        <v>241</v>
      </c>
      <c r="BB49" s="56">
        <f t="shared" si="44"/>
        <v>0</v>
      </c>
      <c r="BC49" s="56">
        <f t="shared" si="44"/>
        <v>0</v>
      </c>
      <c r="BD49" s="56">
        <f t="shared" si="44"/>
        <v>0</v>
      </c>
      <c r="BE49" s="56">
        <f t="shared" si="44"/>
        <v>0</v>
      </c>
      <c r="BF49" s="56">
        <f t="shared" si="44"/>
        <v>0</v>
      </c>
      <c r="BG49" s="56">
        <f t="shared" si="44"/>
        <v>0</v>
      </c>
      <c r="BH49" s="56">
        <f t="shared" si="44"/>
        <v>0</v>
      </c>
      <c r="BI49" s="56">
        <f t="shared" si="44"/>
        <v>0</v>
      </c>
      <c r="BJ49" s="56">
        <f t="shared" si="44"/>
        <v>0</v>
      </c>
      <c r="BK49" s="56">
        <f t="shared" si="44"/>
        <v>0</v>
      </c>
      <c r="BL49" s="56">
        <f t="shared" si="44"/>
        <v>0</v>
      </c>
      <c r="BM49" s="56">
        <f t="shared" si="44"/>
        <v>0</v>
      </c>
      <c r="BN49" s="56">
        <f t="shared" si="44"/>
        <v>0</v>
      </c>
      <c r="BO49" s="56">
        <f t="shared" si="44"/>
        <v>0</v>
      </c>
      <c r="BP49" s="56">
        <f t="shared" si="44"/>
        <v>0</v>
      </c>
      <c r="BQ49" s="56">
        <f t="shared" si="44"/>
        <v>0</v>
      </c>
      <c r="BR49" s="56">
        <f t="shared" si="44"/>
        <v>0</v>
      </c>
      <c r="BS49" s="56">
        <f t="shared" si="44"/>
        <v>0</v>
      </c>
      <c r="BT49" s="56">
        <f t="shared" si="44"/>
        <v>0</v>
      </c>
      <c r="BU49" s="56">
        <f t="shared" si="44"/>
        <v>0</v>
      </c>
      <c r="BV49" s="56">
        <f t="shared" si="44"/>
        <v>0</v>
      </c>
      <c r="BW49" s="56">
        <f t="shared" si="13"/>
        <v>0</v>
      </c>
      <c r="BX49" s="62" t="str">
        <f t="shared" si="14"/>
        <v>нд</v>
      </c>
      <c r="BY49" s="56">
        <f t="shared" si="5"/>
        <v>-19.040221085250003</v>
      </c>
      <c r="BZ49" s="57">
        <f t="shared" si="6"/>
        <v>-0.79239342214731656</v>
      </c>
      <c r="CA49" s="56" t="s">
        <v>118</v>
      </c>
      <c r="CB49" s="53">
        <f t="shared" si="7"/>
        <v>0</v>
      </c>
      <c r="CC49" s="53">
        <f t="shared" si="7"/>
        <v>99.250277764000018</v>
      </c>
      <c r="CD49" s="53">
        <f t="shared" si="7"/>
        <v>0</v>
      </c>
      <c r="CE49" s="53">
        <f t="shared" si="7"/>
        <v>0</v>
      </c>
      <c r="CF49" s="53">
        <f t="shared" si="7"/>
        <v>0</v>
      </c>
      <c r="CG49" s="53">
        <f t="shared" si="7"/>
        <v>0</v>
      </c>
      <c r="CH49" s="53">
        <f t="shared" si="7"/>
        <v>3391</v>
      </c>
      <c r="CK49" s="59">
        <f>IF(CC49=[1]В0228_1037000158513_04_0_69_!BD46,0,1)</f>
        <v>1</v>
      </c>
    </row>
    <row r="50" spans="1:98" ht="78.75" x14ac:dyDescent="0.25">
      <c r="A50" s="60" t="s">
        <v>163</v>
      </c>
      <c r="B50" s="61" t="s">
        <v>164</v>
      </c>
      <c r="C50" s="60" t="s">
        <v>117</v>
      </c>
      <c r="D50" s="56">
        <f t="shared" ref="D50" si="45">SUM(D51,D52)</f>
        <v>0</v>
      </c>
      <c r="E50" s="53">
        <f t="shared" si="9"/>
        <v>0</v>
      </c>
      <c r="F50" s="53">
        <f t="shared" si="9"/>
        <v>3.1352896630000098</v>
      </c>
      <c r="G50" s="53">
        <f t="shared" si="9"/>
        <v>0</v>
      </c>
      <c r="H50" s="53">
        <f t="shared" si="9"/>
        <v>0</v>
      </c>
      <c r="I50" s="53">
        <f t="shared" si="9"/>
        <v>0</v>
      </c>
      <c r="J50" s="53">
        <f t="shared" si="9"/>
        <v>0</v>
      </c>
      <c r="K50" s="53">
        <f t="shared" si="9"/>
        <v>77</v>
      </c>
      <c r="L50" s="56">
        <f t="shared" ref="L50:AM50" si="46">SUM(L51,L52)</f>
        <v>0</v>
      </c>
      <c r="M50" s="56">
        <f t="shared" si="46"/>
        <v>0</v>
      </c>
      <c r="N50" s="56">
        <f t="shared" si="46"/>
        <v>0</v>
      </c>
      <c r="O50" s="56">
        <f t="shared" si="46"/>
        <v>0</v>
      </c>
      <c r="P50" s="56">
        <f t="shared" si="46"/>
        <v>0</v>
      </c>
      <c r="Q50" s="56">
        <f t="shared" si="46"/>
        <v>0</v>
      </c>
      <c r="R50" s="56">
        <f t="shared" si="46"/>
        <v>0</v>
      </c>
      <c r="S50" s="56">
        <f t="shared" si="46"/>
        <v>0</v>
      </c>
      <c r="T50" s="56">
        <f t="shared" si="46"/>
        <v>1.5472858077142899</v>
      </c>
      <c r="U50" s="56">
        <f t="shared" si="46"/>
        <v>0</v>
      </c>
      <c r="V50" s="56">
        <f t="shared" si="46"/>
        <v>0</v>
      </c>
      <c r="W50" s="56">
        <f t="shared" si="46"/>
        <v>0</v>
      </c>
      <c r="X50" s="56">
        <f t="shared" si="46"/>
        <v>0</v>
      </c>
      <c r="Y50" s="56">
        <f t="shared" si="46"/>
        <v>38</v>
      </c>
      <c r="Z50" s="56">
        <f t="shared" si="46"/>
        <v>0</v>
      </c>
      <c r="AA50" s="56">
        <f t="shared" si="46"/>
        <v>1.5880038552857201</v>
      </c>
      <c r="AB50" s="56">
        <f t="shared" si="46"/>
        <v>0</v>
      </c>
      <c r="AC50" s="56">
        <f t="shared" si="46"/>
        <v>0</v>
      </c>
      <c r="AD50" s="56">
        <f t="shared" si="46"/>
        <v>0</v>
      </c>
      <c r="AE50" s="56">
        <f t="shared" si="46"/>
        <v>0</v>
      </c>
      <c r="AF50" s="56">
        <f t="shared" si="46"/>
        <v>39</v>
      </c>
      <c r="AG50" s="56">
        <f t="shared" si="46"/>
        <v>0</v>
      </c>
      <c r="AH50" s="56">
        <f t="shared" si="46"/>
        <v>0</v>
      </c>
      <c r="AI50" s="56">
        <f t="shared" si="46"/>
        <v>0</v>
      </c>
      <c r="AJ50" s="56">
        <f t="shared" si="46"/>
        <v>0</v>
      </c>
      <c r="AK50" s="56">
        <f t="shared" si="46"/>
        <v>0</v>
      </c>
      <c r="AL50" s="56">
        <f t="shared" si="46"/>
        <v>0</v>
      </c>
      <c r="AM50" s="56">
        <f t="shared" si="46"/>
        <v>0</v>
      </c>
      <c r="AN50" s="53">
        <f t="shared" si="11"/>
        <v>0</v>
      </c>
      <c r="AO50" s="53">
        <f t="shared" si="11"/>
        <v>0</v>
      </c>
      <c r="AP50" s="53">
        <f t="shared" si="11"/>
        <v>0</v>
      </c>
      <c r="AQ50" s="53">
        <f t="shared" si="11"/>
        <v>0</v>
      </c>
      <c r="AR50" s="53">
        <f t="shared" si="11"/>
        <v>0</v>
      </c>
      <c r="AS50" s="53">
        <f t="shared" si="11"/>
        <v>0</v>
      </c>
      <c r="AT50" s="53">
        <f t="shared" si="11"/>
        <v>0</v>
      </c>
      <c r="AU50" s="56">
        <f t="shared" ref="AU50:BV50" si="47">SUM(AU51,AU52)</f>
        <v>0</v>
      </c>
      <c r="AV50" s="56">
        <f t="shared" si="47"/>
        <v>0</v>
      </c>
      <c r="AW50" s="56">
        <f t="shared" si="47"/>
        <v>0</v>
      </c>
      <c r="AX50" s="56">
        <f t="shared" si="47"/>
        <v>0</v>
      </c>
      <c r="AY50" s="56">
        <f t="shared" si="47"/>
        <v>0</v>
      </c>
      <c r="AZ50" s="56">
        <f t="shared" si="47"/>
        <v>0</v>
      </c>
      <c r="BA50" s="56">
        <f t="shared" si="47"/>
        <v>0</v>
      </c>
      <c r="BB50" s="56">
        <f t="shared" si="47"/>
        <v>0</v>
      </c>
      <c r="BC50" s="56">
        <f t="shared" si="47"/>
        <v>0</v>
      </c>
      <c r="BD50" s="56">
        <f t="shared" si="47"/>
        <v>0</v>
      </c>
      <c r="BE50" s="56">
        <f t="shared" si="47"/>
        <v>0</v>
      </c>
      <c r="BF50" s="56">
        <f t="shared" si="47"/>
        <v>0</v>
      </c>
      <c r="BG50" s="56">
        <f t="shared" si="47"/>
        <v>0</v>
      </c>
      <c r="BH50" s="56">
        <f t="shared" si="47"/>
        <v>0</v>
      </c>
      <c r="BI50" s="56">
        <f t="shared" si="47"/>
        <v>0</v>
      </c>
      <c r="BJ50" s="56">
        <f t="shared" si="47"/>
        <v>0</v>
      </c>
      <c r="BK50" s="56">
        <f t="shared" si="47"/>
        <v>0</v>
      </c>
      <c r="BL50" s="56">
        <f t="shared" si="47"/>
        <v>0</v>
      </c>
      <c r="BM50" s="56">
        <f t="shared" si="47"/>
        <v>0</v>
      </c>
      <c r="BN50" s="56">
        <f t="shared" si="47"/>
        <v>0</v>
      </c>
      <c r="BO50" s="56">
        <f t="shared" si="47"/>
        <v>0</v>
      </c>
      <c r="BP50" s="56">
        <f t="shared" si="47"/>
        <v>0</v>
      </c>
      <c r="BQ50" s="56">
        <f t="shared" si="47"/>
        <v>0</v>
      </c>
      <c r="BR50" s="56">
        <f t="shared" si="47"/>
        <v>0</v>
      </c>
      <c r="BS50" s="56">
        <f t="shared" si="47"/>
        <v>0</v>
      </c>
      <c r="BT50" s="56">
        <f t="shared" si="47"/>
        <v>0</v>
      </c>
      <c r="BU50" s="56">
        <f t="shared" si="47"/>
        <v>0</v>
      </c>
      <c r="BV50" s="56">
        <f t="shared" si="47"/>
        <v>0</v>
      </c>
      <c r="BW50" s="56">
        <f t="shared" si="13"/>
        <v>0</v>
      </c>
      <c r="BX50" s="62" t="str">
        <f t="shared" si="14"/>
        <v>нд</v>
      </c>
      <c r="BY50" s="56">
        <f t="shared" si="5"/>
        <v>0</v>
      </c>
      <c r="BZ50" s="57" t="str">
        <f t="shared" si="6"/>
        <v>нд</v>
      </c>
      <c r="CA50" s="56" t="s">
        <v>118</v>
      </c>
      <c r="CB50" s="53">
        <f t="shared" si="7"/>
        <v>0</v>
      </c>
      <c r="CC50" s="53">
        <f t="shared" si="7"/>
        <v>3.1352896630000098</v>
      </c>
      <c r="CD50" s="53">
        <f t="shared" si="7"/>
        <v>0</v>
      </c>
      <c r="CE50" s="53">
        <f t="shared" si="7"/>
        <v>0</v>
      </c>
      <c r="CF50" s="53">
        <f t="shared" si="7"/>
        <v>0</v>
      </c>
      <c r="CG50" s="53">
        <f t="shared" si="7"/>
        <v>0</v>
      </c>
      <c r="CH50" s="53">
        <f t="shared" si="7"/>
        <v>77</v>
      </c>
      <c r="CK50" s="59">
        <f>IF(CC50=[1]В0228_1037000158513_04_0_69_!BD47,0,1)</f>
        <v>1</v>
      </c>
    </row>
    <row r="51" spans="1:98" ht="47.25" x14ac:dyDescent="0.25">
      <c r="A51" s="60" t="s">
        <v>165</v>
      </c>
      <c r="B51" s="61" t="s">
        <v>166</v>
      </c>
      <c r="C51" s="60" t="s">
        <v>117</v>
      </c>
      <c r="D51" s="56">
        <v>0</v>
      </c>
      <c r="E51" s="53">
        <f t="shared" si="9"/>
        <v>0</v>
      </c>
      <c r="F51" s="53">
        <f t="shared" si="9"/>
        <v>0</v>
      </c>
      <c r="G51" s="53">
        <f t="shared" si="9"/>
        <v>0</v>
      </c>
      <c r="H51" s="53">
        <f t="shared" si="9"/>
        <v>0</v>
      </c>
      <c r="I51" s="53">
        <f t="shared" si="9"/>
        <v>0</v>
      </c>
      <c r="J51" s="53">
        <f t="shared" si="9"/>
        <v>0</v>
      </c>
      <c r="K51" s="53">
        <f t="shared" si="9"/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6">
        <v>0</v>
      </c>
      <c r="AG51" s="56">
        <v>0</v>
      </c>
      <c r="AH51" s="56">
        <v>0</v>
      </c>
      <c r="AI51" s="56">
        <v>0</v>
      </c>
      <c r="AJ51" s="56">
        <v>0</v>
      </c>
      <c r="AK51" s="56">
        <v>0</v>
      </c>
      <c r="AL51" s="56">
        <v>0</v>
      </c>
      <c r="AM51" s="56">
        <v>0</v>
      </c>
      <c r="AN51" s="53">
        <f t="shared" si="11"/>
        <v>0</v>
      </c>
      <c r="AO51" s="53">
        <f t="shared" si="11"/>
        <v>0</v>
      </c>
      <c r="AP51" s="53">
        <f t="shared" si="11"/>
        <v>0</v>
      </c>
      <c r="AQ51" s="53">
        <f t="shared" si="11"/>
        <v>0</v>
      </c>
      <c r="AR51" s="53">
        <f t="shared" si="11"/>
        <v>0</v>
      </c>
      <c r="AS51" s="53">
        <f t="shared" si="11"/>
        <v>0</v>
      </c>
      <c r="AT51" s="53">
        <f t="shared" si="11"/>
        <v>0</v>
      </c>
      <c r="AU51" s="56">
        <v>0</v>
      </c>
      <c r="AV51" s="56">
        <v>0</v>
      </c>
      <c r="AW51" s="56">
        <v>0</v>
      </c>
      <c r="AX51" s="56">
        <v>0</v>
      </c>
      <c r="AY51" s="56">
        <v>0</v>
      </c>
      <c r="AZ51" s="56">
        <v>0</v>
      </c>
      <c r="BA51" s="56">
        <v>0</v>
      </c>
      <c r="BB51" s="56">
        <v>0</v>
      </c>
      <c r="BC51" s="56">
        <v>0</v>
      </c>
      <c r="BD51" s="56">
        <v>0</v>
      </c>
      <c r="BE51" s="56">
        <v>0</v>
      </c>
      <c r="BF51" s="56">
        <v>0</v>
      </c>
      <c r="BG51" s="56">
        <v>0</v>
      </c>
      <c r="BH51" s="56">
        <v>0</v>
      </c>
      <c r="BI51" s="56">
        <v>0</v>
      </c>
      <c r="BJ51" s="56">
        <v>0</v>
      </c>
      <c r="BK51" s="56">
        <v>0</v>
      </c>
      <c r="BL51" s="56">
        <v>0</v>
      </c>
      <c r="BM51" s="56">
        <v>0</v>
      </c>
      <c r="BN51" s="56">
        <v>0</v>
      </c>
      <c r="BO51" s="56">
        <v>0</v>
      </c>
      <c r="BP51" s="56">
        <v>0</v>
      </c>
      <c r="BQ51" s="56">
        <v>0</v>
      </c>
      <c r="BR51" s="56">
        <v>0</v>
      </c>
      <c r="BS51" s="56">
        <v>0</v>
      </c>
      <c r="BT51" s="56">
        <v>0</v>
      </c>
      <c r="BU51" s="56">
        <v>0</v>
      </c>
      <c r="BV51" s="56">
        <v>0</v>
      </c>
      <c r="BW51" s="56">
        <f t="shared" si="13"/>
        <v>0</v>
      </c>
      <c r="BX51" s="62" t="str">
        <f t="shared" si="14"/>
        <v>нд</v>
      </c>
      <c r="BY51" s="56">
        <f t="shared" si="5"/>
        <v>0</v>
      </c>
      <c r="BZ51" s="57" t="str">
        <f t="shared" si="6"/>
        <v>нд</v>
      </c>
      <c r="CA51" s="56" t="s">
        <v>118</v>
      </c>
      <c r="CB51" s="53">
        <f t="shared" si="7"/>
        <v>0</v>
      </c>
      <c r="CC51" s="53">
        <f t="shared" si="7"/>
        <v>0</v>
      </c>
      <c r="CD51" s="53">
        <f t="shared" si="7"/>
        <v>0</v>
      </c>
      <c r="CE51" s="53">
        <f t="shared" si="7"/>
        <v>0</v>
      </c>
      <c r="CF51" s="53">
        <f t="shared" si="7"/>
        <v>0</v>
      </c>
      <c r="CG51" s="53">
        <f t="shared" si="7"/>
        <v>0</v>
      </c>
      <c r="CH51" s="53">
        <f t="shared" si="7"/>
        <v>0</v>
      </c>
      <c r="CK51" s="59">
        <f>IF(CC51=[1]В0228_1037000158513_04_0_69_!BD48,0,1)</f>
        <v>1</v>
      </c>
    </row>
    <row r="52" spans="1:98" ht="78.75" x14ac:dyDescent="0.25">
      <c r="A52" s="60" t="s">
        <v>167</v>
      </c>
      <c r="B52" s="61" t="s">
        <v>168</v>
      </c>
      <c r="C52" s="60" t="s">
        <v>117</v>
      </c>
      <c r="D52" s="56">
        <f>SUM(D54:D54)</f>
        <v>0</v>
      </c>
      <c r="E52" s="53">
        <f t="shared" si="9"/>
        <v>0</v>
      </c>
      <c r="F52" s="53">
        <f t="shared" si="9"/>
        <v>3.1352896630000098</v>
      </c>
      <c r="G52" s="53">
        <f t="shared" si="9"/>
        <v>0</v>
      </c>
      <c r="H52" s="53">
        <f t="shared" si="9"/>
        <v>0</v>
      </c>
      <c r="I52" s="53">
        <f t="shared" si="9"/>
        <v>0</v>
      </c>
      <c r="J52" s="53">
        <f t="shared" si="9"/>
        <v>0</v>
      </c>
      <c r="K52" s="53">
        <f t="shared" si="9"/>
        <v>77</v>
      </c>
      <c r="L52" s="56">
        <f t="shared" ref="L52:BV52" si="48">SUM(L54:L54)</f>
        <v>0</v>
      </c>
      <c r="M52" s="56">
        <f>SUM(M53:M54)</f>
        <v>0</v>
      </c>
      <c r="N52" s="56">
        <f t="shared" ref="N52:AM52" si="49">SUM(N53:N54)</f>
        <v>0</v>
      </c>
      <c r="O52" s="56">
        <f t="shared" si="49"/>
        <v>0</v>
      </c>
      <c r="P52" s="56">
        <f t="shared" si="49"/>
        <v>0</v>
      </c>
      <c r="Q52" s="56">
        <f t="shared" si="49"/>
        <v>0</v>
      </c>
      <c r="R52" s="56">
        <f t="shared" si="49"/>
        <v>0</v>
      </c>
      <c r="S52" s="56">
        <f t="shared" si="49"/>
        <v>0</v>
      </c>
      <c r="T52" s="56">
        <f t="shared" si="49"/>
        <v>1.5472858077142899</v>
      </c>
      <c r="U52" s="56">
        <f t="shared" si="49"/>
        <v>0</v>
      </c>
      <c r="V52" s="56">
        <f t="shared" si="49"/>
        <v>0</v>
      </c>
      <c r="W52" s="56">
        <f t="shared" si="49"/>
        <v>0</v>
      </c>
      <c r="X52" s="56">
        <f t="shared" si="49"/>
        <v>0</v>
      </c>
      <c r="Y52" s="56">
        <f t="shared" si="49"/>
        <v>38</v>
      </c>
      <c r="Z52" s="56">
        <f t="shared" si="49"/>
        <v>0</v>
      </c>
      <c r="AA52" s="56">
        <f t="shared" si="49"/>
        <v>1.5880038552857201</v>
      </c>
      <c r="AB52" s="56">
        <f t="shared" si="49"/>
        <v>0</v>
      </c>
      <c r="AC52" s="56">
        <f t="shared" si="49"/>
        <v>0</v>
      </c>
      <c r="AD52" s="56">
        <f t="shared" si="49"/>
        <v>0</v>
      </c>
      <c r="AE52" s="56">
        <f t="shared" si="49"/>
        <v>0</v>
      </c>
      <c r="AF52" s="56">
        <f t="shared" si="49"/>
        <v>39</v>
      </c>
      <c r="AG52" s="56">
        <f t="shared" si="49"/>
        <v>0</v>
      </c>
      <c r="AH52" s="56">
        <f t="shared" si="49"/>
        <v>0</v>
      </c>
      <c r="AI52" s="56">
        <f t="shared" si="49"/>
        <v>0</v>
      </c>
      <c r="AJ52" s="56">
        <f t="shared" si="49"/>
        <v>0</v>
      </c>
      <c r="AK52" s="56">
        <f t="shared" si="49"/>
        <v>0</v>
      </c>
      <c r="AL52" s="56">
        <f t="shared" si="49"/>
        <v>0</v>
      </c>
      <c r="AM52" s="56">
        <f t="shared" si="49"/>
        <v>0</v>
      </c>
      <c r="AN52" s="56">
        <f t="shared" si="48"/>
        <v>0</v>
      </c>
      <c r="AO52" s="56">
        <f t="shared" si="48"/>
        <v>0</v>
      </c>
      <c r="AP52" s="56">
        <f t="shared" si="48"/>
        <v>0</v>
      </c>
      <c r="AQ52" s="56">
        <f t="shared" si="48"/>
        <v>0</v>
      </c>
      <c r="AR52" s="56">
        <f t="shared" si="48"/>
        <v>0</v>
      </c>
      <c r="AS52" s="56">
        <f t="shared" si="48"/>
        <v>0</v>
      </c>
      <c r="AT52" s="56">
        <f t="shared" si="48"/>
        <v>0</v>
      </c>
      <c r="AU52" s="56">
        <f t="shared" si="48"/>
        <v>0</v>
      </c>
      <c r="AV52" s="56">
        <f t="shared" si="48"/>
        <v>0</v>
      </c>
      <c r="AW52" s="56">
        <f t="shared" si="48"/>
        <v>0</v>
      </c>
      <c r="AX52" s="56">
        <f t="shared" si="48"/>
        <v>0</v>
      </c>
      <c r="AY52" s="56">
        <f t="shared" si="48"/>
        <v>0</v>
      </c>
      <c r="AZ52" s="56">
        <f t="shared" si="48"/>
        <v>0</v>
      </c>
      <c r="BA52" s="56">
        <f t="shared" si="48"/>
        <v>0</v>
      </c>
      <c r="BB52" s="56">
        <f t="shared" si="48"/>
        <v>0</v>
      </c>
      <c r="BC52" s="56">
        <f t="shared" si="48"/>
        <v>0</v>
      </c>
      <c r="BD52" s="56">
        <f t="shared" si="48"/>
        <v>0</v>
      </c>
      <c r="BE52" s="56">
        <f t="shared" si="48"/>
        <v>0</v>
      </c>
      <c r="BF52" s="56">
        <f t="shared" si="48"/>
        <v>0</v>
      </c>
      <c r="BG52" s="56">
        <f t="shared" si="48"/>
        <v>0</v>
      </c>
      <c r="BH52" s="56">
        <f t="shared" si="48"/>
        <v>0</v>
      </c>
      <c r="BI52" s="56">
        <f t="shared" si="48"/>
        <v>0</v>
      </c>
      <c r="BJ52" s="56">
        <f t="shared" si="48"/>
        <v>0</v>
      </c>
      <c r="BK52" s="56">
        <f t="shared" si="48"/>
        <v>0</v>
      </c>
      <c r="BL52" s="56">
        <f t="shared" si="48"/>
        <v>0</v>
      </c>
      <c r="BM52" s="56">
        <f t="shared" si="48"/>
        <v>0</v>
      </c>
      <c r="BN52" s="56">
        <f t="shared" si="48"/>
        <v>0</v>
      </c>
      <c r="BO52" s="56">
        <f t="shared" si="48"/>
        <v>0</v>
      </c>
      <c r="BP52" s="56">
        <f t="shared" si="48"/>
        <v>0</v>
      </c>
      <c r="BQ52" s="56">
        <f t="shared" si="48"/>
        <v>0</v>
      </c>
      <c r="BR52" s="56">
        <f t="shared" si="48"/>
        <v>0</v>
      </c>
      <c r="BS52" s="56">
        <f t="shared" si="48"/>
        <v>0</v>
      </c>
      <c r="BT52" s="56">
        <f t="shared" si="48"/>
        <v>0</v>
      </c>
      <c r="BU52" s="56">
        <f t="shared" si="48"/>
        <v>0</v>
      </c>
      <c r="BV52" s="56">
        <f t="shared" si="48"/>
        <v>0</v>
      </c>
      <c r="BW52" s="56">
        <f t="shared" si="13"/>
        <v>0</v>
      </c>
      <c r="BX52" s="62" t="str">
        <f t="shared" si="14"/>
        <v>нд</v>
      </c>
      <c r="BY52" s="56">
        <f t="shared" si="5"/>
        <v>0</v>
      </c>
      <c r="BZ52" s="57" t="str">
        <f t="shared" si="6"/>
        <v>нд</v>
      </c>
      <c r="CA52" s="56" t="s">
        <v>118</v>
      </c>
      <c r="CB52" s="53">
        <f t="shared" si="7"/>
        <v>0</v>
      </c>
      <c r="CC52" s="53">
        <f t="shared" si="7"/>
        <v>3.1352896630000098</v>
      </c>
      <c r="CD52" s="53">
        <f t="shared" si="7"/>
        <v>0</v>
      </c>
      <c r="CE52" s="53">
        <f t="shared" si="7"/>
        <v>0</v>
      </c>
      <c r="CF52" s="53">
        <f t="shared" si="7"/>
        <v>0</v>
      </c>
      <c r="CG52" s="53">
        <f t="shared" si="7"/>
        <v>0</v>
      </c>
      <c r="CH52" s="53">
        <f t="shared" si="7"/>
        <v>77</v>
      </c>
      <c r="CK52" s="59">
        <f>IF(CC52=[1]В0228_1037000158513_04_0_69_!BD51,0,1)</f>
        <v>1</v>
      </c>
    </row>
    <row r="53" spans="1:98" ht="31.5" x14ac:dyDescent="0.25">
      <c r="A53" s="64" t="str">
        <f>[2]I0515_1037000158513_10_69_0!A50</f>
        <v>1.2.1.2.1</v>
      </c>
      <c r="B53" s="65" t="str">
        <f>[2]I0515_1037000158513_10_69_0!B50</f>
        <v>Монтаж системы сигнализации в трансформаторной подстанции</v>
      </c>
      <c r="C53" s="65" t="str">
        <f>[2]I0515_1037000158513_10_69_0!C50</f>
        <v>О_000006001</v>
      </c>
      <c r="D53" s="67">
        <f t="shared" ref="D53:D54" si="50">E53+F53</f>
        <v>3.1352896630000098</v>
      </c>
      <c r="E53" s="53">
        <f t="shared" ref="E53:K74" si="51">SUM(L53,S53,Z53,AG53)</f>
        <v>0</v>
      </c>
      <c r="F53" s="53">
        <f t="shared" si="51"/>
        <v>3.1352896630000098</v>
      </c>
      <c r="G53" s="53">
        <f t="shared" si="51"/>
        <v>0</v>
      </c>
      <c r="H53" s="53">
        <f t="shared" si="51"/>
        <v>0</v>
      </c>
      <c r="I53" s="53">
        <f t="shared" si="51"/>
        <v>0</v>
      </c>
      <c r="J53" s="53">
        <f t="shared" si="51"/>
        <v>0</v>
      </c>
      <c r="K53" s="53">
        <f t="shared" si="51"/>
        <v>77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f>[2]I0515_1037000158513_10_69_0!W50/1.2</f>
        <v>1.5472858077142899</v>
      </c>
      <c r="U53" s="56">
        <v>0</v>
      </c>
      <c r="V53" s="56">
        <v>0</v>
      </c>
      <c r="W53" s="56">
        <v>0</v>
      </c>
      <c r="X53" s="56">
        <v>0</v>
      </c>
      <c r="Y53" s="56">
        <v>38</v>
      </c>
      <c r="Z53" s="56">
        <v>0</v>
      </c>
      <c r="AA53" s="56">
        <f>[2]I0515_1037000158513_10_69_0!Y50/1.2</f>
        <v>1.5880038552857201</v>
      </c>
      <c r="AB53" s="56">
        <v>0</v>
      </c>
      <c r="AC53" s="56">
        <v>0</v>
      </c>
      <c r="AD53" s="56">
        <v>0</v>
      </c>
      <c r="AE53" s="56">
        <v>0</v>
      </c>
      <c r="AF53" s="56">
        <v>39</v>
      </c>
      <c r="AG53" s="56">
        <v>0</v>
      </c>
      <c r="AH53" s="56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3">
        <f t="shared" ref="AN53:AT68" si="52">SUM(AU53,BB53,BI53,BP53)</f>
        <v>0</v>
      </c>
      <c r="AO53" s="53">
        <f t="shared" si="52"/>
        <v>0</v>
      </c>
      <c r="AP53" s="53">
        <f t="shared" si="52"/>
        <v>0</v>
      </c>
      <c r="AQ53" s="53">
        <f t="shared" si="52"/>
        <v>0</v>
      </c>
      <c r="AR53" s="53">
        <f t="shared" si="52"/>
        <v>0</v>
      </c>
      <c r="AS53" s="53">
        <f t="shared" si="52"/>
        <v>0</v>
      </c>
      <c r="AT53" s="53">
        <f t="shared" si="52"/>
        <v>0</v>
      </c>
      <c r="AU53" s="56">
        <v>0</v>
      </c>
      <c r="AV53" s="56">
        <v>0</v>
      </c>
      <c r="AW53" s="56">
        <v>0</v>
      </c>
      <c r="AX53" s="56">
        <v>0</v>
      </c>
      <c r="AY53" s="56">
        <v>0</v>
      </c>
      <c r="AZ53" s="56">
        <v>0</v>
      </c>
      <c r="BA53" s="56">
        <v>0</v>
      </c>
      <c r="BB53" s="56">
        <v>0</v>
      </c>
      <c r="BC53" s="56">
        <v>0</v>
      </c>
      <c r="BD53" s="56">
        <v>0</v>
      </c>
      <c r="BE53" s="56">
        <v>0</v>
      </c>
      <c r="BF53" s="56">
        <v>0</v>
      </c>
      <c r="BG53" s="56"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56">
        <v>0</v>
      </c>
      <c r="BP53" s="56">
        <v>0</v>
      </c>
      <c r="BQ53" s="56">
        <v>0</v>
      </c>
      <c r="BR53" s="56">
        <v>0</v>
      </c>
      <c r="BS53" s="56">
        <v>0</v>
      </c>
      <c r="BT53" s="56">
        <v>0</v>
      </c>
      <c r="BU53" s="56">
        <v>0</v>
      </c>
      <c r="BV53" s="56">
        <v>0</v>
      </c>
      <c r="BW53" s="56">
        <f t="shared" si="13"/>
        <v>0</v>
      </c>
      <c r="BX53" s="62" t="str">
        <f t="shared" si="14"/>
        <v>нд</v>
      </c>
      <c r="BY53" s="56">
        <f t="shared" si="5"/>
        <v>0</v>
      </c>
      <c r="BZ53" s="57" t="str">
        <f t="shared" si="6"/>
        <v>нд</v>
      </c>
      <c r="CA53" s="56" t="str">
        <f>[2]I0515_1037000158513_10_69_0!AF50</f>
        <v>нд</v>
      </c>
      <c r="CB53" s="53"/>
      <c r="CC53" s="53"/>
      <c r="CD53" s="53"/>
      <c r="CE53" s="53"/>
      <c r="CF53" s="53"/>
      <c r="CG53" s="53"/>
      <c r="CH53" s="53"/>
      <c r="CK53" s="59"/>
    </row>
    <row r="54" spans="1:98" ht="61.5" customHeight="1" x14ac:dyDescent="0.25">
      <c r="A54" s="64" t="str">
        <f>[2]I0515_1037000158513_10_69_0!A51</f>
        <v>1.2.1.2.7</v>
      </c>
      <c r="B54" s="65" t="str">
        <f>[2]I0515_1037000158513_10_69_0!B51</f>
        <v>Реконструкция ПС "Академическая"35/10кВ</v>
      </c>
      <c r="C54" s="65" t="str">
        <f>[2]I0515_1037000158513_10_69_0!C51</f>
        <v>О_100000007</v>
      </c>
      <c r="D54" s="67">
        <f t="shared" si="50"/>
        <v>0</v>
      </c>
      <c r="E54" s="53">
        <f t="shared" si="51"/>
        <v>0</v>
      </c>
      <c r="F54" s="53">
        <f t="shared" si="51"/>
        <v>0</v>
      </c>
      <c r="G54" s="53">
        <f t="shared" si="51"/>
        <v>0</v>
      </c>
      <c r="H54" s="53">
        <f t="shared" si="51"/>
        <v>0</v>
      </c>
      <c r="I54" s="53">
        <f t="shared" si="51"/>
        <v>0</v>
      </c>
      <c r="J54" s="53">
        <f t="shared" si="51"/>
        <v>0</v>
      </c>
      <c r="K54" s="53">
        <f t="shared" si="51"/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3">
        <f t="shared" si="52"/>
        <v>0</v>
      </c>
      <c r="AO54" s="53">
        <f t="shared" si="52"/>
        <v>0</v>
      </c>
      <c r="AP54" s="53">
        <f t="shared" si="52"/>
        <v>0</v>
      </c>
      <c r="AQ54" s="53">
        <f t="shared" si="52"/>
        <v>0</v>
      </c>
      <c r="AR54" s="53">
        <f t="shared" si="52"/>
        <v>0</v>
      </c>
      <c r="AS54" s="53">
        <f t="shared" si="52"/>
        <v>0</v>
      </c>
      <c r="AT54" s="53">
        <f t="shared" si="52"/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56">
        <v>0</v>
      </c>
      <c r="BP54" s="56">
        <v>0</v>
      </c>
      <c r="BQ54" s="56">
        <v>0</v>
      </c>
      <c r="BR54" s="56">
        <v>0</v>
      </c>
      <c r="BS54" s="56">
        <v>0</v>
      </c>
      <c r="BT54" s="56">
        <v>0</v>
      </c>
      <c r="BU54" s="56">
        <v>0</v>
      </c>
      <c r="BV54" s="56">
        <v>0</v>
      </c>
      <c r="BW54" s="56">
        <f t="shared" si="13"/>
        <v>0</v>
      </c>
      <c r="BX54" s="62" t="str">
        <f t="shared" si="14"/>
        <v>нд</v>
      </c>
      <c r="BY54" s="56">
        <f t="shared" si="5"/>
        <v>0</v>
      </c>
      <c r="BZ54" s="57" t="str">
        <f t="shared" si="6"/>
        <v>нд</v>
      </c>
      <c r="CA54" s="56" t="str">
        <f>[2]I0515_1037000158513_10_69_0!AF51</f>
        <v>нд</v>
      </c>
      <c r="CB54" s="53">
        <f t="shared" si="7"/>
        <v>0</v>
      </c>
      <c r="CC54" s="53">
        <f t="shared" si="7"/>
        <v>0</v>
      </c>
      <c r="CD54" s="53">
        <f t="shared" si="7"/>
        <v>0</v>
      </c>
      <c r="CE54" s="53">
        <f t="shared" si="7"/>
        <v>0</v>
      </c>
      <c r="CF54" s="53">
        <f t="shared" si="7"/>
        <v>0</v>
      </c>
      <c r="CG54" s="53">
        <f t="shared" si="7"/>
        <v>0</v>
      </c>
      <c r="CH54" s="53">
        <f t="shared" si="7"/>
        <v>0</v>
      </c>
      <c r="CI54" s="50">
        <f>'[3]4'!E49</f>
        <v>0</v>
      </c>
      <c r="CJ54" s="50">
        <f>'[3]4'!F49</f>
        <v>4.9844017699999998</v>
      </c>
      <c r="CK54" s="50">
        <f>'[3]4'!G49</f>
        <v>0</v>
      </c>
      <c r="CL54" s="35">
        <f>'[3]4'!H49</f>
        <v>0</v>
      </c>
      <c r="CM54" s="50">
        <f>'[3]4'!I49</f>
        <v>0</v>
      </c>
      <c r="CN54" s="35">
        <f>'[3]4'!J49</f>
        <v>0</v>
      </c>
      <c r="CO54" s="50">
        <f>'[3]4'!K49</f>
        <v>5</v>
      </c>
      <c r="CP54" s="66"/>
      <c r="CQ54" s="50"/>
      <c r="CS54" s="66"/>
      <c r="CT54" s="66"/>
    </row>
    <row r="55" spans="1:98" ht="63" x14ac:dyDescent="0.25">
      <c r="A55" s="60" t="s">
        <v>169</v>
      </c>
      <c r="B55" s="61" t="s">
        <v>170</v>
      </c>
      <c r="C55" s="60" t="s">
        <v>117</v>
      </c>
      <c r="D55" s="56">
        <f t="shared" ref="D55" si="53">SUM(D56,D57)</f>
        <v>0</v>
      </c>
      <c r="E55" s="53">
        <f t="shared" si="51"/>
        <v>0</v>
      </c>
      <c r="F55" s="53">
        <f t="shared" si="51"/>
        <v>0</v>
      </c>
      <c r="G55" s="53">
        <f t="shared" si="51"/>
        <v>0</v>
      </c>
      <c r="H55" s="53">
        <f t="shared" si="51"/>
        <v>0</v>
      </c>
      <c r="I55" s="53">
        <f t="shared" si="51"/>
        <v>0</v>
      </c>
      <c r="J55" s="53">
        <f t="shared" si="51"/>
        <v>0</v>
      </c>
      <c r="K55" s="53">
        <f t="shared" si="51"/>
        <v>0</v>
      </c>
      <c r="L55" s="56">
        <f t="shared" ref="L55:AM55" si="54">SUM(L56,L57)</f>
        <v>0</v>
      </c>
      <c r="M55" s="56">
        <f t="shared" si="54"/>
        <v>0</v>
      </c>
      <c r="N55" s="56">
        <f t="shared" si="54"/>
        <v>0</v>
      </c>
      <c r="O55" s="56">
        <f t="shared" si="54"/>
        <v>0</v>
      </c>
      <c r="P55" s="56">
        <f t="shared" si="54"/>
        <v>0</v>
      </c>
      <c r="Q55" s="56">
        <f t="shared" si="54"/>
        <v>0</v>
      </c>
      <c r="R55" s="56">
        <f t="shared" si="54"/>
        <v>0</v>
      </c>
      <c r="S55" s="56">
        <f t="shared" si="54"/>
        <v>0</v>
      </c>
      <c r="T55" s="56">
        <f t="shared" si="54"/>
        <v>0</v>
      </c>
      <c r="U55" s="56">
        <f t="shared" si="54"/>
        <v>0</v>
      </c>
      <c r="V55" s="56">
        <f t="shared" si="54"/>
        <v>0</v>
      </c>
      <c r="W55" s="56">
        <f t="shared" si="54"/>
        <v>0</v>
      </c>
      <c r="X55" s="56">
        <f t="shared" si="54"/>
        <v>0</v>
      </c>
      <c r="Y55" s="56">
        <f t="shared" si="54"/>
        <v>0</v>
      </c>
      <c r="Z55" s="56">
        <f t="shared" si="54"/>
        <v>0</v>
      </c>
      <c r="AA55" s="56">
        <f t="shared" si="54"/>
        <v>0</v>
      </c>
      <c r="AB55" s="56">
        <f t="shared" si="54"/>
        <v>0</v>
      </c>
      <c r="AC55" s="56">
        <f t="shared" si="54"/>
        <v>0</v>
      </c>
      <c r="AD55" s="56">
        <f t="shared" si="54"/>
        <v>0</v>
      </c>
      <c r="AE55" s="56">
        <f t="shared" si="54"/>
        <v>0</v>
      </c>
      <c r="AF55" s="56">
        <f t="shared" si="54"/>
        <v>0</v>
      </c>
      <c r="AG55" s="56">
        <f t="shared" si="54"/>
        <v>0</v>
      </c>
      <c r="AH55" s="56">
        <f t="shared" si="54"/>
        <v>0</v>
      </c>
      <c r="AI55" s="56">
        <f t="shared" si="54"/>
        <v>0</v>
      </c>
      <c r="AJ55" s="56">
        <f t="shared" si="54"/>
        <v>0</v>
      </c>
      <c r="AK55" s="56">
        <f t="shared" si="54"/>
        <v>0</v>
      </c>
      <c r="AL55" s="56">
        <f t="shared" si="54"/>
        <v>0</v>
      </c>
      <c r="AM55" s="56">
        <f t="shared" si="54"/>
        <v>0</v>
      </c>
      <c r="AN55" s="53">
        <f t="shared" si="52"/>
        <v>0</v>
      </c>
      <c r="AO55" s="53">
        <f t="shared" si="52"/>
        <v>0</v>
      </c>
      <c r="AP55" s="53">
        <f t="shared" si="52"/>
        <v>0</v>
      </c>
      <c r="AQ55" s="53">
        <f t="shared" si="52"/>
        <v>0</v>
      </c>
      <c r="AR55" s="53">
        <f t="shared" si="52"/>
        <v>0</v>
      </c>
      <c r="AS55" s="53">
        <f t="shared" si="52"/>
        <v>0</v>
      </c>
      <c r="AT55" s="53">
        <f t="shared" si="52"/>
        <v>0</v>
      </c>
      <c r="AU55" s="56">
        <f t="shared" ref="AU55:BV55" si="55">SUM(AU56,AU57)</f>
        <v>0</v>
      </c>
      <c r="AV55" s="56">
        <f t="shared" si="55"/>
        <v>0</v>
      </c>
      <c r="AW55" s="56">
        <f t="shared" si="55"/>
        <v>0</v>
      </c>
      <c r="AX55" s="56">
        <f t="shared" si="55"/>
        <v>0</v>
      </c>
      <c r="AY55" s="56">
        <f t="shared" si="55"/>
        <v>0</v>
      </c>
      <c r="AZ55" s="56">
        <f t="shared" si="55"/>
        <v>0</v>
      </c>
      <c r="BA55" s="56">
        <f t="shared" si="55"/>
        <v>0</v>
      </c>
      <c r="BB55" s="56">
        <f t="shared" si="55"/>
        <v>0</v>
      </c>
      <c r="BC55" s="56">
        <f t="shared" si="55"/>
        <v>0</v>
      </c>
      <c r="BD55" s="56">
        <f t="shared" si="55"/>
        <v>0</v>
      </c>
      <c r="BE55" s="56">
        <f t="shared" si="55"/>
        <v>0</v>
      </c>
      <c r="BF55" s="56">
        <f t="shared" si="55"/>
        <v>0</v>
      </c>
      <c r="BG55" s="56">
        <f t="shared" si="55"/>
        <v>0</v>
      </c>
      <c r="BH55" s="56">
        <f t="shared" si="55"/>
        <v>0</v>
      </c>
      <c r="BI55" s="56">
        <f t="shared" si="55"/>
        <v>0</v>
      </c>
      <c r="BJ55" s="56">
        <f t="shared" si="55"/>
        <v>0</v>
      </c>
      <c r="BK55" s="56">
        <f t="shared" si="55"/>
        <v>0</v>
      </c>
      <c r="BL55" s="56">
        <f t="shared" si="55"/>
        <v>0</v>
      </c>
      <c r="BM55" s="56">
        <f t="shared" si="55"/>
        <v>0</v>
      </c>
      <c r="BN55" s="56">
        <f t="shared" si="55"/>
        <v>0</v>
      </c>
      <c r="BO55" s="56">
        <f t="shared" si="55"/>
        <v>0</v>
      </c>
      <c r="BP55" s="56">
        <f t="shared" si="55"/>
        <v>0</v>
      </c>
      <c r="BQ55" s="56">
        <f t="shared" si="55"/>
        <v>0</v>
      </c>
      <c r="BR55" s="56">
        <f t="shared" si="55"/>
        <v>0</v>
      </c>
      <c r="BS55" s="56">
        <f t="shared" si="55"/>
        <v>0</v>
      </c>
      <c r="BT55" s="56">
        <f t="shared" si="55"/>
        <v>0</v>
      </c>
      <c r="BU55" s="56">
        <f t="shared" si="55"/>
        <v>0</v>
      </c>
      <c r="BV55" s="56">
        <f t="shared" si="55"/>
        <v>0</v>
      </c>
      <c r="BW55" s="56">
        <f t="shared" si="13"/>
        <v>0</v>
      </c>
      <c r="BX55" s="62" t="str">
        <f t="shared" si="14"/>
        <v>нд</v>
      </c>
      <c r="BY55" s="56">
        <f t="shared" si="5"/>
        <v>0</v>
      </c>
      <c r="BZ55" s="57" t="str">
        <f t="shared" si="6"/>
        <v>нд</v>
      </c>
      <c r="CA55" s="56" t="s">
        <v>118</v>
      </c>
      <c r="CB55" s="53">
        <f t="shared" ref="CB55:CH79" si="56">SUM(L55,S55,Z55,AG55)</f>
        <v>0</v>
      </c>
      <c r="CC55" s="53">
        <f t="shared" si="56"/>
        <v>0</v>
      </c>
      <c r="CD55" s="53">
        <f t="shared" si="56"/>
        <v>0</v>
      </c>
      <c r="CE55" s="53">
        <f t="shared" si="56"/>
        <v>0</v>
      </c>
      <c r="CF55" s="53">
        <f t="shared" si="56"/>
        <v>0</v>
      </c>
      <c r="CG55" s="53">
        <f t="shared" si="56"/>
        <v>0</v>
      </c>
      <c r="CH55" s="53">
        <f t="shared" si="56"/>
        <v>0</v>
      </c>
      <c r="CK55" s="59">
        <f>IF(CC55=[1]В0228_1037000158513_04_0_69_!BD55,0,1)</f>
        <v>0</v>
      </c>
    </row>
    <row r="56" spans="1:98" ht="47.25" x14ac:dyDescent="0.25">
      <c r="A56" s="60" t="s">
        <v>171</v>
      </c>
      <c r="B56" s="61" t="s">
        <v>172</v>
      </c>
      <c r="C56" s="60" t="s">
        <v>117</v>
      </c>
      <c r="D56" s="56">
        <v>0</v>
      </c>
      <c r="E56" s="53">
        <f t="shared" si="51"/>
        <v>0</v>
      </c>
      <c r="F56" s="53">
        <f t="shared" si="51"/>
        <v>0</v>
      </c>
      <c r="G56" s="53">
        <f t="shared" si="51"/>
        <v>0</v>
      </c>
      <c r="H56" s="53">
        <f t="shared" si="51"/>
        <v>0</v>
      </c>
      <c r="I56" s="53">
        <f t="shared" si="51"/>
        <v>0</v>
      </c>
      <c r="J56" s="53">
        <f t="shared" si="51"/>
        <v>0</v>
      </c>
      <c r="K56" s="53">
        <f t="shared" si="51"/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6">
        <v>0</v>
      </c>
      <c r="AG56" s="56">
        <v>0</v>
      </c>
      <c r="AH56" s="56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3">
        <f t="shared" si="52"/>
        <v>0</v>
      </c>
      <c r="AO56" s="53">
        <f t="shared" si="52"/>
        <v>0</v>
      </c>
      <c r="AP56" s="53">
        <f t="shared" si="52"/>
        <v>0</v>
      </c>
      <c r="AQ56" s="53">
        <f t="shared" si="52"/>
        <v>0</v>
      </c>
      <c r="AR56" s="53">
        <f t="shared" si="52"/>
        <v>0</v>
      </c>
      <c r="AS56" s="53">
        <f t="shared" si="52"/>
        <v>0</v>
      </c>
      <c r="AT56" s="53">
        <f t="shared" si="52"/>
        <v>0</v>
      </c>
      <c r="AU56" s="56">
        <v>0</v>
      </c>
      <c r="AV56" s="56">
        <v>0</v>
      </c>
      <c r="AW56" s="56">
        <v>0</v>
      </c>
      <c r="AX56" s="56">
        <v>0</v>
      </c>
      <c r="AY56" s="56">
        <v>0</v>
      </c>
      <c r="AZ56" s="56">
        <v>0</v>
      </c>
      <c r="BA56" s="56">
        <v>0</v>
      </c>
      <c r="BB56" s="56">
        <v>0</v>
      </c>
      <c r="BC56" s="56">
        <v>0</v>
      </c>
      <c r="BD56" s="56">
        <v>0</v>
      </c>
      <c r="BE56" s="56">
        <v>0</v>
      </c>
      <c r="BF56" s="56">
        <v>0</v>
      </c>
      <c r="BG56" s="56"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56">
        <v>0</v>
      </c>
      <c r="BP56" s="56">
        <v>0</v>
      </c>
      <c r="BQ56" s="56">
        <v>0</v>
      </c>
      <c r="BR56" s="56">
        <v>0</v>
      </c>
      <c r="BS56" s="56">
        <v>0</v>
      </c>
      <c r="BT56" s="56">
        <v>0</v>
      </c>
      <c r="BU56" s="56">
        <v>0</v>
      </c>
      <c r="BV56" s="56">
        <v>0</v>
      </c>
      <c r="BW56" s="56">
        <f t="shared" si="13"/>
        <v>0</v>
      </c>
      <c r="BX56" s="62" t="str">
        <f t="shared" si="14"/>
        <v>нд</v>
      </c>
      <c r="BY56" s="56">
        <f t="shared" si="5"/>
        <v>0</v>
      </c>
      <c r="BZ56" s="57" t="str">
        <f t="shared" si="6"/>
        <v>нд</v>
      </c>
      <c r="CA56" s="56" t="s">
        <v>118</v>
      </c>
      <c r="CB56" s="53">
        <f t="shared" si="56"/>
        <v>0</v>
      </c>
      <c r="CC56" s="53">
        <f t="shared" si="56"/>
        <v>0</v>
      </c>
      <c r="CD56" s="53">
        <f t="shared" si="56"/>
        <v>0</v>
      </c>
      <c r="CE56" s="53">
        <f t="shared" si="56"/>
        <v>0</v>
      </c>
      <c r="CF56" s="53">
        <f t="shared" si="56"/>
        <v>0</v>
      </c>
      <c r="CG56" s="53">
        <f t="shared" si="56"/>
        <v>0</v>
      </c>
      <c r="CH56" s="53">
        <f t="shared" si="56"/>
        <v>0</v>
      </c>
      <c r="CK56" s="59">
        <f>IF(CC56=[1]В0228_1037000158513_04_0_69_!BD56,0,1)</f>
        <v>0</v>
      </c>
    </row>
    <row r="57" spans="1:98" ht="63" x14ac:dyDescent="0.25">
      <c r="A57" s="60" t="s">
        <v>173</v>
      </c>
      <c r="B57" s="61" t="s">
        <v>174</v>
      </c>
      <c r="C57" s="60" t="s">
        <v>117</v>
      </c>
      <c r="D57" s="56">
        <v>0</v>
      </c>
      <c r="E57" s="53">
        <f t="shared" si="51"/>
        <v>0</v>
      </c>
      <c r="F57" s="53">
        <f t="shared" si="51"/>
        <v>0</v>
      </c>
      <c r="G57" s="53">
        <f t="shared" si="51"/>
        <v>0</v>
      </c>
      <c r="H57" s="53">
        <f t="shared" si="51"/>
        <v>0</v>
      </c>
      <c r="I57" s="53">
        <f t="shared" si="51"/>
        <v>0</v>
      </c>
      <c r="J57" s="53">
        <f t="shared" si="51"/>
        <v>0</v>
      </c>
      <c r="K57" s="53">
        <f t="shared" si="51"/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3">
        <f t="shared" si="52"/>
        <v>0</v>
      </c>
      <c r="AO57" s="53">
        <f t="shared" si="52"/>
        <v>0</v>
      </c>
      <c r="AP57" s="53">
        <f t="shared" si="52"/>
        <v>0</v>
      </c>
      <c r="AQ57" s="53">
        <f t="shared" si="52"/>
        <v>0</v>
      </c>
      <c r="AR57" s="53">
        <f t="shared" si="52"/>
        <v>0</v>
      </c>
      <c r="AS57" s="53">
        <f t="shared" si="52"/>
        <v>0</v>
      </c>
      <c r="AT57" s="53">
        <f t="shared" si="52"/>
        <v>0</v>
      </c>
      <c r="AU57" s="56">
        <v>0</v>
      </c>
      <c r="AV57" s="56">
        <v>0</v>
      </c>
      <c r="AW57" s="56">
        <v>0</v>
      </c>
      <c r="AX57" s="56">
        <v>0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56">
        <v>0</v>
      </c>
      <c r="BQ57" s="56">
        <v>0</v>
      </c>
      <c r="BR57" s="56">
        <v>0</v>
      </c>
      <c r="BS57" s="56">
        <v>0</v>
      </c>
      <c r="BT57" s="56">
        <v>0</v>
      </c>
      <c r="BU57" s="56">
        <v>0</v>
      </c>
      <c r="BV57" s="56">
        <v>0</v>
      </c>
      <c r="BW57" s="56">
        <f t="shared" si="13"/>
        <v>0</v>
      </c>
      <c r="BX57" s="62" t="str">
        <f t="shared" si="14"/>
        <v>нд</v>
      </c>
      <c r="BY57" s="56">
        <f t="shared" si="5"/>
        <v>0</v>
      </c>
      <c r="BZ57" s="57" t="str">
        <f t="shared" si="6"/>
        <v>нд</v>
      </c>
      <c r="CA57" s="56" t="s">
        <v>118</v>
      </c>
      <c r="CB57" s="53">
        <f t="shared" si="56"/>
        <v>0</v>
      </c>
      <c r="CC57" s="53">
        <f t="shared" si="56"/>
        <v>0</v>
      </c>
      <c r="CD57" s="53">
        <f t="shared" si="56"/>
        <v>0</v>
      </c>
      <c r="CE57" s="53">
        <f t="shared" si="56"/>
        <v>0</v>
      </c>
      <c r="CF57" s="53">
        <f t="shared" si="56"/>
        <v>0</v>
      </c>
      <c r="CG57" s="53">
        <f t="shared" si="56"/>
        <v>0</v>
      </c>
      <c r="CH57" s="53">
        <f t="shared" si="56"/>
        <v>0</v>
      </c>
      <c r="CK57" s="59">
        <f>IF(CC57=[1]В0228_1037000158513_04_0_69_!BD57,0,1)</f>
        <v>0</v>
      </c>
    </row>
    <row r="58" spans="1:98" ht="47.25" x14ac:dyDescent="0.25">
      <c r="A58" s="60" t="s">
        <v>175</v>
      </c>
      <c r="B58" s="61" t="s">
        <v>176</v>
      </c>
      <c r="C58" s="60" t="s">
        <v>117</v>
      </c>
      <c r="D58" s="56">
        <f>SUM(D59,D61,D62,D63,D64,D65,D66,D67)</f>
        <v>96.114988101000009</v>
      </c>
      <c r="E58" s="53">
        <f t="shared" si="51"/>
        <v>0</v>
      </c>
      <c r="F58" s="53">
        <f t="shared" si="51"/>
        <v>96.114988101000009</v>
      </c>
      <c r="G58" s="53">
        <f t="shared" si="51"/>
        <v>0</v>
      </c>
      <c r="H58" s="53">
        <f t="shared" si="51"/>
        <v>0</v>
      </c>
      <c r="I58" s="53">
        <f t="shared" si="51"/>
        <v>0</v>
      </c>
      <c r="J58" s="53">
        <f t="shared" si="51"/>
        <v>0</v>
      </c>
      <c r="K58" s="53">
        <f t="shared" si="51"/>
        <v>3314</v>
      </c>
      <c r="L58" s="56">
        <f t="shared" ref="L58:AM58" si="57">SUM(L59,L61,L62,L63,L64,L65,L66,L67)</f>
        <v>0</v>
      </c>
      <c r="M58" s="56">
        <f t="shared" si="57"/>
        <v>24.028747025250002</v>
      </c>
      <c r="N58" s="56">
        <f t="shared" si="57"/>
        <v>0</v>
      </c>
      <c r="O58" s="56">
        <f t="shared" si="57"/>
        <v>0</v>
      </c>
      <c r="P58" s="56">
        <f t="shared" si="57"/>
        <v>0</v>
      </c>
      <c r="Q58" s="56">
        <f t="shared" si="57"/>
        <v>0</v>
      </c>
      <c r="R58" s="56">
        <f t="shared" si="57"/>
        <v>828</v>
      </c>
      <c r="S58" s="56">
        <f t="shared" si="57"/>
        <v>0</v>
      </c>
      <c r="T58" s="56">
        <f t="shared" si="57"/>
        <v>24.028747025250002</v>
      </c>
      <c r="U58" s="56">
        <f t="shared" si="57"/>
        <v>0</v>
      </c>
      <c r="V58" s="56">
        <f t="shared" si="57"/>
        <v>0</v>
      </c>
      <c r="W58" s="56">
        <f t="shared" si="57"/>
        <v>0</v>
      </c>
      <c r="X58" s="56">
        <f t="shared" si="57"/>
        <v>0</v>
      </c>
      <c r="Y58" s="56">
        <f t="shared" si="57"/>
        <v>828</v>
      </c>
      <c r="Z58" s="56">
        <f t="shared" si="57"/>
        <v>0</v>
      </c>
      <c r="AA58" s="56">
        <f t="shared" si="57"/>
        <v>24.028747025250002</v>
      </c>
      <c r="AB58" s="56">
        <f t="shared" si="57"/>
        <v>0</v>
      </c>
      <c r="AC58" s="56">
        <f t="shared" si="57"/>
        <v>0</v>
      </c>
      <c r="AD58" s="56">
        <f t="shared" si="57"/>
        <v>0</v>
      </c>
      <c r="AE58" s="56">
        <f t="shared" si="57"/>
        <v>0</v>
      </c>
      <c r="AF58" s="56">
        <f t="shared" si="57"/>
        <v>829</v>
      </c>
      <c r="AG58" s="56">
        <f t="shared" si="57"/>
        <v>0</v>
      </c>
      <c r="AH58" s="56">
        <f t="shared" si="57"/>
        <v>24.028747025250002</v>
      </c>
      <c r="AI58" s="56">
        <f t="shared" si="57"/>
        <v>0</v>
      </c>
      <c r="AJ58" s="56">
        <f t="shared" si="57"/>
        <v>0</v>
      </c>
      <c r="AK58" s="56">
        <f t="shared" si="57"/>
        <v>0</v>
      </c>
      <c r="AL58" s="56">
        <f t="shared" si="57"/>
        <v>0</v>
      </c>
      <c r="AM58" s="56">
        <f t="shared" si="57"/>
        <v>829</v>
      </c>
      <c r="AN58" s="53">
        <f t="shared" si="52"/>
        <v>0</v>
      </c>
      <c r="AO58" s="53">
        <f t="shared" si="52"/>
        <v>4.9885259399999997</v>
      </c>
      <c r="AP58" s="53">
        <f t="shared" si="52"/>
        <v>0</v>
      </c>
      <c r="AQ58" s="53">
        <f t="shared" si="52"/>
        <v>0</v>
      </c>
      <c r="AR58" s="53">
        <f t="shared" si="52"/>
        <v>0</v>
      </c>
      <c r="AS58" s="53">
        <f t="shared" si="52"/>
        <v>0</v>
      </c>
      <c r="AT58" s="53">
        <f t="shared" si="52"/>
        <v>241</v>
      </c>
      <c r="AU58" s="56">
        <f t="shared" ref="AU58:BV58" si="58">SUM(AU59,AU61,AU62,AU63,AU64,AU65,AU66,AU67)</f>
        <v>0</v>
      </c>
      <c r="AV58" s="56">
        <f t="shared" si="58"/>
        <v>4.9885259399999997</v>
      </c>
      <c r="AW58" s="56">
        <f t="shared" si="58"/>
        <v>0</v>
      </c>
      <c r="AX58" s="56">
        <f t="shared" si="58"/>
        <v>0</v>
      </c>
      <c r="AY58" s="56">
        <f t="shared" si="58"/>
        <v>0</v>
      </c>
      <c r="AZ58" s="56">
        <f t="shared" si="58"/>
        <v>0</v>
      </c>
      <c r="BA58" s="56">
        <f t="shared" si="58"/>
        <v>241</v>
      </c>
      <c r="BB58" s="56">
        <f t="shared" si="58"/>
        <v>0</v>
      </c>
      <c r="BC58" s="56">
        <f t="shared" si="58"/>
        <v>0</v>
      </c>
      <c r="BD58" s="56">
        <f t="shared" si="58"/>
        <v>0</v>
      </c>
      <c r="BE58" s="56">
        <f t="shared" si="58"/>
        <v>0</v>
      </c>
      <c r="BF58" s="56">
        <f t="shared" si="58"/>
        <v>0</v>
      </c>
      <c r="BG58" s="56">
        <f t="shared" si="58"/>
        <v>0</v>
      </c>
      <c r="BH58" s="56">
        <f t="shared" si="58"/>
        <v>0</v>
      </c>
      <c r="BI58" s="56">
        <f t="shared" si="58"/>
        <v>0</v>
      </c>
      <c r="BJ58" s="56">
        <f t="shared" si="58"/>
        <v>0</v>
      </c>
      <c r="BK58" s="56">
        <f t="shared" si="58"/>
        <v>0</v>
      </c>
      <c r="BL58" s="56">
        <f t="shared" si="58"/>
        <v>0</v>
      </c>
      <c r="BM58" s="56">
        <f t="shared" si="58"/>
        <v>0</v>
      </c>
      <c r="BN58" s="56">
        <f t="shared" si="58"/>
        <v>0</v>
      </c>
      <c r="BO58" s="56">
        <f t="shared" si="58"/>
        <v>0</v>
      </c>
      <c r="BP58" s="56">
        <f t="shared" si="58"/>
        <v>0</v>
      </c>
      <c r="BQ58" s="56">
        <f t="shared" si="58"/>
        <v>0</v>
      </c>
      <c r="BR58" s="56">
        <f t="shared" si="58"/>
        <v>0</v>
      </c>
      <c r="BS58" s="56">
        <f t="shared" si="58"/>
        <v>0</v>
      </c>
      <c r="BT58" s="56">
        <f t="shared" si="58"/>
        <v>0</v>
      </c>
      <c r="BU58" s="56">
        <f t="shared" si="58"/>
        <v>0</v>
      </c>
      <c r="BV58" s="56">
        <f t="shared" si="58"/>
        <v>0</v>
      </c>
      <c r="BW58" s="56">
        <f t="shared" si="13"/>
        <v>0</v>
      </c>
      <c r="BX58" s="62" t="str">
        <f t="shared" si="14"/>
        <v>нд</v>
      </c>
      <c r="BY58" s="56">
        <f t="shared" si="5"/>
        <v>-19.040221085250003</v>
      </c>
      <c r="BZ58" s="57">
        <f t="shared" si="6"/>
        <v>-0.79239342214731656</v>
      </c>
      <c r="CA58" s="56" t="s">
        <v>118</v>
      </c>
      <c r="CB58" s="53">
        <f t="shared" si="56"/>
        <v>0</v>
      </c>
      <c r="CC58" s="53">
        <f t="shared" si="56"/>
        <v>96.114988101000009</v>
      </c>
      <c r="CD58" s="53">
        <f t="shared" si="56"/>
        <v>0</v>
      </c>
      <c r="CE58" s="53">
        <f t="shared" si="56"/>
        <v>0</v>
      </c>
      <c r="CF58" s="53">
        <f t="shared" si="56"/>
        <v>0</v>
      </c>
      <c r="CG58" s="53">
        <f t="shared" si="56"/>
        <v>0</v>
      </c>
      <c r="CH58" s="53">
        <f t="shared" si="56"/>
        <v>3314</v>
      </c>
      <c r="CK58" s="59">
        <f>IF(CC58=[1]В0228_1037000158513_04_0_69_!BD58,0,1)</f>
        <v>1</v>
      </c>
    </row>
    <row r="59" spans="1:98" ht="47.25" x14ac:dyDescent="0.25">
      <c r="A59" s="60" t="s">
        <v>177</v>
      </c>
      <c r="B59" s="61" t="s">
        <v>178</v>
      </c>
      <c r="C59" s="60" t="s">
        <v>117</v>
      </c>
      <c r="D59" s="56">
        <f>SUM(D60:D60)</f>
        <v>96.114988101000009</v>
      </c>
      <c r="E59" s="53">
        <f t="shared" si="51"/>
        <v>0</v>
      </c>
      <c r="F59" s="53">
        <f t="shared" si="51"/>
        <v>96.114988101000009</v>
      </c>
      <c r="G59" s="53">
        <f t="shared" si="51"/>
        <v>0</v>
      </c>
      <c r="H59" s="53">
        <f t="shared" si="51"/>
        <v>0</v>
      </c>
      <c r="I59" s="53">
        <f t="shared" si="51"/>
        <v>0</v>
      </c>
      <c r="J59" s="53">
        <f t="shared" si="51"/>
        <v>0</v>
      </c>
      <c r="K59" s="53">
        <f t="shared" si="51"/>
        <v>3314</v>
      </c>
      <c r="L59" s="56">
        <f t="shared" ref="L59:AM59" si="59">SUM(L60:L60)</f>
        <v>0</v>
      </c>
      <c r="M59" s="56">
        <f t="shared" si="59"/>
        <v>24.028747025250002</v>
      </c>
      <c r="N59" s="56">
        <f t="shared" si="59"/>
        <v>0</v>
      </c>
      <c r="O59" s="56">
        <f t="shared" si="59"/>
        <v>0</v>
      </c>
      <c r="P59" s="56">
        <f t="shared" si="59"/>
        <v>0</v>
      </c>
      <c r="Q59" s="56">
        <f t="shared" si="59"/>
        <v>0</v>
      </c>
      <c r="R59" s="56">
        <f t="shared" si="59"/>
        <v>828</v>
      </c>
      <c r="S59" s="56">
        <f t="shared" si="59"/>
        <v>0</v>
      </c>
      <c r="T59" s="56">
        <f t="shared" si="59"/>
        <v>24.028747025250002</v>
      </c>
      <c r="U59" s="56">
        <f t="shared" si="59"/>
        <v>0</v>
      </c>
      <c r="V59" s="56">
        <f t="shared" si="59"/>
        <v>0</v>
      </c>
      <c r="W59" s="56">
        <f t="shared" si="59"/>
        <v>0</v>
      </c>
      <c r="X59" s="56">
        <f t="shared" si="59"/>
        <v>0</v>
      </c>
      <c r="Y59" s="56">
        <f t="shared" si="59"/>
        <v>828</v>
      </c>
      <c r="Z59" s="56">
        <f t="shared" si="59"/>
        <v>0</v>
      </c>
      <c r="AA59" s="56">
        <f t="shared" si="59"/>
        <v>24.028747025250002</v>
      </c>
      <c r="AB59" s="56">
        <f t="shared" si="59"/>
        <v>0</v>
      </c>
      <c r="AC59" s="56">
        <f t="shared" si="59"/>
        <v>0</v>
      </c>
      <c r="AD59" s="56">
        <f t="shared" si="59"/>
        <v>0</v>
      </c>
      <c r="AE59" s="56">
        <f t="shared" si="59"/>
        <v>0</v>
      </c>
      <c r="AF59" s="56">
        <f t="shared" si="59"/>
        <v>829</v>
      </c>
      <c r="AG59" s="56">
        <f t="shared" si="59"/>
        <v>0</v>
      </c>
      <c r="AH59" s="56">
        <f t="shared" si="59"/>
        <v>24.028747025250002</v>
      </c>
      <c r="AI59" s="56">
        <f t="shared" si="59"/>
        <v>0</v>
      </c>
      <c r="AJ59" s="56">
        <f t="shared" si="59"/>
        <v>0</v>
      </c>
      <c r="AK59" s="56">
        <f t="shared" si="59"/>
        <v>0</v>
      </c>
      <c r="AL59" s="56">
        <f t="shared" si="59"/>
        <v>0</v>
      </c>
      <c r="AM59" s="56">
        <f t="shared" si="59"/>
        <v>829</v>
      </c>
      <c r="AN59" s="53">
        <f t="shared" si="52"/>
        <v>0</v>
      </c>
      <c r="AO59" s="53">
        <f t="shared" si="52"/>
        <v>4.9885259399999997</v>
      </c>
      <c r="AP59" s="53">
        <f t="shared" si="52"/>
        <v>0</v>
      </c>
      <c r="AQ59" s="53">
        <f t="shared" si="52"/>
        <v>0</v>
      </c>
      <c r="AR59" s="53">
        <f t="shared" si="52"/>
        <v>0</v>
      </c>
      <c r="AS59" s="53">
        <f t="shared" si="52"/>
        <v>0</v>
      </c>
      <c r="AT59" s="53">
        <f t="shared" si="52"/>
        <v>241</v>
      </c>
      <c r="AU59" s="56">
        <f t="shared" ref="AU59:BV59" si="60">SUM(AU60:AU60)</f>
        <v>0</v>
      </c>
      <c r="AV59" s="56">
        <f t="shared" si="60"/>
        <v>4.9885259399999997</v>
      </c>
      <c r="AW59" s="56">
        <f t="shared" si="60"/>
        <v>0</v>
      </c>
      <c r="AX59" s="56">
        <f t="shared" si="60"/>
        <v>0</v>
      </c>
      <c r="AY59" s="56">
        <f t="shared" si="60"/>
        <v>0</v>
      </c>
      <c r="AZ59" s="56">
        <f t="shared" si="60"/>
        <v>0</v>
      </c>
      <c r="BA59" s="56">
        <f t="shared" si="60"/>
        <v>241</v>
      </c>
      <c r="BB59" s="56">
        <f t="shared" si="60"/>
        <v>0</v>
      </c>
      <c r="BC59" s="56">
        <f t="shared" si="60"/>
        <v>0</v>
      </c>
      <c r="BD59" s="56">
        <f t="shared" si="60"/>
        <v>0</v>
      </c>
      <c r="BE59" s="56">
        <f t="shared" si="60"/>
        <v>0</v>
      </c>
      <c r="BF59" s="56">
        <f t="shared" si="60"/>
        <v>0</v>
      </c>
      <c r="BG59" s="56">
        <f t="shared" si="60"/>
        <v>0</v>
      </c>
      <c r="BH59" s="56">
        <f t="shared" si="60"/>
        <v>0</v>
      </c>
      <c r="BI59" s="56">
        <f t="shared" si="60"/>
        <v>0</v>
      </c>
      <c r="BJ59" s="56">
        <f t="shared" si="60"/>
        <v>0</v>
      </c>
      <c r="BK59" s="56">
        <f t="shared" si="60"/>
        <v>0</v>
      </c>
      <c r="BL59" s="56">
        <f t="shared" si="60"/>
        <v>0</v>
      </c>
      <c r="BM59" s="56">
        <f t="shared" si="60"/>
        <v>0</v>
      </c>
      <c r="BN59" s="56">
        <f t="shared" si="60"/>
        <v>0</v>
      </c>
      <c r="BO59" s="56">
        <f t="shared" si="60"/>
        <v>0</v>
      </c>
      <c r="BP59" s="56">
        <f t="shared" si="60"/>
        <v>0</v>
      </c>
      <c r="BQ59" s="56">
        <f t="shared" si="60"/>
        <v>0</v>
      </c>
      <c r="BR59" s="56">
        <f t="shared" si="60"/>
        <v>0</v>
      </c>
      <c r="BS59" s="56">
        <f t="shared" si="60"/>
        <v>0</v>
      </c>
      <c r="BT59" s="56">
        <f t="shared" si="60"/>
        <v>0</v>
      </c>
      <c r="BU59" s="56">
        <f t="shared" si="60"/>
        <v>0</v>
      </c>
      <c r="BV59" s="56">
        <f t="shared" si="60"/>
        <v>0</v>
      </c>
      <c r="BW59" s="56">
        <f t="shared" si="13"/>
        <v>0</v>
      </c>
      <c r="BX59" s="62" t="str">
        <f t="shared" si="14"/>
        <v>нд</v>
      </c>
      <c r="BY59" s="56">
        <f t="shared" si="5"/>
        <v>-19.040221085250003</v>
      </c>
      <c r="BZ59" s="57">
        <f t="shared" si="6"/>
        <v>-0.79239342214731656</v>
      </c>
      <c r="CA59" s="56" t="s">
        <v>118</v>
      </c>
      <c r="CB59" s="53">
        <f t="shared" si="56"/>
        <v>0</v>
      </c>
      <c r="CC59" s="53">
        <f t="shared" si="56"/>
        <v>96.114988101000009</v>
      </c>
      <c r="CD59" s="53">
        <f t="shared" si="56"/>
        <v>0</v>
      </c>
      <c r="CE59" s="53">
        <f t="shared" si="56"/>
        <v>0</v>
      </c>
      <c r="CF59" s="53">
        <f t="shared" si="56"/>
        <v>0</v>
      </c>
      <c r="CG59" s="53">
        <f t="shared" si="56"/>
        <v>0</v>
      </c>
      <c r="CH59" s="53">
        <f t="shared" si="56"/>
        <v>3314</v>
      </c>
      <c r="CK59" s="59">
        <f>IF(CC59=[1]В0228_1037000158513_04_0_69_!BD59,0,1)</f>
        <v>1</v>
      </c>
    </row>
    <row r="60" spans="1:98" ht="63.75" customHeight="1" x14ac:dyDescent="0.25">
      <c r="A60" s="64" t="str">
        <f>[2]I0515_1037000158513_10_69_0!A57</f>
        <v>1.2.3.1.1</v>
      </c>
      <c r="B60" s="65" t="str">
        <f>[2]I0515_1037000158513_10_69_0!B57</f>
        <v>Обеспечение средствами учета электроэнергии</v>
      </c>
      <c r="C60" s="65" t="str">
        <f>[2]I0515_1037000158513_10_69_0!C57</f>
        <v>О_003000008</v>
      </c>
      <c r="D60" s="67">
        <f t="shared" ref="D60" si="61">E60+F60</f>
        <v>96.114988101000009</v>
      </c>
      <c r="E60" s="53">
        <f t="shared" si="51"/>
        <v>0</v>
      </c>
      <c r="F60" s="53">
        <f t="shared" si="51"/>
        <v>96.114988101000009</v>
      </c>
      <c r="G60" s="53">
        <f t="shared" si="51"/>
        <v>0</v>
      </c>
      <c r="H60" s="53">
        <f t="shared" si="51"/>
        <v>0</v>
      </c>
      <c r="I60" s="53">
        <f t="shared" si="51"/>
        <v>0</v>
      </c>
      <c r="J60" s="53">
        <f t="shared" si="51"/>
        <v>0</v>
      </c>
      <c r="K60" s="53">
        <f t="shared" si="51"/>
        <v>3314</v>
      </c>
      <c r="L60" s="56">
        <v>0</v>
      </c>
      <c r="M60" s="56">
        <f>[2]I0515_1037000158513_10_69_0!U57/1.2</f>
        <v>24.028747025250002</v>
      </c>
      <c r="N60" s="56">
        <v>0</v>
      </c>
      <c r="O60" s="56">
        <v>0</v>
      </c>
      <c r="P60" s="56">
        <v>0</v>
      </c>
      <c r="Q60" s="56">
        <v>0</v>
      </c>
      <c r="R60" s="56">
        <v>828</v>
      </c>
      <c r="S60" s="56">
        <v>0</v>
      </c>
      <c r="T60" s="56">
        <f>[2]I0515_1037000158513_10_69_0!W57/1.2</f>
        <v>24.028747025250002</v>
      </c>
      <c r="U60" s="56">
        <v>0</v>
      </c>
      <c r="V60" s="56">
        <v>0</v>
      </c>
      <c r="W60" s="56">
        <v>0</v>
      </c>
      <c r="X60" s="56">
        <v>0</v>
      </c>
      <c r="Y60" s="56">
        <v>828</v>
      </c>
      <c r="Z60" s="56">
        <v>0</v>
      </c>
      <c r="AA60" s="56">
        <f>[2]I0515_1037000158513_10_69_0!Y57/1.2</f>
        <v>24.028747025250002</v>
      </c>
      <c r="AB60" s="56">
        <v>0</v>
      </c>
      <c r="AC60" s="56">
        <v>0</v>
      </c>
      <c r="AD60" s="56">
        <v>0</v>
      </c>
      <c r="AE60" s="56">
        <v>0</v>
      </c>
      <c r="AF60" s="56">
        <v>829</v>
      </c>
      <c r="AG60" s="56">
        <v>0</v>
      </c>
      <c r="AH60" s="56">
        <f>[2]I0515_1037000158513_10_69_0!AA57/1.2</f>
        <v>24.028747025250002</v>
      </c>
      <c r="AI60" s="56">
        <v>0</v>
      </c>
      <c r="AJ60" s="56">
        <v>0</v>
      </c>
      <c r="AK60" s="56">
        <v>0</v>
      </c>
      <c r="AL60" s="56">
        <v>0</v>
      </c>
      <c r="AM60" s="56">
        <v>829</v>
      </c>
      <c r="AN60" s="53">
        <f t="shared" si="52"/>
        <v>0</v>
      </c>
      <c r="AO60" s="53">
        <f t="shared" si="52"/>
        <v>4.9885259399999997</v>
      </c>
      <c r="AP60" s="53">
        <f t="shared" si="52"/>
        <v>0</v>
      </c>
      <c r="AQ60" s="53">
        <f t="shared" si="52"/>
        <v>0</v>
      </c>
      <c r="AR60" s="53">
        <f t="shared" si="52"/>
        <v>0</v>
      </c>
      <c r="AS60" s="53">
        <f t="shared" si="52"/>
        <v>0</v>
      </c>
      <c r="AT60" s="53">
        <f t="shared" si="52"/>
        <v>241</v>
      </c>
      <c r="AU60" s="56">
        <v>0</v>
      </c>
      <c r="AV60" s="56">
        <v>4.9885259399999997</v>
      </c>
      <c r="AW60" s="56">
        <v>0</v>
      </c>
      <c r="AX60" s="56">
        <v>0</v>
      </c>
      <c r="AY60" s="56">
        <v>0</v>
      </c>
      <c r="AZ60" s="56">
        <v>0</v>
      </c>
      <c r="BA60" s="56">
        <v>241</v>
      </c>
      <c r="BB60" s="56">
        <v>0</v>
      </c>
      <c r="BC60" s="56">
        <v>0</v>
      </c>
      <c r="BD60" s="56">
        <v>0</v>
      </c>
      <c r="BE60" s="56">
        <v>0</v>
      </c>
      <c r="BF60" s="56">
        <v>0</v>
      </c>
      <c r="BG60" s="56">
        <v>0</v>
      </c>
      <c r="BH60" s="56">
        <v>0</v>
      </c>
      <c r="BI60" s="56">
        <v>0</v>
      </c>
      <c r="BJ60" s="56">
        <v>0</v>
      </c>
      <c r="BK60" s="56">
        <v>0</v>
      </c>
      <c r="BL60" s="56">
        <v>0</v>
      </c>
      <c r="BM60" s="56">
        <v>0</v>
      </c>
      <c r="BN60" s="56">
        <v>0</v>
      </c>
      <c r="BO60" s="56">
        <v>0</v>
      </c>
      <c r="BP60" s="56">
        <v>0</v>
      </c>
      <c r="BQ60" s="56">
        <v>0</v>
      </c>
      <c r="BR60" s="56">
        <v>0</v>
      </c>
      <c r="BS60" s="56">
        <v>0</v>
      </c>
      <c r="BT60" s="56">
        <v>0</v>
      </c>
      <c r="BU60" s="56">
        <v>0</v>
      </c>
      <c r="BV60" s="56">
        <v>0</v>
      </c>
      <c r="BW60" s="56">
        <f>(AU60)-(L60)</f>
        <v>0</v>
      </c>
      <c r="BX60" s="62" t="str">
        <f>IFERROR((BW60)/(L60),"нд")</f>
        <v>нд</v>
      </c>
      <c r="BY60" s="56">
        <f>(AV60)-(M60)</f>
        <v>-19.040221085250003</v>
      </c>
      <c r="BZ60" s="57">
        <f>IFERROR((BY60)/(M60),"нд")</f>
        <v>-0.79239342214731656</v>
      </c>
      <c r="CA60" s="56" t="str">
        <f>[2]I0515_1037000158513_10_69_0!AF57</f>
        <v>Проект реализован не в полном объеме</v>
      </c>
      <c r="CB60" s="53">
        <f t="shared" si="56"/>
        <v>0</v>
      </c>
      <c r="CC60" s="53">
        <f t="shared" si="56"/>
        <v>96.114988101000009</v>
      </c>
      <c r="CD60" s="53">
        <f t="shared" si="56"/>
        <v>0</v>
      </c>
      <c r="CE60" s="53">
        <f t="shared" si="56"/>
        <v>0</v>
      </c>
      <c r="CF60" s="53">
        <f t="shared" si="56"/>
        <v>0</v>
      </c>
      <c r="CG60" s="53">
        <f t="shared" si="56"/>
        <v>0</v>
      </c>
      <c r="CH60" s="53">
        <f t="shared" si="56"/>
        <v>3314</v>
      </c>
      <c r="CI60" s="50">
        <f>'[3]4'!E61</f>
        <v>0</v>
      </c>
      <c r="CJ60" s="50">
        <f>'[3]4'!F61</f>
        <v>0</v>
      </c>
      <c r="CK60" s="50">
        <f>'[3]4'!G61</f>
        <v>0</v>
      </c>
      <c r="CL60" s="35">
        <f>'[3]4'!H61</f>
        <v>0</v>
      </c>
      <c r="CM60" s="50">
        <f>'[3]4'!I61</f>
        <v>0</v>
      </c>
      <c r="CN60" s="35">
        <f>'[3]4'!J61</f>
        <v>0</v>
      </c>
      <c r="CO60" s="50">
        <f>'[3]4'!K61</f>
        <v>0</v>
      </c>
      <c r="CP60" s="66"/>
      <c r="CQ60" s="50"/>
      <c r="CS60" s="66"/>
      <c r="CT60" s="66"/>
    </row>
    <row r="61" spans="1:98" ht="47.25" x14ac:dyDescent="0.25">
      <c r="A61" s="60" t="s">
        <v>179</v>
      </c>
      <c r="B61" s="61" t="s">
        <v>180</v>
      </c>
      <c r="C61" s="60" t="s">
        <v>117</v>
      </c>
      <c r="D61" s="56">
        <v>0</v>
      </c>
      <c r="E61" s="53">
        <f t="shared" si="51"/>
        <v>0</v>
      </c>
      <c r="F61" s="53">
        <f t="shared" si="51"/>
        <v>0</v>
      </c>
      <c r="G61" s="53">
        <f t="shared" si="51"/>
        <v>0</v>
      </c>
      <c r="H61" s="53">
        <f t="shared" si="51"/>
        <v>0</v>
      </c>
      <c r="I61" s="53">
        <f t="shared" si="51"/>
        <v>0</v>
      </c>
      <c r="J61" s="53">
        <f t="shared" si="51"/>
        <v>0</v>
      </c>
      <c r="K61" s="53">
        <f t="shared" si="51"/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6">
        <v>0</v>
      </c>
      <c r="AG61" s="56">
        <v>0</v>
      </c>
      <c r="AH61" s="56"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3">
        <f t="shared" si="52"/>
        <v>0</v>
      </c>
      <c r="AO61" s="53">
        <f t="shared" si="52"/>
        <v>0</v>
      </c>
      <c r="AP61" s="53">
        <f t="shared" si="52"/>
        <v>0</v>
      </c>
      <c r="AQ61" s="53">
        <f t="shared" si="52"/>
        <v>0</v>
      </c>
      <c r="AR61" s="53">
        <f t="shared" si="52"/>
        <v>0</v>
      </c>
      <c r="AS61" s="53">
        <f t="shared" si="52"/>
        <v>0</v>
      </c>
      <c r="AT61" s="53">
        <f t="shared" si="52"/>
        <v>0</v>
      </c>
      <c r="AU61" s="56">
        <v>0</v>
      </c>
      <c r="AV61" s="56">
        <v>0</v>
      </c>
      <c r="AW61" s="56">
        <v>0</v>
      </c>
      <c r="AX61" s="56">
        <v>0</v>
      </c>
      <c r="AY61" s="56">
        <v>0</v>
      </c>
      <c r="AZ61" s="56">
        <v>0</v>
      </c>
      <c r="BA61" s="56">
        <v>0</v>
      </c>
      <c r="BB61" s="56">
        <v>0</v>
      </c>
      <c r="BC61" s="56">
        <v>0</v>
      </c>
      <c r="BD61" s="56">
        <v>0</v>
      </c>
      <c r="BE61" s="56">
        <v>0</v>
      </c>
      <c r="BF61" s="56">
        <v>0</v>
      </c>
      <c r="BG61" s="56">
        <v>0</v>
      </c>
      <c r="BH61" s="56">
        <v>0</v>
      </c>
      <c r="BI61" s="56">
        <v>0</v>
      </c>
      <c r="BJ61" s="56">
        <v>0</v>
      </c>
      <c r="BK61" s="56">
        <v>0</v>
      </c>
      <c r="BL61" s="56">
        <v>0</v>
      </c>
      <c r="BM61" s="56">
        <v>0</v>
      </c>
      <c r="BN61" s="56">
        <v>0</v>
      </c>
      <c r="BO61" s="56">
        <v>0</v>
      </c>
      <c r="BP61" s="56">
        <v>0</v>
      </c>
      <c r="BQ61" s="56">
        <v>0</v>
      </c>
      <c r="BR61" s="56">
        <v>0</v>
      </c>
      <c r="BS61" s="56">
        <v>0</v>
      </c>
      <c r="BT61" s="56">
        <v>0</v>
      </c>
      <c r="BU61" s="56">
        <v>0</v>
      </c>
      <c r="BV61" s="56">
        <v>0</v>
      </c>
      <c r="BW61" s="56">
        <f t="shared" ref="BW61:BW90" si="62">(AU61)-(L61)</f>
        <v>0</v>
      </c>
      <c r="BX61" s="62" t="str">
        <f t="shared" ref="BX61:BX90" si="63">IFERROR((BW61)/(L61),"нд")</f>
        <v>нд</v>
      </c>
      <c r="BY61" s="56">
        <f t="shared" ref="BY61:BY90" si="64">(AV61)-(M61)</f>
        <v>0</v>
      </c>
      <c r="BZ61" s="57" t="str">
        <f t="shared" ref="BZ61:BZ90" si="65">IFERROR((BY61)/(M61),"нд")</f>
        <v>нд</v>
      </c>
      <c r="CA61" s="56" t="s">
        <v>118</v>
      </c>
      <c r="CB61" s="53">
        <f t="shared" si="56"/>
        <v>0</v>
      </c>
      <c r="CC61" s="53">
        <f t="shared" si="56"/>
        <v>0</v>
      </c>
      <c r="CD61" s="53">
        <f t="shared" si="56"/>
        <v>0</v>
      </c>
      <c r="CE61" s="53">
        <f t="shared" si="56"/>
        <v>0</v>
      </c>
      <c r="CF61" s="53">
        <f t="shared" si="56"/>
        <v>0</v>
      </c>
      <c r="CG61" s="53">
        <f t="shared" si="56"/>
        <v>0</v>
      </c>
      <c r="CH61" s="53">
        <f t="shared" si="56"/>
        <v>0</v>
      </c>
      <c r="CK61" s="59">
        <f>IF(CC61=[1]В0228_1037000158513_04_0_69_!BD62,0,1)</f>
        <v>0</v>
      </c>
    </row>
    <row r="62" spans="1:98" ht="47.25" x14ac:dyDescent="0.25">
      <c r="A62" s="60" t="s">
        <v>181</v>
      </c>
      <c r="B62" s="61" t="s">
        <v>182</v>
      </c>
      <c r="C62" s="60" t="s">
        <v>117</v>
      </c>
      <c r="D62" s="56">
        <v>0</v>
      </c>
      <c r="E62" s="53">
        <f t="shared" si="51"/>
        <v>0</v>
      </c>
      <c r="F62" s="53">
        <f t="shared" si="51"/>
        <v>0</v>
      </c>
      <c r="G62" s="53">
        <f t="shared" si="51"/>
        <v>0</v>
      </c>
      <c r="H62" s="53">
        <f t="shared" si="51"/>
        <v>0</v>
      </c>
      <c r="I62" s="53">
        <f t="shared" si="51"/>
        <v>0</v>
      </c>
      <c r="J62" s="53">
        <f t="shared" si="51"/>
        <v>0</v>
      </c>
      <c r="K62" s="53">
        <f t="shared" si="51"/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56">
        <v>0</v>
      </c>
      <c r="AG62" s="56">
        <v>0</v>
      </c>
      <c r="AH62" s="56">
        <v>0</v>
      </c>
      <c r="AI62" s="56">
        <v>0</v>
      </c>
      <c r="AJ62" s="56">
        <v>0</v>
      </c>
      <c r="AK62" s="56">
        <v>0</v>
      </c>
      <c r="AL62" s="56">
        <v>0</v>
      </c>
      <c r="AM62" s="56">
        <v>0</v>
      </c>
      <c r="AN62" s="53">
        <f t="shared" si="52"/>
        <v>0</v>
      </c>
      <c r="AO62" s="53">
        <f t="shared" si="52"/>
        <v>0</v>
      </c>
      <c r="AP62" s="53">
        <f t="shared" si="52"/>
        <v>0</v>
      </c>
      <c r="AQ62" s="53">
        <f t="shared" si="52"/>
        <v>0</v>
      </c>
      <c r="AR62" s="53">
        <f t="shared" si="52"/>
        <v>0</v>
      </c>
      <c r="AS62" s="53">
        <f t="shared" si="52"/>
        <v>0</v>
      </c>
      <c r="AT62" s="53">
        <f t="shared" si="52"/>
        <v>0</v>
      </c>
      <c r="AU62" s="56">
        <v>0</v>
      </c>
      <c r="AV62" s="56">
        <v>0</v>
      </c>
      <c r="AW62" s="56">
        <v>0</v>
      </c>
      <c r="AX62" s="56">
        <v>0</v>
      </c>
      <c r="AY62" s="56">
        <v>0</v>
      </c>
      <c r="AZ62" s="56">
        <v>0</v>
      </c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v>0</v>
      </c>
      <c r="BH62" s="56">
        <v>0</v>
      </c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>
        <v>0</v>
      </c>
      <c r="BO62" s="56">
        <v>0</v>
      </c>
      <c r="BP62" s="56">
        <v>0</v>
      </c>
      <c r="BQ62" s="56">
        <v>0</v>
      </c>
      <c r="BR62" s="56">
        <v>0</v>
      </c>
      <c r="BS62" s="56">
        <v>0</v>
      </c>
      <c r="BT62" s="56">
        <v>0</v>
      </c>
      <c r="BU62" s="56">
        <v>0</v>
      </c>
      <c r="BV62" s="56">
        <v>0</v>
      </c>
      <c r="BW62" s="56">
        <f t="shared" si="62"/>
        <v>0</v>
      </c>
      <c r="BX62" s="62" t="str">
        <f t="shared" si="63"/>
        <v>нд</v>
      </c>
      <c r="BY62" s="56">
        <f t="shared" si="64"/>
        <v>0</v>
      </c>
      <c r="BZ62" s="57" t="str">
        <f t="shared" si="65"/>
        <v>нд</v>
      </c>
      <c r="CA62" s="56" t="s">
        <v>118</v>
      </c>
      <c r="CB62" s="53">
        <f t="shared" si="56"/>
        <v>0</v>
      </c>
      <c r="CC62" s="53">
        <f t="shared" si="56"/>
        <v>0</v>
      </c>
      <c r="CD62" s="53">
        <f t="shared" si="56"/>
        <v>0</v>
      </c>
      <c r="CE62" s="53">
        <f t="shared" si="56"/>
        <v>0</v>
      </c>
      <c r="CF62" s="53">
        <f t="shared" si="56"/>
        <v>0</v>
      </c>
      <c r="CG62" s="53">
        <f t="shared" si="56"/>
        <v>0</v>
      </c>
      <c r="CH62" s="53">
        <f t="shared" si="56"/>
        <v>0</v>
      </c>
      <c r="CK62" s="59">
        <f>IF(CC62=[1]В0228_1037000158513_04_0_69_!BD63,0,1)</f>
        <v>0</v>
      </c>
    </row>
    <row r="63" spans="1:98" ht="47.25" x14ac:dyDescent="0.25">
      <c r="A63" s="60" t="s">
        <v>183</v>
      </c>
      <c r="B63" s="61" t="s">
        <v>184</v>
      </c>
      <c r="C63" s="60" t="s">
        <v>117</v>
      </c>
      <c r="D63" s="56">
        <v>0</v>
      </c>
      <c r="E63" s="53">
        <f t="shared" si="51"/>
        <v>0</v>
      </c>
      <c r="F63" s="53">
        <f t="shared" si="51"/>
        <v>0</v>
      </c>
      <c r="G63" s="53">
        <f t="shared" si="51"/>
        <v>0</v>
      </c>
      <c r="H63" s="53">
        <f t="shared" si="51"/>
        <v>0</v>
      </c>
      <c r="I63" s="53">
        <f t="shared" si="51"/>
        <v>0</v>
      </c>
      <c r="J63" s="53">
        <f t="shared" si="51"/>
        <v>0</v>
      </c>
      <c r="K63" s="53">
        <f t="shared" si="51"/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56">
        <v>0</v>
      </c>
      <c r="AG63" s="56">
        <v>0</v>
      </c>
      <c r="AH63" s="56">
        <v>0</v>
      </c>
      <c r="AI63" s="56">
        <v>0</v>
      </c>
      <c r="AJ63" s="56">
        <v>0</v>
      </c>
      <c r="AK63" s="56">
        <v>0</v>
      </c>
      <c r="AL63" s="56">
        <v>0</v>
      </c>
      <c r="AM63" s="56">
        <v>0</v>
      </c>
      <c r="AN63" s="53">
        <f t="shared" si="52"/>
        <v>0</v>
      </c>
      <c r="AO63" s="53">
        <f t="shared" si="52"/>
        <v>0</v>
      </c>
      <c r="AP63" s="53">
        <f t="shared" si="52"/>
        <v>0</v>
      </c>
      <c r="AQ63" s="53">
        <f t="shared" si="52"/>
        <v>0</v>
      </c>
      <c r="AR63" s="53">
        <f t="shared" si="52"/>
        <v>0</v>
      </c>
      <c r="AS63" s="53">
        <f t="shared" si="52"/>
        <v>0</v>
      </c>
      <c r="AT63" s="53">
        <f t="shared" si="52"/>
        <v>0</v>
      </c>
      <c r="AU63" s="56">
        <v>0</v>
      </c>
      <c r="AV63" s="56">
        <v>0</v>
      </c>
      <c r="AW63" s="56">
        <v>0</v>
      </c>
      <c r="AX63" s="56">
        <v>0</v>
      </c>
      <c r="AY63" s="56">
        <v>0</v>
      </c>
      <c r="AZ63" s="56">
        <v>0</v>
      </c>
      <c r="BA63" s="56">
        <v>0</v>
      </c>
      <c r="BB63" s="56">
        <v>0</v>
      </c>
      <c r="BC63" s="56">
        <v>0</v>
      </c>
      <c r="BD63" s="56">
        <v>0</v>
      </c>
      <c r="BE63" s="56">
        <v>0</v>
      </c>
      <c r="BF63" s="56">
        <v>0</v>
      </c>
      <c r="BG63" s="56">
        <v>0</v>
      </c>
      <c r="BH63" s="56">
        <v>0</v>
      </c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>
        <v>0</v>
      </c>
      <c r="BO63" s="56">
        <v>0</v>
      </c>
      <c r="BP63" s="56">
        <v>0</v>
      </c>
      <c r="BQ63" s="56">
        <v>0</v>
      </c>
      <c r="BR63" s="56">
        <v>0</v>
      </c>
      <c r="BS63" s="56">
        <v>0</v>
      </c>
      <c r="BT63" s="56">
        <v>0</v>
      </c>
      <c r="BU63" s="56">
        <v>0</v>
      </c>
      <c r="BV63" s="56">
        <v>0</v>
      </c>
      <c r="BW63" s="56">
        <f t="shared" si="62"/>
        <v>0</v>
      </c>
      <c r="BX63" s="62" t="str">
        <f t="shared" si="63"/>
        <v>нд</v>
      </c>
      <c r="BY63" s="56">
        <f t="shared" si="64"/>
        <v>0</v>
      </c>
      <c r="BZ63" s="57" t="str">
        <f t="shared" si="65"/>
        <v>нд</v>
      </c>
      <c r="CA63" s="56" t="s">
        <v>118</v>
      </c>
      <c r="CB63" s="53">
        <f t="shared" si="56"/>
        <v>0</v>
      </c>
      <c r="CC63" s="53">
        <f t="shared" si="56"/>
        <v>0</v>
      </c>
      <c r="CD63" s="53">
        <f t="shared" si="56"/>
        <v>0</v>
      </c>
      <c r="CE63" s="53">
        <f t="shared" si="56"/>
        <v>0</v>
      </c>
      <c r="CF63" s="53">
        <f t="shared" si="56"/>
        <v>0</v>
      </c>
      <c r="CG63" s="53">
        <f t="shared" si="56"/>
        <v>0</v>
      </c>
      <c r="CH63" s="53">
        <f t="shared" si="56"/>
        <v>0</v>
      </c>
      <c r="CK63" s="59">
        <f>IF(CC63=[1]В0228_1037000158513_04_0_69_!BD64,0,1)</f>
        <v>0</v>
      </c>
    </row>
    <row r="64" spans="1:98" ht="63" x14ac:dyDescent="0.25">
      <c r="A64" s="60" t="s">
        <v>185</v>
      </c>
      <c r="B64" s="61" t="s">
        <v>186</v>
      </c>
      <c r="C64" s="60" t="s">
        <v>117</v>
      </c>
      <c r="D64" s="56">
        <v>0</v>
      </c>
      <c r="E64" s="53">
        <f t="shared" si="51"/>
        <v>0</v>
      </c>
      <c r="F64" s="53">
        <f t="shared" si="51"/>
        <v>0</v>
      </c>
      <c r="G64" s="53">
        <f t="shared" si="51"/>
        <v>0</v>
      </c>
      <c r="H64" s="53">
        <f t="shared" si="51"/>
        <v>0</v>
      </c>
      <c r="I64" s="53">
        <f t="shared" si="51"/>
        <v>0</v>
      </c>
      <c r="J64" s="53">
        <f t="shared" si="51"/>
        <v>0</v>
      </c>
      <c r="K64" s="53">
        <f t="shared" si="51"/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6">
        <v>0</v>
      </c>
      <c r="AG64" s="56">
        <v>0</v>
      </c>
      <c r="AH64" s="56"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3">
        <f t="shared" si="52"/>
        <v>0</v>
      </c>
      <c r="AO64" s="53">
        <f t="shared" si="52"/>
        <v>0</v>
      </c>
      <c r="AP64" s="53">
        <f t="shared" si="52"/>
        <v>0</v>
      </c>
      <c r="AQ64" s="53">
        <f t="shared" si="52"/>
        <v>0</v>
      </c>
      <c r="AR64" s="53">
        <f t="shared" si="52"/>
        <v>0</v>
      </c>
      <c r="AS64" s="53">
        <f t="shared" si="52"/>
        <v>0</v>
      </c>
      <c r="AT64" s="53">
        <f t="shared" si="52"/>
        <v>0</v>
      </c>
      <c r="AU64" s="56">
        <v>0</v>
      </c>
      <c r="AV64" s="56">
        <v>0</v>
      </c>
      <c r="AW64" s="56">
        <v>0</v>
      </c>
      <c r="AX64" s="56">
        <v>0</v>
      </c>
      <c r="AY64" s="56">
        <v>0</v>
      </c>
      <c r="AZ64" s="56">
        <v>0</v>
      </c>
      <c r="BA64" s="56">
        <v>0</v>
      </c>
      <c r="BB64" s="56">
        <v>0</v>
      </c>
      <c r="BC64" s="56">
        <v>0</v>
      </c>
      <c r="BD64" s="56">
        <v>0</v>
      </c>
      <c r="BE64" s="56">
        <v>0</v>
      </c>
      <c r="BF64" s="56">
        <v>0</v>
      </c>
      <c r="BG64" s="56">
        <v>0</v>
      </c>
      <c r="BH64" s="56">
        <v>0</v>
      </c>
      <c r="BI64" s="56">
        <v>0</v>
      </c>
      <c r="BJ64" s="56">
        <v>0</v>
      </c>
      <c r="BK64" s="56">
        <v>0</v>
      </c>
      <c r="BL64" s="56">
        <v>0</v>
      </c>
      <c r="BM64" s="56">
        <v>0</v>
      </c>
      <c r="BN64" s="56">
        <v>0</v>
      </c>
      <c r="BO64" s="56">
        <v>0</v>
      </c>
      <c r="BP64" s="56">
        <v>0</v>
      </c>
      <c r="BQ64" s="56">
        <v>0</v>
      </c>
      <c r="BR64" s="56">
        <v>0</v>
      </c>
      <c r="BS64" s="56">
        <v>0</v>
      </c>
      <c r="BT64" s="56">
        <v>0</v>
      </c>
      <c r="BU64" s="56">
        <v>0</v>
      </c>
      <c r="BV64" s="56">
        <v>0</v>
      </c>
      <c r="BW64" s="56">
        <f t="shared" si="62"/>
        <v>0</v>
      </c>
      <c r="BX64" s="62" t="str">
        <f t="shared" si="63"/>
        <v>нд</v>
      </c>
      <c r="BY64" s="56">
        <f t="shared" si="64"/>
        <v>0</v>
      </c>
      <c r="BZ64" s="57" t="str">
        <f t="shared" si="65"/>
        <v>нд</v>
      </c>
      <c r="CA64" s="56" t="s">
        <v>118</v>
      </c>
      <c r="CB64" s="53">
        <f t="shared" si="56"/>
        <v>0</v>
      </c>
      <c r="CC64" s="53">
        <f t="shared" si="56"/>
        <v>0</v>
      </c>
      <c r="CD64" s="53">
        <f t="shared" si="56"/>
        <v>0</v>
      </c>
      <c r="CE64" s="53">
        <f t="shared" si="56"/>
        <v>0</v>
      </c>
      <c r="CF64" s="53">
        <f t="shared" si="56"/>
        <v>0</v>
      </c>
      <c r="CG64" s="53">
        <f t="shared" si="56"/>
        <v>0</v>
      </c>
      <c r="CH64" s="53">
        <f t="shared" si="56"/>
        <v>0</v>
      </c>
      <c r="CK64" s="59">
        <f>IF(CC64=[1]В0228_1037000158513_04_0_69_!BD65,0,1)</f>
        <v>1</v>
      </c>
    </row>
    <row r="65" spans="1:98" ht="63" x14ac:dyDescent="0.25">
      <c r="A65" s="60" t="s">
        <v>187</v>
      </c>
      <c r="B65" s="61" t="s">
        <v>188</v>
      </c>
      <c r="C65" s="60" t="s">
        <v>117</v>
      </c>
      <c r="D65" s="56">
        <v>0</v>
      </c>
      <c r="E65" s="53">
        <f t="shared" si="51"/>
        <v>0</v>
      </c>
      <c r="F65" s="53">
        <f t="shared" si="51"/>
        <v>0</v>
      </c>
      <c r="G65" s="53">
        <f t="shared" si="51"/>
        <v>0</v>
      </c>
      <c r="H65" s="53">
        <f t="shared" si="51"/>
        <v>0</v>
      </c>
      <c r="I65" s="53">
        <f t="shared" si="51"/>
        <v>0</v>
      </c>
      <c r="J65" s="53">
        <f t="shared" si="51"/>
        <v>0</v>
      </c>
      <c r="K65" s="53">
        <f t="shared" si="51"/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56">
        <v>0</v>
      </c>
      <c r="AG65" s="56">
        <v>0</v>
      </c>
      <c r="AH65" s="56"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3">
        <f t="shared" si="52"/>
        <v>0</v>
      </c>
      <c r="AO65" s="53">
        <f t="shared" si="52"/>
        <v>0</v>
      </c>
      <c r="AP65" s="53">
        <f t="shared" si="52"/>
        <v>0</v>
      </c>
      <c r="AQ65" s="53">
        <f t="shared" si="52"/>
        <v>0</v>
      </c>
      <c r="AR65" s="53">
        <f t="shared" si="52"/>
        <v>0</v>
      </c>
      <c r="AS65" s="53">
        <f t="shared" si="52"/>
        <v>0</v>
      </c>
      <c r="AT65" s="53">
        <f t="shared" si="52"/>
        <v>0</v>
      </c>
      <c r="AU65" s="56">
        <v>0</v>
      </c>
      <c r="AV65" s="56">
        <v>0</v>
      </c>
      <c r="AW65" s="56">
        <v>0</v>
      </c>
      <c r="AX65" s="56">
        <v>0</v>
      </c>
      <c r="AY65" s="56">
        <v>0</v>
      </c>
      <c r="AZ65" s="56">
        <v>0</v>
      </c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>
        <v>0</v>
      </c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56">
        <v>0</v>
      </c>
      <c r="BP65" s="56">
        <v>0</v>
      </c>
      <c r="BQ65" s="56">
        <v>0</v>
      </c>
      <c r="BR65" s="56">
        <v>0</v>
      </c>
      <c r="BS65" s="56">
        <v>0</v>
      </c>
      <c r="BT65" s="56">
        <v>0</v>
      </c>
      <c r="BU65" s="56">
        <v>0</v>
      </c>
      <c r="BV65" s="56">
        <v>0</v>
      </c>
      <c r="BW65" s="56">
        <f t="shared" si="62"/>
        <v>0</v>
      </c>
      <c r="BX65" s="62" t="str">
        <f t="shared" si="63"/>
        <v>нд</v>
      </c>
      <c r="BY65" s="56">
        <f t="shared" si="64"/>
        <v>0</v>
      </c>
      <c r="BZ65" s="57" t="str">
        <f t="shared" si="65"/>
        <v>нд</v>
      </c>
      <c r="CA65" s="56" t="s">
        <v>118</v>
      </c>
      <c r="CB65" s="53">
        <f t="shared" si="56"/>
        <v>0</v>
      </c>
      <c r="CC65" s="53">
        <f t="shared" si="56"/>
        <v>0</v>
      </c>
      <c r="CD65" s="53">
        <f t="shared" si="56"/>
        <v>0</v>
      </c>
      <c r="CE65" s="53">
        <f t="shared" si="56"/>
        <v>0</v>
      </c>
      <c r="CF65" s="53">
        <f t="shared" si="56"/>
        <v>0</v>
      </c>
      <c r="CG65" s="53">
        <f t="shared" si="56"/>
        <v>0</v>
      </c>
      <c r="CH65" s="53">
        <f t="shared" si="56"/>
        <v>0</v>
      </c>
      <c r="CK65" s="59">
        <f>IF(CC65=[1]В0228_1037000158513_04_0_69_!BD68,0,1)</f>
        <v>0</v>
      </c>
    </row>
    <row r="66" spans="1:98" ht="63" x14ac:dyDescent="0.25">
      <c r="A66" s="60" t="s">
        <v>189</v>
      </c>
      <c r="B66" s="61" t="s">
        <v>190</v>
      </c>
      <c r="C66" s="60" t="s">
        <v>117</v>
      </c>
      <c r="D66" s="56">
        <v>0</v>
      </c>
      <c r="E66" s="53">
        <f t="shared" si="51"/>
        <v>0</v>
      </c>
      <c r="F66" s="53">
        <f t="shared" si="51"/>
        <v>0</v>
      </c>
      <c r="G66" s="53">
        <f t="shared" si="51"/>
        <v>0</v>
      </c>
      <c r="H66" s="53">
        <f t="shared" si="51"/>
        <v>0</v>
      </c>
      <c r="I66" s="53">
        <f t="shared" si="51"/>
        <v>0</v>
      </c>
      <c r="J66" s="53">
        <f t="shared" si="51"/>
        <v>0</v>
      </c>
      <c r="K66" s="53">
        <f t="shared" si="51"/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3">
        <f t="shared" si="52"/>
        <v>0</v>
      </c>
      <c r="AO66" s="53">
        <f t="shared" si="52"/>
        <v>0</v>
      </c>
      <c r="AP66" s="53">
        <f t="shared" si="52"/>
        <v>0</v>
      </c>
      <c r="AQ66" s="53">
        <f t="shared" si="52"/>
        <v>0</v>
      </c>
      <c r="AR66" s="53">
        <f t="shared" si="52"/>
        <v>0</v>
      </c>
      <c r="AS66" s="53">
        <f t="shared" si="52"/>
        <v>0</v>
      </c>
      <c r="AT66" s="53">
        <f t="shared" si="52"/>
        <v>0</v>
      </c>
      <c r="AU66" s="56">
        <v>0</v>
      </c>
      <c r="AV66" s="56">
        <v>0</v>
      </c>
      <c r="AW66" s="56">
        <v>0</v>
      </c>
      <c r="AX66" s="56">
        <v>0</v>
      </c>
      <c r="AY66" s="56">
        <v>0</v>
      </c>
      <c r="AZ66" s="56">
        <v>0</v>
      </c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>
        <v>0</v>
      </c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56">
        <v>0</v>
      </c>
      <c r="BP66" s="56">
        <v>0</v>
      </c>
      <c r="BQ66" s="56">
        <v>0</v>
      </c>
      <c r="BR66" s="56">
        <v>0</v>
      </c>
      <c r="BS66" s="56">
        <v>0</v>
      </c>
      <c r="BT66" s="56">
        <v>0</v>
      </c>
      <c r="BU66" s="56">
        <v>0</v>
      </c>
      <c r="BV66" s="56">
        <v>0</v>
      </c>
      <c r="BW66" s="56">
        <f t="shared" si="62"/>
        <v>0</v>
      </c>
      <c r="BX66" s="62" t="str">
        <f t="shared" si="63"/>
        <v>нд</v>
      </c>
      <c r="BY66" s="56">
        <f t="shared" si="64"/>
        <v>0</v>
      </c>
      <c r="BZ66" s="57" t="str">
        <f t="shared" si="65"/>
        <v>нд</v>
      </c>
      <c r="CA66" s="56" t="s">
        <v>118</v>
      </c>
      <c r="CB66" s="53">
        <f t="shared" si="56"/>
        <v>0</v>
      </c>
      <c r="CC66" s="53">
        <f t="shared" si="56"/>
        <v>0</v>
      </c>
      <c r="CD66" s="53">
        <f t="shared" si="56"/>
        <v>0</v>
      </c>
      <c r="CE66" s="53">
        <f t="shared" si="56"/>
        <v>0</v>
      </c>
      <c r="CF66" s="53">
        <f t="shared" si="56"/>
        <v>0</v>
      </c>
      <c r="CG66" s="53">
        <f t="shared" si="56"/>
        <v>0</v>
      </c>
      <c r="CH66" s="53">
        <f t="shared" si="56"/>
        <v>0</v>
      </c>
      <c r="CK66" s="59">
        <f>IF(CC66=[1]В0228_1037000158513_04_0_69_!BD69,0,1)</f>
        <v>0</v>
      </c>
    </row>
    <row r="67" spans="1:98" ht="63" x14ac:dyDescent="0.25">
      <c r="A67" s="60" t="s">
        <v>191</v>
      </c>
      <c r="B67" s="61" t="s">
        <v>192</v>
      </c>
      <c r="C67" s="60" t="s">
        <v>117</v>
      </c>
      <c r="D67" s="56">
        <v>0</v>
      </c>
      <c r="E67" s="53">
        <f t="shared" si="51"/>
        <v>0</v>
      </c>
      <c r="F67" s="53">
        <f t="shared" si="51"/>
        <v>0</v>
      </c>
      <c r="G67" s="53">
        <f t="shared" si="51"/>
        <v>0</v>
      </c>
      <c r="H67" s="53">
        <f t="shared" si="51"/>
        <v>0</v>
      </c>
      <c r="I67" s="53">
        <f t="shared" si="51"/>
        <v>0</v>
      </c>
      <c r="J67" s="53">
        <f t="shared" si="51"/>
        <v>0</v>
      </c>
      <c r="K67" s="53">
        <f t="shared" si="51"/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3">
        <f t="shared" si="52"/>
        <v>0</v>
      </c>
      <c r="AO67" s="53">
        <f t="shared" si="52"/>
        <v>0</v>
      </c>
      <c r="AP67" s="53">
        <f t="shared" si="52"/>
        <v>0</v>
      </c>
      <c r="AQ67" s="53">
        <f t="shared" si="52"/>
        <v>0</v>
      </c>
      <c r="AR67" s="53">
        <f t="shared" si="52"/>
        <v>0</v>
      </c>
      <c r="AS67" s="53">
        <f t="shared" si="52"/>
        <v>0</v>
      </c>
      <c r="AT67" s="53">
        <f t="shared" si="52"/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>
        <v>0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56">
        <v>0</v>
      </c>
      <c r="BP67" s="56">
        <v>0</v>
      </c>
      <c r="BQ67" s="56">
        <v>0</v>
      </c>
      <c r="BR67" s="56">
        <v>0</v>
      </c>
      <c r="BS67" s="56">
        <v>0</v>
      </c>
      <c r="BT67" s="56">
        <v>0</v>
      </c>
      <c r="BU67" s="56">
        <v>0</v>
      </c>
      <c r="BV67" s="56">
        <v>0</v>
      </c>
      <c r="BW67" s="56">
        <f t="shared" si="62"/>
        <v>0</v>
      </c>
      <c r="BX67" s="62" t="str">
        <f t="shared" si="63"/>
        <v>нд</v>
      </c>
      <c r="BY67" s="56">
        <f t="shared" si="64"/>
        <v>0</v>
      </c>
      <c r="BZ67" s="57" t="str">
        <f t="shared" si="65"/>
        <v>нд</v>
      </c>
      <c r="CA67" s="56" t="s">
        <v>118</v>
      </c>
      <c r="CB67" s="53">
        <f t="shared" si="56"/>
        <v>0</v>
      </c>
      <c r="CC67" s="53">
        <f t="shared" si="56"/>
        <v>0</v>
      </c>
      <c r="CD67" s="53">
        <f t="shared" si="56"/>
        <v>0</v>
      </c>
      <c r="CE67" s="53">
        <f t="shared" si="56"/>
        <v>0</v>
      </c>
      <c r="CF67" s="53">
        <f t="shared" si="56"/>
        <v>0</v>
      </c>
      <c r="CG67" s="53">
        <f t="shared" si="56"/>
        <v>0</v>
      </c>
      <c r="CH67" s="53">
        <f t="shared" si="56"/>
        <v>0</v>
      </c>
      <c r="CK67" s="59">
        <f>IF(CC67=[1]В0228_1037000158513_04_0_69_!BD70,0,1)</f>
        <v>0</v>
      </c>
    </row>
    <row r="68" spans="1:98" ht="63" x14ac:dyDescent="0.25">
      <c r="A68" s="60" t="s">
        <v>193</v>
      </c>
      <c r="B68" s="61" t="s">
        <v>194</v>
      </c>
      <c r="C68" s="60" t="s">
        <v>117</v>
      </c>
      <c r="D68" s="56">
        <f t="shared" ref="D68" si="66">SUM(D69,D70)</f>
        <v>0</v>
      </c>
      <c r="E68" s="53">
        <f t="shared" si="51"/>
        <v>0</v>
      </c>
      <c r="F68" s="53">
        <f t="shared" si="51"/>
        <v>0</v>
      </c>
      <c r="G68" s="53">
        <f t="shared" si="51"/>
        <v>0</v>
      </c>
      <c r="H68" s="53">
        <f t="shared" si="51"/>
        <v>0</v>
      </c>
      <c r="I68" s="53">
        <f t="shared" si="51"/>
        <v>0</v>
      </c>
      <c r="J68" s="53">
        <f t="shared" si="51"/>
        <v>0</v>
      </c>
      <c r="K68" s="53">
        <f t="shared" si="51"/>
        <v>0</v>
      </c>
      <c r="L68" s="56">
        <f t="shared" ref="L68:AM68" si="67">SUM(L69,L70)</f>
        <v>0</v>
      </c>
      <c r="M68" s="56">
        <f t="shared" si="67"/>
        <v>0</v>
      </c>
      <c r="N68" s="56">
        <f t="shared" si="67"/>
        <v>0</v>
      </c>
      <c r="O68" s="56">
        <f t="shared" si="67"/>
        <v>0</v>
      </c>
      <c r="P68" s="56">
        <f t="shared" si="67"/>
        <v>0</v>
      </c>
      <c r="Q68" s="56">
        <f t="shared" si="67"/>
        <v>0</v>
      </c>
      <c r="R68" s="56">
        <f t="shared" si="67"/>
        <v>0</v>
      </c>
      <c r="S68" s="56">
        <f t="shared" si="67"/>
        <v>0</v>
      </c>
      <c r="T68" s="56">
        <f t="shared" si="67"/>
        <v>0</v>
      </c>
      <c r="U68" s="56">
        <f t="shared" si="67"/>
        <v>0</v>
      </c>
      <c r="V68" s="56">
        <f t="shared" si="67"/>
        <v>0</v>
      </c>
      <c r="W68" s="56">
        <f t="shared" si="67"/>
        <v>0</v>
      </c>
      <c r="X68" s="56">
        <f t="shared" si="67"/>
        <v>0</v>
      </c>
      <c r="Y68" s="56">
        <f t="shared" si="67"/>
        <v>0</v>
      </c>
      <c r="Z68" s="56">
        <f t="shared" si="67"/>
        <v>0</v>
      </c>
      <c r="AA68" s="56">
        <f t="shared" si="67"/>
        <v>0</v>
      </c>
      <c r="AB68" s="56">
        <f t="shared" si="67"/>
        <v>0</v>
      </c>
      <c r="AC68" s="56">
        <f t="shared" si="67"/>
        <v>0</v>
      </c>
      <c r="AD68" s="56">
        <f t="shared" si="67"/>
        <v>0</v>
      </c>
      <c r="AE68" s="56">
        <f t="shared" si="67"/>
        <v>0</v>
      </c>
      <c r="AF68" s="56">
        <f t="shared" si="67"/>
        <v>0</v>
      </c>
      <c r="AG68" s="56">
        <f t="shared" si="67"/>
        <v>0</v>
      </c>
      <c r="AH68" s="56">
        <f t="shared" si="67"/>
        <v>0</v>
      </c>
      <c r="AI68" s="56">
        <f t="shared" si="67"/>
        <v>0</v>
      </c>
      <c r="AJ68" s="56">
        <f t="shared" si="67"/>
        <v>0</v>
      </c>
      <c r="AK68" s="56">
        <f t="shared" si="67"/>
        <v>0</v>
      </c>
      <c r="AL68" s="56">
        <f t="shared" si="67"/>
        <v>0</v>
      </c>
      <c r="AM68" s="56">
        <f t="shared" si="67"/>
        <v>0</v>
      </c>
      <c r="AN68" s="53">
        <f t="shared" si="52"/>
        <v>0</v>
      </c>
      <c r="AO68" s="53">
        <f t="shared" si="52"/>
        <v>0</v>
      </c>
      <c r="AP68" s="53">
        <f t="shared" si="52"/>
        <v>0</v>
      </c>
      <c r="AQ68" s="53">
        <f t="shared" si="52"/>
        <v>0</v>
      </c>
      <c r="AR68" s="53">
        <f t="shared" si="52"/>
        <v>0</v>
      </c>
      <c r="AS68" s="53">
        <f t="shared" si="52"/>
        <v>0</v>
      </c>
      <c r="AT68" s="53">
        <f t="shared" si="52"/>
        <v>0</v>
      </c>
      <c r="AU68" s="56">
        <f t="shared" ref="AU68:BV68" si="68">SUM(AU69,AU70)</f>
        <v>0</v>
      </c>
      <c r="AV68" s="56">
        <f t="shared" si="68"/>
        <v>0</v>
      </c>
      <c r="AW68" s="56">
        <f t="shared" si="68"/>
        <v>0</v>
      </c>
      <c r="AX68" s="56">
        <f t="shared" si="68"/>
        <v>0</v>
      </c>
      <c r="AY68" s="56">
        <f t="shared" si="68"/>
        <v>0</v>
      </c>
      <c r="AZ68" s="56">
        <f t="shared" si="68"/>
        <v>0</v>
      </c>
      <c r="BA68" s="56">
        <f t="shared" si="68"/>
        <v>0</v>
      </c>
      <c r="BB68" s="56">
        <f t="shared" si="68"/>
        <v>0</v>
      </c>
      <c r="BC68" s="56">
        <f t="shared" si="68"/>
        <v>0</v>
      </c>
      <c r="BD68" s="56">
        <f t="shared" si="68"/>
        <v>0</v>
      </c>
      <c r="BE68" s="56">
        <f t="shared" si="68"/>
        <v>0</v>
      </c>
      <c r="BF68" s="56">
        <f t="shared" si="68"/>
        <v>0</v>
      </c>
      <c r="BG68" s="56">
        <f t="shared" si="68"/>
        <v>0</v>
      </c>
      <c r="BH68" s="56">
        <f t="shared" si="68"/>
        <v>0</v>
      </c>
      <c r="BI68" s="56">
        <f t="shared" si="68"/>
        <v>0</v>
      </c>
      <c r="BJ68" s="56">
        <f t="shared" si="68"/>
        <v>0</v>
      </c>
      <c r="BK68" s="56">
        <f t="shared" si="68"/>
        <v>0</v>
      </c>
      <c r="BL68" s="56">
        <f t="shared" si="68"/>
        <v>0</v>
      </c>
      <c r="BM68" s="56">
        <f t="shared" si="68"/>
        <v>0</v>
      </c>
      <c r="BN68" s="56">
        <f t="shared" si="68"/>
        <v>0</v>
      </c>
      <c r="BO68" s="56">
        <f t="shared" si="68"/>
        <v>0</v>
      </c>
      <c r="BP68" s="56">
        <f t="shared" si="68"/>
        <v>0</v>
      </c>
      <c r="BQ68" s="56">
        <f t="shared" si="68"/>
        <v>0</v>
      </c>
      <c r="BR68" s="56">
        <f t="shared" si="68"/>
        <v>0</v>
      </c>
      <c r="BS68" s="56">
        <f t="shared" si="68"/>
        <v>0</v>
      </c>
      <c r="BT68" s="56">
        <f t="shared" si="68"/>
        <v>0</v>
      </c>
      <c r="BU68" s="56">
        <f t="shared" si="68"/>
        <v>0</v>
      </c>
      <c r="BV68" s="56">
        <f t="shared" si="68"/>
        <v>0</v>
      </c>
      <c r="BW68" s="56">
        <f t="shared" si="62"/>
        <v>0</v>
      </c>
      <c r="BX68" s="62" t="str">
        <f t="shared" si="63"/>
        <v>нд</v>
      </c>
      <c r="BY68" s="56">
        <f t="shared" si="64"/>
        <v>0</v>
      </c>
      <c r="BZ68" s="57" t="str">
        <f t="shared" si="65"/>
        <v>нд</v>
      </c>
      <c r="CA68" s="56" t="s">
        <v>118</v>
      </c>
      <c r="CB68" s="53">
        <f t="shared" si="56"/>
        <v>0</v>
      </c>
      <c r="CC68" s="53">
        <f t="shared" si="56"/>
        <v>0</v>
      </c>
      <c r="CD68" s="53">
        <f t="shared" si="56"/>
        <v>0</v>
      </c>
      <c r="CE68" s="53">
        <f t="shared" si="56"/>
        <v>0</v>
      </c>
      <c r="CF68" s="53">
        <f t="shared" si="56"/>
        <v>0</v>
      </c>
      <c r="CG68" s="53">
        <f t="shared" si="56"/>
        <v>0</v>
      </c>
      <c r="CH68" s="53">
        <f t="shared" si="56"/>
        <v>0</v>
      </c>
      <c r="CK68" s="59">
        <f>IF(CC68=[1]В0228_1037000158513_04_0_69_!BD71,0,1)</f>
        <v>0</v>
      </c>
    </row>
    <row r="69" spans="1:98" ht="47.25" x14ac:dyDescent="0.25">
      <c r="A69" s="60" t="s">
        <v>195</v>
      </c>
      <c r="B69" s="61" t="s">
        <v>196</v>
      </c>
      <c r="C69" s="60" t="s">
        <v>117</v>
      </c>
      <c r="D69" s="56" t="s">
        <v>118</v>
      </c>
      <c r="E69" s="53">
        <f t="shared" si="51"/>
        <v>0</v>
      </c>
      <c r="F69" s="53">
        <f t="shared" si="51"/>
        <v>0</v>
      </c>
      <c r="G69" s="53">
        <f t="shared" si="51"/>
        <v>0</v>
      </c>
      <c r="H69" s="53">
        <f t="shared" si="51"/>
        <v>0</v>
      </c>
      <c r="I69" s="53">
        <f t="shared" si="51"/>
        <v>0</v>
      </c>
      <c r="J69" s="53">
        <f t="shared" si="51"/>
        <v>0</v>
      </c>
      <c r="K69" s="53">
        <f t="shared" si="51"/>
        <v>0</v>
      </c>
      <c r="L69" s="56" t="s">
        <v>118</v>
      </c>
      <c r="M69" s="56" t="s">
        <v>118</v>
      </c>
      <c r="N69" s="56" t="s">
        <v>118</v>
      </c>
      <c r="O69" s="56" t="s">
        <v>118</v>
      </c>
      <c r="P69" s="56" t="s">
        <v>118</v>
      </c>
      <c r="Q69" s="56" t="s">
        <v>118</v>
      </c>
      <c r="R69" s="56" t="s">
        <v>118</v>
      </c>
      <c r="S69" s="56" t="s">
        <v>118</v>
      </c>
      <c r="T69" s="56" t="s">
        <v>118</v>
      </c>
      <c r="U69" s="56" t="s">
        <v>118</v>
      </c>
      <c r="V69" s="56" t="s">
        <v>118</v>
      </c>
      <c r="W69" s="56" t="s">
        <v>118</v>
      </c>
      <c r="X69" s="56" t="s">
        <v>118</v>
      </c>
      <c r="Y69" s="56" t="s">
        <v>118</v>
      </c>
      <c r="Z69" s="56" t="s">
        <v>118</v>
      </c>
      <c r="AA69" s="56" t="s">
        <v>118</v>
      </c>
      <c r="AB69" s="56" t="s">
        <v>118</v>
      </c>
      <c r="AC69" s="56" t="s">
        <v>118</v>
      </c>
      <c r="AD69" s="56" t="s">
        <v>118</v>
      </c>
      <c r="AE69" s="56" t="s">
        <v>118</v>
      </c>
      <c r="AF69" s="56" t="s">
        <v>118</v>
      </c>
      <c r="AG69" s="56" t="s">
        <v>118</v>
      </c>
      <c r="AH69" s="56" t="s">
        <v>118</v>
      </c>
      <c r="AI69" s="56" t="s">
        <v>118</v>
      </c>
      <c r="AJ69" s="56" t="s">
        <v>118</v>
      </c>
      <c r="AK69" s="56" t="s">
        <v>118</v>
      </c>
      <c r="AL69" s="56" t="s">
        <v>118</v>
      </c>
      <c r="AM69" s="56" t="s">
        <v>118</v>
      </c>
      <c r="AN69" s="53">
        <f t="shared" ref="AN69:AT72" si="69">SUM(AU69,BB69,BI69,BP69)</f>
        <v>0</v>
      </c>
      <c r="AO69" s="53">
        <f t="shared" si="69"/>
        <v>0</v>
      </c>
      <c r="AP69" s="53">
        <f t="shared" si="69"/>
        <v>0</v>
      </c>
      <c r="AQ69" s="53">
        <f t="shared" si="69"/>
        <v>0</v>
      </c>
      <c r="AR69" s="53">
        <f t="shared" si="69"/>
        <v>0</v>
      </c>
      <c r="AS69" s="53">
        <f t="shared" si="69"/>
        <v>0</v>
      </c>
      <c r="AT69" s="53">
        <f t="shared" si="69"/>
        <v>0</v>
      </c>
      <c r="AU69" s="56" t="s">
        <v>118</v>
      </c>
      <c r="AV69" s="56" t="s">
        <v>118</v>
      </c>
      <c r="AW69" s="56" t="s">
        <v>118</v>
      </c>
      <c r="AX69" s="56" t="s">
        <v>118</v>
      </c>
      <c r="AY69" s="56" t="s">
        <v>118</v>
      </c>
      <c r="AZ69" s="56" t="s">
        <v>118</v>
      </c>
      <c r="BA69" s="56" t="s">
        <v>118</v>
      </c>
      <c r="BB69" s="56" t="s">
        <v>118</v>
      </c>
      <c r="BC69" s="56" t="s">
        <v>118</v>
      </c>
      <c r="BD69" s="56" t="s">
        <v>118</v>
      </c>
      <c r="BE69" s="56" t="s">
        <v>118</v>
      </c>
      <c r="BF69" s="56" t="s">
        <v>118</v>
      </c>
      <c r="BG69" s="56" t="s">
        <v>118</v>
      </c>
      <c r="BH69" s="56" t="s">
        <v>118</v>
      </c>
      <c r="BI69" s="56" t="s">
        <v>118</v>
      </c>
      <c r="BJ69" s="56" t="s">
        <v>118</v>
      </c>
      <c r="BK69" s="56" t="s">
        <v>118</v>
      </c>
      <c r="BL69" s="56" t="s">
        <v>118</v>
      </c>
      <c r="BM69" s="56" t="s">
        <v>118</v>
      </c>
      <c r="BN69" s="56" t="s">
        <v>118</v>
      </c>
      <c r="BO69" s="56" t="s">
        <v>118</v>
      </c>
      <c r="BP69" s="56" t="s">
        <v>118</v>
      </c>
      <c r="BQ69" s="56" t="s">
        <v>118</v>
      </c>
      <c r="BR69" s="56" t="s">
        <v>118</v>
      </c>
      <c r="BS69" s="56" t="s">
        <v>118</v>
      </c>
      <c r="BT69" s="56" t="s">
        <v>118</v>
      </c>
      <c r="BU69" s="56" t="s">
        <v>118</v>
      </c>
      <c r="BV69" s="56" t="s">
        <v>118</v>
      </c>
      <c r="BW69" s="56" t="s">
        <v>118</v>
      </c>
      <c r="BX69" s="56" t="s">
        <v>118</v>
      </c>
      <c r="BY69" s="56" t="s">
        <v>118</v>
      </c>
      <c r="BZ69" s="56" t="s">
        <v>118</v>
      </c>
      <c r="CA69" s="56" t="s">
        <v>118</v>
      </c>
      <c r="CB69" s="53">
        <f t="shared" si="56"/>
        <v>0</v>
      </c>
      <c r="CC69" s="53">
        <f t="shared" si="56"/>
        <v>0</v>
      </c>
      <c r="CD69" s="53">
        <f t="shared" si="56"/>
        <v>0</v>
      </c>
      <c r="CE69" s="53">
        <f t="shared" si="56"/>
        <v>0</v>
      </c>
      <c r="CF69" s="53">
        <f t="shared" si="56"/>
        <v>0</v>
      </c>
      <c r="CG69" s="53">
        <f t="shared" si="56"/>
        <v>0</v>
      </c>
      <c r="CH69" s="53">
        <f t="shared" si="56"/>
        <v>0</v>
      </c>
      <c r="CK69" s="59">
        <f>IF(CC69=[1]В0228_1037000158513_04_0_69_!BD72,0,1)</f>
        <v>0</v>
      </c>
    </row>
    <row r="70" spans="1:98" ht="63" x14ac:dyDescent="0.25">
      <c r="A70" s="60" t="s">
        <v>197</v>
      </c>
      <c r="B70" s="61" t="s">
        <v>198</v>
      </c>
      <c r="C70" s="60" t="s">
        <v>117</v>
      </c>
      <c r="D70" s="56" t="s">
        <v>118</v>
      </c>
      <c r="E70" s="53">
        <f t="shared" si="51"/>
        <v>0</v>
      </c>
      <c r="F70" s="53">
        <f t="shared" si="51"/>
        <v>0</v>
      </c>
      <c r="G70" s="53">
        <f t="shared" si="51"/>
        <v>0</v>
      </c>
      <c r="H70" s="53">
        <f t="shared" si="51"/>
        <v>0</v>
      </c>
      <c r="I70" s="53">
        <f t="shared" si="51"/>
        <v>0</v>
      </c>
      <c r="J70" s="53">
        <f t="shared" si="51"/>
        <v>0</v>
      </c>
      <c r="K70" s="53">
        <f t="shared" si="51"/>
        <v>0</v>
      </c>
      <c r="L70" s="56" t="s">
        <v>118</v>
      </c>
      <c r="M70" s="56" t="s">
        <v>118</v>
      </c>
      <c r="N70" s="56" t="s">
        <v>118</v>
      </c>
      <c r="O70" s="56" t="s">
        <v>118</v>
      </c>
      <c r="P70" s="56" t="s">
        <v>118</v>
      </c>
      <c r="Q70" s="56" t="s">
        <v>118</v>
      </c>
      <c r="R70" s="56" t="s">
        <v>118</v>
      </c>
      <c r="S70" s="56" t="s">
        <v>118</v>
      </c>
      <c r="T70" s="56" t="s">
        <v>118</v>
      </c>
      <c r="U70" s="56" t="s">
        <v>118</v>
      </c>
      <c r="V70" s="56" t="s">
        <v>118</v>
      </c>
      <c r="W70" s="56" t="s">
        <v>118</v>
      </c>
      <c r="X70" s="56" t="s">
        <v>118</v>
      </c>
      <c r="Y70" s="56" t="s">
        <v>118</v>
      </c>
      <c r="Z70" s="56" t="s">
        <v>118</v>
      </c>
      <c r="AA70" s="56" t="s">
        <v>118</v>
      </c>
      <c r="AB70" s="56" t="s">
        <v>118</v>
      </c>
      <c r="AC70" s="56" t="s">
        <v>118</v>
      </c>
      <c r="AD70" s="56" t="s">
        <v>118</v>
      </c>
      <c r="AE70" s="56" t="s">
        <v>118</v>
      </c>
      <c r="AF70" s="56" t="s">
        <v>118</v>
      </c>
      <c r="AG70" s="56" t="s">
        <v>118</v>
      </c>
      <c r="AH70" s="56" t="s">
        <v>118</v>
      </c>
      <c r="AI70" s="56" t="s">
        <v>118</v>
      </c>
      <c r="AJ70" s="56" t="s">
        <v>118</v>
      </c>
      <c r="AK70" s="56" t="s">
        <v>118</v>
      </c>
      <c r="AL70" s="56" t="s">
        <v>118</v>
      </c>
      <c r="AM70" s="56" t="s">
        <v>118</v>
      </c>
      <c r="AN70" s="53">
        <f t="shared" si="69"/>
        <v>0</v>
      </c>
      <c r="AO70" s="53">
        <f t="shared" si="69"/>
        <v>0</v>
      </c>
      <c r="AP70" s="53">
        <f t="shared" si="69"/>
        <v>0</v>
      </c>
      <c r="AQ70" s="53">
        <f t="shared" si="69"/>
        <v>0</v>
      </c>
      <c r="AR70" s="53">
        <f t="shared" si="69"/>
        <v>0</v>
      </c>
      <c r="AS70" s="53">
        <f t="shared" si="69"/>
        <v>0</v>
      </c>
      <c r="AT70" s="53">
        <f t="shared" si="69"/>
        <v>0</v>
      </c>
      <c r="AU70" s="56" t="s">
        <v>118</v>
      </c>
      <c r="AV70" s="56" t="s">
        <v>118</v>
      </c>
      <c r="AW70" s="56" t="s">
        <v>118</v>
      </c>
      <c r="AX70" s="56" t="s">
        <v>118</v>
      </c>
      <c r="AY70" s="56" t="s">
        <v>118</v>
      </c>
      <c r="AZ70" s="56" t="s">
        <v>118</v>
      </c>
      <c r="BA70" s="56" t="s">
        <v>118</v>
      </c>
      <c r="BB70" s="56" t="s">
        <v>118</v>
      </c>
      <c r="BC70" s="56" t="s">
        <v>118</v>
      </c>
      <c r="BD70" s="56" t="s">
        <v>118</v>
      </c>
      <c r="BE70" s="56" t="s">
        <v>118</v>
      </c>
      <c r="BF70" s="56" t="s">
        <v>118</v>
      </c>
      <c r="BG70" s="56" t="s">
        <v>118</v>
      </c>
      <c r="BH70" s="56" t="s">
        <v>118</v>
      </c>
      <c r="BI70" s="56" t="s">
        <v>118</v>
      </c>
      <c r="BJ70" s="56" t="s">
        <v>118</v>
      </c>
      <c r="BK70" s="56" t="s">
        <v>118</v>
      </c>
      <c r="BL70" s="56" t="s">
        <v>118</v>
      </c>
      <c r="BM70" s="56" t="s">
        <v>118</v>
      </c>
      <c r="BN70" s="56" t="s">
        <v>118</v>
      </c>
      <c r="BO70" s="56" t="s">
        <v>118</v>
      </c>
      <c r="BP70" s="56" t="s">
        <v>118</v>
      </c>
      <c r="BQ70" s="56" t="s">
        <v>118</v>
      </c>
      <c r="BR70" s="56" t="s">
        <v>118</v>
      </c>
      <c r="BS70" s="56" t="s">
        <v>118</v>
      </c>
      <c r="BT70" s="56" t="s">
        <v>118</v>
      </c>
      <c r="BU70" s="56" t="s">
        <v>118</v>
      </c>
      <c r="BV70" s="56" t="s">
        <v>118</v>
      </c>
      <c r="BW70" s="56" t="s">
        <v>118</v>
      </c>
      <c r="BX70" s="56" t="s">
        <v>118</v>
      </c>
      <c r="BY70" s="56" t="s">
        <v>118</v>
      </c>
      <c r="BZ70" s="56" t="s">
        <v>118</v>
      </c>
      <c r="CA70" s="56" t="s">
        <v>118</v>
      </c>
      <c r="CB70" s="53">
        <f t="shared" si="56"/>
        <v>0</v>
      </c>
      <c r="CC70" s="53">
        <f t="shared" si="56"/>
        <v>0</v>
      </c>
      <c r="CD70" s="53">
        <f t="shared" si="56"/>
        <v>0</v>
      </c>
      <c r="CE70" s="53">
        <f t="shared" si="56"/>
        <v>0</v>
      </c>
      <c r="CF70" s="53">
        <f t="shared" si="56"/>
        <v>0</v>
      </c>
      <c r="CG70" s="53">
        <f t="shared" si="56"/>
        <v>0</v>
      </c>
      <c r="CH70" s="53">
        <f t="shared" si="56"/>
        <v>0</v>
      </c>
      <c r="CK70" s="59">
        <f>IF(CC70=[1]В0228_1037000158513_04_0_69_!BD74,0,1)</f>
        <v>0</v>
      </c>
    </row>
    <row r="71" spans="1:98" ht="94.5" x14ac:dyDescent="0.25">
      <c r="A71" s="60" t="s">
        <v>199</v>
      </c>
      <c r="B71" s="61" t="s">
        <v>200</v>
      </c>
      <c r="C71" s="60" t="s">
        <v>117</v>
      </c>
      <c r="D71" s="56">
        <f t="shared" ref="D71" si="70">SUM(D72,D73)</f>
        <v>0</v>
      </c>
      <c r="E71" s="53">
        <f t="shared" si="51"/>
        <v>0</v>
      </c>
      <c r="F71" s="53">
        <f t="shared" si="51"/>
        <v>0</v>
      </c>
      <c r="G71" s="53">
        <f t="shared" si="51"/>
        <v>0</v>
      </c>
      <c r="H71" s="53">
        <f t="shared" si="51"/>
        <v>0</v>
      </c>
      <c r="I71" s="53">
        <f t="shared" si="51"/>
        <v>0</v>
      </c>
      <c r="J71" s="53">
        <f t="shared" si="51"/>
        <v>0</v>
      </c>
      <c r="K71" s="53">
        <f t="shared" si="51"/>
        <v>0</v>
      </c>
      <c r="L71" s="56">
        <f t="shared" ref="L71:AM71" si="71">SUM(L72,L73)</f>
        <v>0</v>
      </c>
      <c r="M71" s="56">
        <f t="shared" si="71"/>
        <v>0</v>
      </c>
      <c r="N71" s="56">
        <f t="shared" si="71"/>
        <v>0</v>
      </c>
      <c r="O71" s="56">
        <f t="shared" si="71"/>
        <v>0</v>
      </c>
      <c r="P71" s="56">
        <f t="shared" si="71"/>
        <v>0</v>
      </c>
      <c r="Q71" s="56">
        <f t="shared" si="71"/>
        <v>0</v>
      </c>
      <c r="R71" s="56">
        <f t="shared" si="71"/>
        <v>0</v>
      </c>
      <c r="S71" s="56">
        <f t="shared" si="71"/>
        <v>0</v>
      </c>
      <c r="T71" s="56">
        <f t="shared" si="71"/>
        <v>0</v>
      </c>
      <c r="U71" s="56">
        <f t="shared" si="71"/>
        <v>0</v>
      </c>
      <c r="V71" s="56">
        <f t="shared" si="71"/>
        <v>0</v>
      </c>
      <c r="W71" s="56">
        <f t="shared" si="71"/>
        <v>0</v>
      </c>
      <c r="X71" s="56">
        <f t="shared" si="71"/>
        <v>0</v>
      </c>
      <c r="Y71" s="56">
        <f t="shared" si="71"/>
        <v>0</v>
      </c>
      <c r="Z71" s="56">
        <f t="shared" si="71"/>
        <v>0</v>
      </c>
      <c r="AA71" s="56">
        <f t="shared" si="71"/>
        <v>0</v>
      </c>
      <c r="AB71" s="56">
        <f t="shared" si="71"/>
        <v>0</v>
      </c>
      <c r="AC71" s="56">
        <f t="shared" si="71"/>
        <v>0</v>
      </c>
      <c r="AD71" s="56">
        <f t="shared" si="71"/>
        <v>0</v>
      </c>
      <c r="AE71" s="56">
        <f t="shared" si="71"/>
        <v>0</v>
      </c>
      <c r="AF71" s="56">
        <f t="shared" si="71"/>
        <v>0</v>
      </c>
      <c r="AG71" s="56">
        <f t="shared" si="71"/>
        <v>0</v>
      </c>
      <c r="AH71" s="56">
        <f t="shared" si="71"/>
        <v>0</v>
      </c>
      <c r="AI71" s="56">
        <f t="shared" si="71"/>
        <v>0</v>
      </c>
      <c r="AJ71" s="56">
        <f t="shared" si="71"/>
        <v>0</v>
      </c>
      <c r="AK71" s="56">
        <f t="shared" si="71"/>
        <v>0</v>
      </c>
      <c r="AL71" s="56">
        <f t="shared" si="71"/>
        <v>0</v>
      </c>
      <c r="AM71" s="56">
        <f t="shared" si="71"/>
        <v>0</v>
      </c>
      <c r="AN71" s="53">
        <f t="shared" si="69"/>
        <v>0</v>
      </c>
      <c r="AO71" s="53">
        <f t="shared" si="69"/>
        <v>0</v>
      </c>
      <c r="AP71" s="53">
        <f t="shared" si="69"/>
        <v>0</v>
      </c>
      <c r="AQ71" s="53">
        <f t="shared" si="69"/>
        <v>0</v>
      </c>
      <c r="AR71" s="53">
        <f t="shared" si="69"/>
        <v>0</v>
      </c>
      <c r="AS71" s="53">
        <f t="shared" si="69"/>
        <v>0</v>
      </c>
      <c r="AT71" s="53">
        <f t="shared" si="69"/>
        <v>0</v>
      </c>
      <c r="AU71" s="56">
        <f t="shared" ref="AU71:BV71" si="72">SUM(AU72,AU73)</f>
        <v>0</v>
      </c>
      <c r="AV71" s="56">
        <f t="shared" si="72"/>
        <v>0</v>
      </c>
      <c r="AW71" s="56">
        <f t="shared" si="72"/>
        <v>0</v>
      </c>
      <c r="AX71" s="56">
        <f t="shared" si="72"/>
        <v>0</v>
      </c>
      <c r="AY71" s="56">
        <f t="shared" si="72"/>
        <v>0</v>
      </c>
      <c r="AZ71" s="56">
        <f t="shared" si="72"/>
        <v>0</v>
      </c>
      <c r="BA71" s="56">
        <f t="shared" si="72"/>
        <v>0</v>
      </c>
      <c r="BB71" s="56">
        <f t="shared" si="72"/>
        <v>0</v>
      </c>
      <c r="BC71" s="56">
        <f t="shared" si="72"/>
        <v>0</v>
      </c>
      <c r="BD71" s="56">
        <f t="shared" si="72"/>
        <v>0</v>
      </c>
      <c r="BE71" s="56">
        <f t="shared" si="72"/>
        <v>0</v>
      </c>
      <c r="BF71" s="56">
        <f t="shared" si="72"/>
        <v>0</v>
      </c>
      <c r="BG71" s="56">
        <f t="shared" si="72"/>
        <v>0</v>
      </c>
      <c r="BH71" s="56">
        <f t="shared" si="72"/>
        <v>0</v>
      </c>
      <c r="BI71" s="56">
        <f t="shared" si="72"/>
        <v>0</v>
      </c>
      <c r="BJ71" s="56">
        <f t="shared" si="72"/>
        <v>0</v>
      </c>
      <c r="BK71" s="56">
        <f t="shared" si="72"/>
        <v>0</v>
      </c>
      <c r="BL71" s="56">
        <f t="shared" si="72"/>
        <v>0</v>
      </c>
      <c r="BM71" s="56">
        <f t="shared" si="72"/>
        <v>0</v>
      </c>
      <c r="BN71" s="56">
        <f t="shared" si="72"/>
        <v>0</v>
      </c>
      <c r="BO71" s="56">
        <f t="shared" si="72"/>
        <v>0</v>
      </c>
      <c r="BP71" s="56">
        <f t="shared" si="72"/>
        <v>0</v>
      </c>
      <c r="BQ71" s="56">
        <f t="shared" si="72"/>
        <v>0</v>
      </c>
      <c r="BR71" s="56">
        <f t="shared" si="72"/>
        <v>0</v>
      </c>
      <c r="BS71" s="56">
        <f t="shared" si="72"/>
        <v>0</v>
      </c>
      <c r="BT71" s="56">
        <f t="shared" si="72"/>
        <v>0</v>
      </c>
      <c r="BU71" s="56">
        <f t="shared" si="72"/>
        <v>0</v>
      </c>
      <c r="BV71" s="56">
        <f t="shared" si="72"/>
        <v>0</v>
      </c>
      <c r="BW71" s="56">
        <f t="shared" si="62"/>
        <v>0</v>
      </c>
      <c r="BX71" s="62" t="str">
        <f t="shared" si="63"/>
        <v>нд</v>
      </c>
      <c r="BY71" s="56">
        <f t="shared" si="64"/>
        <v>0</v>
      </c>
      <c r="BZ71" s="57" t="str">
        <f t="shared" si="65"/>
        <v>нд</v>
      </c>
      <c r="CA71" s="56" t="s">
        <v>118</v>
      </c>
      <c r="CB71" s="53">
        <f t="shared" si="56"/>
        <v>0</v>
      </c>
      <c r="CC71" s="53">
        <f t="shared" si="56"/>
        <v>0</v>
      </c>
      <c r="CD71" s="53">
        <f t="shared" si="56"/>
        <v>0</v>
      </c>
      <c r="CE71" s="53">
        <f t="shared" si="56"/>
        <v>0</v>
      </c>
      <c r="CF71" s="53">
        <f t="shared" si="56"/>
        <v>0</v>
      </c>
      <c r="CG71" s="53">
        <f t="shared" si="56"/>
        <v>0</v>
      </c>
      <c r="CH71" s="53">
        <f t="shared" si="56"/>
        <v>0</v>
      </c>
      <c r="CK71" s="59">
        <f>IF(CC71=[1]В0228_1037000158513_04_0_69_!BD75,0,1)</f>
        <v>1</v>
      </c>
    </row>
    <row r="72" spans="1:98" ht="78.75" x14ac:dyDescent="0.25">
      <c r="A72" s="60" t="s">
        <v>201</v>
      </c>
      <c r="B72" s="61" t="s">
        <v>202</v>
      </c>
      <c r="C72" s="60" t="s">
        <v>117</v>
      </c>
      <c r="D72" s="56">
        <v>0</v>
      </c>
      <c r="E72" s="53">
        <f t="shared" si="51"/>
        <v>0</v>
      </c>
      <c r="F72" s="53">
        <f t="shared" si="51"/>
        <v>0</v>
      </c>
      <c r="G72" s="53">
        <f t="shared" si="51"/>
        <v>0</v>
      </c>
      <c r="H72" s="53">
        <f t="shared" si="51"/>
        <v>0</v>
      </c>
      <c r="I72" s="53">
        <f t="shared" si="51"/>
        <v>0</v>
      </c>
      <c r="J72" s="53">
        <f t="shared" si="51"/>
        <v>0</v>
      </c>
      <c r="K72" s="53">
        <f t="shared" si="51"/>
        <v>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56">
        <v>0</v>
      </c>
      <c r="U72" s="56">
        <v>0</v>
      </c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0</v>
      </c>
      <c r="AF72" s="56">
        <v>0</v>
      </c>
      <c r="AG72" s="56">
        <v>0</v>
      </c>
      <c r="AH72" s="56">
        <v>0</v>
      </c>
      <c r="AI72" s="56">
        <v>0</v>
      </c>
      <c r="AJ72" s="56">
        <v>0</v>
      </c>
      <c r="AK72" s="56">
        <v>0</v>
      </c>
      <c r="AL72" s="56">
        <v>0</v>
      </c>
      <c r="AM72" s="56">
        <v>0</v>
      </c>
      <c r="AN72" s="53">
        <f t="shared" si="69"/>
        <v>0</v>
      </c>
      <c r="AO72" s="53">
        <f t="shared" si="69"/>
        <v>0</v>
      </c>
      <c r="AP72" s="53">
        <f t="shared" si="69"/>
        <v>0</v>
      </c>
      <c r="AQ72" s="53">
        <f t="shared" si="69"/>
        <v>0</v>
      </c>
      <c r="AR72" s="53">
        <f t="shared" si="69"/>
        <v>0</v>
      </c>
      <c r="AS72" s="53">
        <f t="shared" si="69"/>
        <v>0</v>
      </c>
      <c r="AT72" s="53">
        <f t="shared" si="69"/>
        <v>0</v>
      </c>
      <c r="AU72" s="56">
        <v>0</v>
      </c>
      <c r="AV72" s="56">
        <v>0</v>
      </c>
      <c r="AW72" s="56">
        <v>0</v>
      </c>
      <c r="AX72" s="56">
        <v>0</v>
      </c>
      <c r="AY72" s="56">
        <v>0</v>
      </c>
      <c r="AZ72" s="56">
        <v>0</v>
      </c>
      <c r="BA72" s="56">
        <v>0</v>
      </c>
      <c r="BB72" s="56">
        <v>0</v>
      </c>
      <c r="BC72" s="56">
        <v>0</v>
      </c>
      <c r="BD72" s="56">
        <v>0</v>
      </c>
      <c r="BE72" s="56">
        <v>0</v>
      </c>
      <c r="BF72" s="56">
        <v>0</v>
      </c>
      <c r="BG72" s="56">
        <v>0</v>
      </c>
      <c r="BH72" s="56">
        <v>0</v>
      </c>
      <c r="BI72" s="56">
        <v>0</v>
      </c>
      <c r="BJ72" s="56">
        <v>0</v>
      </c>
      <c r="BK72" s="56">
        <v>0</v>
      </c>
      <c r="BL72" s="56">
        <v>0</v>
      </c>
      <c r="BM72" s="56">
        <v>0</v>
      </c>
      <c r="BN72" s="56">
        <v>0</v>
      </c>
      <c r="BO72" s="56">
        <v>0</v>
      </c>
      <c r="BP72" s="56">
        <v>0</v>
      </c>
      <c r="BQ72" s="56">
        <v>0</v>
      </c>
      <c r="BR72" s="56">
        <v>0</v>
      </c>
      <c r="BS72" s="56">
        <v>0</v>
      </c>
      <c r="BT72" s="56">
        <v>0</v>
      </c>
      <c r="BU72" s="56">
        <v>0</v>
      </c>
      <c r="BV72" s="56">
        <v>0</v>
      </c>
      <c r="BW72" s="56">
        <f t="shared" si="62"/>
        <v>0</v>
      </c>
      <c r="BX72" s="62" t="str">
        <f t="shared" si="63"/>
        <v>нд</v>
      </c>
      <c r="BY72" s="56">
        <f t="shared" si="64"/>
        <v>0</v>
      </c>
      <c r="BZ72" s="57" t="str">
        <f t="shared" si="65"/>
        <v>нд</v>
      </c>
      <c r="CA72" s="56" t="s">
        <v>118</v>
      </c>
      <c r="CB72" s="53">
        <f t="shared" si="56"/>
        <v>0</v>
      </c>
      <c r="CC72" s="53">
        <f t="shared" si="56"/>
        <v>0</v>
      </c>
      <c r="CD72" s="53">
        <f t="shared" si="56"/>
        <v>0</v>
      </c>
      <c r="CE72" s="53">
        <f t="shared" si="56"/>
        <v>0</v>
      </c>
      <c r="CF72" s="53">
        <f t="shared" si="56"/>
        <v>0</v>
      </c>
      <c r="CG72" s="53">
        <f t="shared" si="56"/>
        <v>0</v>
      </c>
      <c r="CH72" s="53">
        <f t="shared" si="56"/>
        <v>0</v>
      </c>
      <c r="CK72" s="59">
        <f>IF(CC72=[1]В0228_1037000158513_04_0_69_!BD76,0,1)</f>
        <v>0</v>
      </c>
    </row>
    <row r="73" spans="1:98" ht="78.75" x14ac:dyDescent="0.25">
      <c r="A73" s="60" t="s">
        <v>203</v>
      </c>
      <c r="B73" s="61" t="s">
        <v>204</v>
      </c>
      <c r="C73" s="60" t="s">
        <v>117</v>
      </c>
      <c r="D73" s="56">
        <v>0</v>
      </c>
      <c r="E73" s="53">
        <f t="shared" si="51"/>
        <v>0</v>
      </c>
      <c r="F73" s="53">
        <f t="shared" si="51"/>
        <v>0</v>
      </c>
      <c r="G73" s="53">
        <f t="shared" si="51"/>
        <v>0</v>
      </c>
      <c r="H73" s="53">
        <f t="shared" si="51"/>
        <v>0</v>
      </c>
      <c r="I73" s="53">
        <f t="shared" si="51"/>
        <v>0</v>
      </c>
      <c r="J73" s="53">
        <f t="shared" si="51"/>
        <v>0</v>
      </c>
      <c r="K73" s="53">
        <f t="shared" si="51"/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v>0</v>
      </c>
      <c r="AZ73" s="56"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6">
        <v>0</v>
      </c>
      <c r="BK73" s="56">
        <v>0</v>
      </c>
      <c r="BL73" s="56">
        <v>0</v>
      </c>
      <c r="BM73" s="56">
        <v>0</v>
      </c>
      <c r="BN73" s="56">
        <v>0</v>
      </c>
      <c r="BO73" s="56">
        <v>0</v>
      </c>
      <c r="BP73" s="56">
        <v>0</v>
      </c>
      <c r="BQ73" s="56">
        <v>0</v>
      </c>
      <c r="BR73" s="56">
        <v>0</v>
      </c>
      <c r="BS73" s="56">
        <v>0</v>
      </c>
      <c r="BT73" s="56">
        <v>0</v>
      </c>
      <c r="BU73" s="56">
        <v>0</v>
      </c>
      <c r="BV73" s="56">
        <v>0</v>
      </c>
      <c r="BW73" s="56">
        <f t="shared" si="62"/>
        <v>0</v>
      </c>
      <c r="BX73" s="62" t="str">
        <f t="shared" si="63"/>
        <v>нд</v>
      </c>
      <c r="BY73" s="56">
        <f t="shared" si="64"/>
        <v>0</v>
      </c>
      <c r="BZ73" s="57" t="str">
        <f t="shared" si="65"/>
        <v>нд</v>
      </c>
      <c r="CA73" s="56" t="s">
        <v>118</v>
      </c>
      <c r="CB73" s="53">
        <f t="shared" si="56"/>
        <v>0</v>
      </c>
      <c r="CC73" s="53">
        <f t="shared" si="56"/>
        <v>0</v>
      </c>
      <c r="CD73" s="53">
        <f t="shared" si="56"/>
        <v>0</v>
      </c>
      <c r="CE73" s="53">
        <f t="shared" si="56"/>
        <v>0</v>
      </c>
      <c r="CF73" s="53">
        <f t="shared" si="56"/>
        <v>0</v>
      </c>
      <c r="CG73" s="53">
        <f t="shared" si="56"/>
        <v>0</v>
      </c>
      <c r="CH73" s="53">
        <f t="shared" si="56"/>
        <v>0</v>
      </c>
      <c r="CK73" s="59">
        <f>IF(CC73=[1]В0228_1037000158513_04_0_69_!BD77,0,1)</f>
        <v>1</v>
      </c>
    </row>
    <row r="74" spans="1:98" ht="47.25" x14ac:dyDescent="0.25">
      <c r="A74" s="60" t="s">
        <v>205</v>
      </c>
      <c r="B74" s="61" t="s">
        <v>206</v>
      </c>
      <c r="C74" s="60" t="s">
        <v>117</v>
      </c>
      <c r="D74" s="56">
        <f>SUM(D75:D79)</f>
        <v>53.28118282988401</v>
      </c>
      <c r="E74" s="53">
        <f t="shared" si="51"/>
        <v>0</v>
      </c>
      <c r="F74" s="53">
        <f t="shared" si="51"/>
        <v>53.281182829884017</v>
      </c>
      <c r="G74" s="53">
        <f t="shared" si="51"/>
        <v>1.07</v>
      </c>
      <c r="H74" s="53">
        <f t="shared" si="51"/>
        <v>0</v>
      </c>
      <c r="I74" s="53">
        <f t="shared" si="51"/>
        <v>15.468</v>
      </c>
      <c r="J74" s="53">
        <f t="shared" si="51"/>
        <v>0</v>
      </c>
      <c r="K74" s="53">
        <f t="shared" si="51"/>
        <v>12</v>
      </c>
      <c r="L74" s="56">
        <f t="shared" ref="L74:AM74" si="73">SUM(L75:L79)</f>
        <v>0</v>
      </c>
      <c r="M74" s="56">
        <f t="shared" si="73"/>
        <v>5.3894316795000003</v>
      </c>
      <c r="N74" s="56">
        <f t="shared" si="73"/>
        <v>0</v>
      </c>
      <c r="O74" s="56">
        <f t="shared" si="73"/>
        <v>0</v>
      </c>
      <c r="P74" s="56">
        <f t="shared" si="73"/>
        <v>2.0339999999999998</v>
      </c>
      <c r="Q74" s="56">
        <f t="shared" si="73"/>
        <v>0</v>
      </c>
      <c r="R74" s="56">
        <f t="shared" si="73"/>
        <v>0</v>
      </c>
      <c r="S74" s="56">
        <f t="shared" si="73"/>
        <v>0</v>
      </c>
      <c r="T74" s="56">
        <f t="shared" si="73"/>
        <v>10.820563916858671</v>
      </c>
      <c r="U74" s="56">
        <f t="shared" si="73"/>
        <v>0</v>
      </c>
      <c r="V74" s="56">
        <f t="shared" si="73"/>
        <v>0</v>
      </c>
      <c r="W74" s="56">
        <f t="shared" si="73"/>
        <v>3.7249999999999996</v>
      </c>
      <c r="X74" s="56">
        <f t="shared" si="73"/>
        <v>0</v>
      </c>
      <c r="Y74" s="56">
        <f t="shared" si="73"/>
        <v>4</v>
      </c>
      <c r="Z74" s="56">
        <f t="shared" si="73"/>
        <v>0</v>
      </c>
      <c r="AA74" s="56">
        <f t="shared" si="73"/>
        <v>21.10258291335867</v>
      </c>
      <c r="AB74" s="56">
        <f t="shared" si="73"/>
        <v>0.75</v>
      </c>
      <c r="AC74" s="56">
        <f t="shared" si="73"/>
        <v>0</v>
      </c>
      <c r="AD74" s="56">
        <f t="shared" si="73"/>
        <v>6.2349999999999994</v>
      </c>
      <c r="AE74" s="56">
        <f t="shared" si="73"/>
        <v>0</v>
      </c>
      <c r="AF74" s="56">
        <f t="shared" si="73"/>
        <v>4</v>
      </c>
      <c r="AG74" s="56">
        <f t="shared" si="73"/>
        <v>0</v>
      </c>
      <c r="AH74" s="56">
        <f t="shared" si="73"/>
        <v>15.968604320166673</v>
      </c>
      <c r="AI74" s="56">
        <f t="shared" si="73"/>
        <v>0.32</v>
      </c>
      <c r="AJ74" s="56">
        <f t="shared" si="73"/>
        <v>0</v>
      </c>
      <c r="AK74" s="56">
        <f t="shared" si="73"/>
        <v>3.4739999999999998</v>
      </c>
      <c r="AL74" s="56">
        <f t="shared" si="73"/>
        <v>0</v>
      </c>
      <c r="AM74" s="56">
        <f t="shared" si="73"/>
        <v>4</v>
      </c>
      <c r="AN74" s="53">
        <f>SUM(AU74,BB74,BI74,BP74)</f>
        <v>0</v>
      </c>
      <c r="AO74" s="53">
        <f t="shared" ref="AO74:AT89" si="74">SUM(AV74,BC74,BJ74,BQ74)</f>
        <v>2.6449432399999999</v>
      </c>
      <c r="AP74" s="53">
        <f t="shared" si="74"/>
        <v>0</v>
      </c>
      <c r="AQ74" s="53">
        <f t="shared" si="74"/>
        <v>0</v>
      </c>
      <c r="AR74" s="53">
        <f t="shared" si="74"/>
        <v>1.2069999999999999</v>
      </c>
      <c r="AS74" s="53">
        <f t="shared" si="74"/>
        <v>0</v>
      </c>
      <c r="AT74" s="53">
        <f t="shared" si="74"/>
        <v>2</v>
      </c>
      <c r="AU74" s="56">
        <f t="shared" ref="AU74:BV74" si="75">SUM(AU75:AU79)</f>
        <v>0</v>
      </c>
      <c r="AV74" s="56">
        <f t="shared" si="75"/>
        <v>2.6449432399999999</v>
      </c>
      <c r="AW74" s="56">
        <f t="shared" si="75"/>
        <v>0</v>
      </c>
      <c r="AX74" s="56">
        <f t="shared" si="75"/>
        <v>0</v>
      </c>
      <c r="AY74" s="56">
        <f t="shared" si="75"/>
        <v>1.2069999999999999</v>
      </c>
      <c r="AZ74" s="56">
        <f t="shared" si="75"/>
        <v>0</v>
      </c>
      <c r="BA74" s="56">
        <f t="shared" si="75"/>
        <v>2</v>
      </c>
      <c r="BB74" s="56">
        <f t="shared" si="75"/>
        <v>0</v>
      </c>
      <c r="BC74" s="56">
        <f t="shared" si="75"/>
        <v>0</v>
      </c>
      <c r="BD74" s="56">
        <f t="shared" si="75"/>
        <v>0</v>
      </c>
      <c r="BE74" s="56">
        <f t="shared" si="75"/>
        <v>0</v>
      </c>
      <c r="BF74" s="56">
        <f t="shared" si="75"/>
        <v>0</v>
      </c>
      <c r="BG74" s="56">
        <f t="shared" si="75"/>
        <v>0</v>
      </c>
      <c r="BH74" s="56">
        <f t="shared" si="75"/>
        <v>0</v>
      </c>
      <c r="BI74" s="56">
        <f t="shared" si="75"/>
        <v>0</v>
      </c>
      <c r="BJ74" s="56">
        <f t="shared" si="75"/>
        <v>0</v>
      </c>
      <c r="BK74" s="56">
        <f t="shared" si="75"/>
        <v>0</v>
      </c>
      <c r="BL74" s="56">
        <f t="shared" si="75"/>
        <v>0</v>
      </c>
      <c r="BM74" s="56">
        <f t="shared" si="75"/>
        <v>0</v>
      </c>
      <c r="BN74" s="56">
        <f t="shared" si="75"/>
        <v>0</v>
      </c>
      <c r="BO74" s="56">
        <f t="shared" si="75"/>
        <v>0</v>
      </c>
      <c r="BP74" s="56">
        <f t="shared" si="75"/>
        <v>0</v>
      </c>
      <c r="BQ74" s="56">
        <f t="shared" si="75"/>
        <v>0</v>
      </c>
      <c r="BR74" s="56">
        <f t="shared" si="75"/>
        <v>0</v>
      </c>
      <c r="BS74" s="56">
        <f t="shared" si="75"/>
        <v>0</v>
      </c>
      <c r="BT74" s="56">
        <f t="shared" si="75"/>
        <v>0</v>
      </c>
      <c r="BU74" s="56">
        <f t="shared" si="75"/>
        <v>0</v>
      </c>
      <c r="BV74" s="56">
        <f t="shared" si="75"/>
        <v>0</v>
      </c>
      <c r="BW74" s="56">
        <f t="shared" si="62"/>
        <v>0</v>
      </c>
      <c r="BX74" s="62" t="str">
        <f t="shared" si="63"/>
        <v>нд</v>
      </c>
      <c r="BY74" s="56">
        <f t="shared" si="64"/>
        <v>-2.7444884395000004</v>
      </c>
      <c r="BZ74" s="57">
        <f t="shared" si="65"/>
        <v>-0.50923522232210905</v>
      </c>
      <c r="CA74" s="56" t="s">
        <v>118</v>
      </c>
      <c r="CB74" s="53">
        <f t="shared" si="56"/>
        <v>0</v>
      </c>
      <c r="CC74" s="53">
        <f t="shared" si="56"/>
        <v>53.281182829884017</v>
      </c>
      <c r="CD74" s="53">
        <f t="shared" si="56"/>
        <v>1.07</v>
      </c>
      <c r="CE74" s="53">
        <f t="shared" si="56"/>
        <v>0</v>
      </c>
      <c r="CF74" s="53">
        <f t="shared" si="56"/>
        <v>15.468</v>
      </c>
      <c r="CG74" s="53">
        <f t="shared" si="56"/>
        <v>0</v>
      </c>
      <c r="CH74" s="53">
        <f t="shared" si="56"/>
        <v>12</v>
      </c>
      <c r="CK74" s="59">
        <f>IF(CC74=[1]В0228_1037000158513_04_0_69_!BD95,0,1)</f>
        <v>1</v>
      </c>
    </row>
    <row r="75" spans="1:98" ht="63" x14ac:dyDescent="0.25">
      <c r="A75" s="64" t="str">
        <f>[2]I0515_1037000158513_10_69_0!A72</f>
        <v>1.4.2</v>
      </c>
      <c r="B75" s="65" t="str">
        <f>[2]I0515_1037000158513_10_69_0!B72</f>
        <v>Обеспечение надежности электроснабжения путем замены неизолированного провода на СИП на сетях 6/10кВ</v>
      </c>
      <c r="C75" s="65" t="str">
        <f>[2]I0515_1037000158513_10_69_0!C72</f>
        <v>О_0004500010</v>
      </c>
      <c r="D75" s="67">
        <f t="shared" ref="D75:D79" si="76">E75+F75</f>
        <v>5.2643448213840003</v>
      </c>
      <c r="E75" s="53">
        <f t="shared" ref="E75:K90" si="77">SUM(L75,S75,Z75,AG75)</f>
        <v>0</v>
      </c>
      <c r="F75" s="53">
        <f t="shared" si="77"/>
        <v>5.2643448213840003</v>
      </c>
      <c r="G75" s="53">
        <f t="shared" si="77"/>
        <v>0</v>
      </c>
      <c r="H75" s="53">
        <f t="shared" si="77"/>
        <v>0</v>
      </c>
      <c r="I75" s="53">
        <f t="shared" si="77"/>
        <v>3.3819999999999997</v>
      </c>
      <c r="J75" s="53">
        <f t="shared" si="77"/>
        <v>0</v>
      </c>
      <c r="K75" s="53">
        <f t="shared" si="77"/>
        <v>0</v>
      </c>
      <c r="L75" s="56">
        <v>0</v>
      </c>
      <c r="M75" s="56">
        <f>[2]I0515_1037000158513_10_69_0!U72/1.2</f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f>[2]I0515_1037000158513_10_69_0!W72/1.2</f>
        <v>2.6321724106920001</v>
      </c>
      <c r="U75" s="56">
        <v>0</v>
      </c>
      <c r="V75" s="56">
        <v>0</v>
      </c>
      <c r="W75" s="68">
        <v>1.6909999999999998</v>
      </c>
      <c r="X75" s="56">
        <v>0</v>
      </c>
      <c r="Y75" s="56">
        <v>0</v>
      </c>
      <c r="Z75" s="56">
        <v>0</v>
      </c>
      <c r="AA75" s="56">
        <f>[2]I0515_1037000158513_10_69_0!Y72/1.2</f>
        <v>2.6321724106920001</v>
      </c>
      <c r="AB75" s="56">
        <v>0</v>
      </c>
      <c r="AC75" s="56">
        <v>0</v>
      </c>
      <c r="AD75" s="68">
        <v>1.6909999999999998</v>
      </c>
      <c r="AE75" s="56">
        <v>0</v>
      </c>
      <c r="AF75" s="56">
        <v>0</v>
      </c>
      <c r="AG75" s="56">
        <v>0</v>
      </c>
      <c r="AH75" s="56">
        <f>[2]I0515_1037000158513_10_69_0!AA72/1.2</f>
        <v>0</v>
      </c>
      <c r="AI75" s="56">
        <v>0</v>
      </c>
      <c r="AJ75" s="56">
        <v>0</v>
      </c>
      <c r="AK75" s="56">
        <v>0</v>
      </c>
      <c r="AL75" s="56">
        <v>0</v>
      </c>
      <c r="AM75" s="56">
        <v>0</v>
      </c>
      <c r="AN75" s="53">
        <f t="shared" ref="AN75:AT90" si="78">SUM(AU75,BB75,BI75,BP75)</f>
        <v>0</v>
      </c>
      <c r="AO75" s="53">
        <f t="shared" si="74"/>
        <v>0</v>
      </c>
      <c r="AP75" s="53">
        <f t="shared" si="74"/>
        <v>0</v>
      </c>
      <c r="AQ75" s="53">
        <f t="shared" si="74"/>
        <v>0</v>
      </c>
      <c r="AR75" s="53">
        <f t="shared" si="74"/>
        <v>0</v>
      </c>
      <c r="AS75" s="53">
        <f t="shared" si="74"/>
        <v>0</v>
      </c>
      <c r="AT75" s="53">
        <f t="shared" si="74"/>
        <v>0</v>
      </c>
      <c r="AU75" s="56">
        <v>0</v>
      </c>
      <c r="AV75" s="56">
        <v>0</v>
      </c>
      <c r="AW75" s="56">
        <v>0</v>
      </c>
      <c r="AX75" s="56">
        <v>0</v>
      </c>
      <c r="AY75" s="56">
        <v>0</v>
      </c>
      <c r="AZ75" s="56">
        <v>0</v>
      </c>
      <c r="BA75" s="56">
        <v>0</v>
      </c>
      <c r="BB75" s="56">
        <v>0</v>
      </c>
      <c r="BC75" s="56">
        <v>0</v>
      </c>
      <c r="BD75" s="56">
        <v>0</v>
      </c>
      <c r="BE75" s="56">
        <v>0</v>
      </c>
      <c r="BF75" s="56">
        <v>0</v>
      </c>
      <c r="BG75" s="56">
        <v>0</v>
      </c>
      <c r="BH75" s="56">
        <v>0</v>
      </c>
      <c r="BI75" s="56">
        <v>0</v>
      </c>
      <c r="BJ75" s="56">
        <v>0</v>
      </c>
      <c r="BK75" s="56">
        <v>0</v>
      </c>
      <c r="BL75" s="56">
        <v>0</v>
      </c>
      <c r="BM75" s="56">
        <v>0</v>
      </c>
      <c r="BN75" s="56">
        <v>0</v>
      </c>
      <c r="BO75" s="56">
        <v>0</v>
      </c>
      <c r="BP75" s="56">
        <v>0</v>
      </c>
      <c r="BQ75" s="56">
        <v>0</v>
      </c>
      <c r="BR75" s="56">
        <v>0</v>
      </c>
      <c r="BS75" s="56">
        <v>0</v>
      </c>
      <c r="BT75" s="56">
        <v>0</v>
      </c>
      <c r="BU75" s="56">
        <v>0</v>
      </c>
      <c r="BV75" s="56">
        <v>0</v>
      </c>
      <c r="BW75" s="56">
        <f t="shared" si="62"/>
        <v>0</v>
      </c>
      <c r="BX75" s="62" t="str">
        <f t="shared" si="63"/>
        <v>нд</v>
      </c>
      <c r="BY75" s="56">
        <f t="shared" si="64"/>
        <v>0</v>
      </c>
      <c r="BZ75" s="57" t="str">
        <f t="shared" si="65"/>
        <v>нд</v>
      </c>
      <c r="CA75" s="56" t="str">
        <f>[2]I0515_1037000158513_10_69_0!AF72</f>
        <v>нд</v>
      </c>
      <c r="CB75" s="53">
        <f t="shared" si="56"/>
        <v>0</v>
      </c>
      <c r="CC75" s="53">
        <f t="shared" si="56"/>
        <v>5.2643448213840003</v>
      </c>
      <c r="CD75" s="53">
        <f t="shared" si="56"/>
        <v>0</v>
      </c>
      <c r="CE75" s="53">
        <f t="shared" si="56"/>
        <v>0</v>
      </c>
      <c r="CF75" s="53">
        <f t="shared" si="56"/>
        <v>3.3819999999999997</v>
      </c>
      <c r="CG75" s="53">
        <f t="shared" si="56"/>
        <v>0</v>
      </c>
      <c r="CH75" s="53">
        <f t="shared" si="56"/>
        <v>0</v>
      </c>
      <c r="CI75" s="50">
        <f>'[3]4'!E79</f>
        <v>0</v>
      </c>
      <c r="CJ75" s="50">
        <f>'[3]4'!F79</f>
        <v>27.421276949999999</v>
      </c>
      <c r="CK75" s="50">
        <f>'[3]4'!G79</f>
        <v>0</v>
      </c>
      <c r="CL75" s="35">
        <f>'[3]4'!H79</f>
        <v>0</v>
      </c>
      <c r="CM75" s="50">
        <f>'[3]4'!I79</f>
        <v>16.914999999999999</v>
      </c>
      <c r="CN75" s="35">
        <f>'[3]4'!J79</f>
        <v>0</v>
      </c>
      <c r="CO75" s="50">
        <f>'[3]4'!K79</f>
        <v>0</v>
      </c>
      <c r="CP75" s="66"/>
      <c r="CQ75" s="50"/>
      <c r="CS75" s="66"/>
      <c r="CT75" s="66"/>
    </row>
    <row r="76" spans="1:98" ht="47.25" x14ac:dyDescent="0.25">
      <c r="A76" s="64" t="str">
        <f>[2]I0515_1037000158513_10_69_0!A73</f>
        <v>1.4.3</v>
      </c>
      <c r="B76" s="65" t="str">
        <f>[2]I0515_1037000158513_10_69_0!B73</f>
        <v>Обеспечение надежности электроснабжения путем выноса ВЛ 10кВ с частных территорий</v>
      </c>
      <c r="C76" s="65" t="str">
        <f>[2]I0515_1037000158513_10_69_0!C73</f>
        <v>О_0000500011</v>
      </c>
      <c r="D76" s="67">
        <f t="shared" si="76"/>
        <v>1.273898395</v>
      </c>
      <c r="E76" s="53">
        <f t="shared" si="77"/>
        <v>0</v>
      </c>
      <c r="F76" s="53">
        <f t="shared" si="77"/>
        <v>1.273898395</v>
      </c>
      <c r="G76" s="53">
        <f t="shared" si="77"/>
        <v>0</v>
      </c>
      <c r="H76" s="53">
        <f t="shared" si="77"/>
        <v>0</v>
      </c>
      <c r="I76" s="53">
        <f t="shared" si="77"/>
        <v>0.61</v>
      </c>
      <c r="J76" s="53">
        <f t="shared" si="77"/>
        <v>0</v>
      </c>
      <c r="K76" s="53">
        <f t="shared" si="77"/>
        <v>0</v>
      </c>
      <c r="L76" s="56">
        <v>0</v>
      </c>
      <c r="M76" s="56">
        <f>[2]I0515_1037000158513_10_69_0!U73/1.2</f>
        <v>0</v>
      </c>
      <c r="N76" s="56">
        <v>0</v>
      </c>
      <c r="O76" s="56">
        <v>0</v>
      </c>
      <c r="P76" s="56">
        <v>0</v>
      </c>
      <c r="Q76" s="56">
        <v>0</v>
      </c>
      <c r="R76" s="56">
        <v>0</v>
      </c>
      <c r="S76" s="56">
        <v>0</v>
      </c>
      <c r="T76" s="56">
        <f>[2]I0515_1037000158513_10_69_0!W73/1.2</f>
        <v>0</v>
      </c>
      <c r="U76" s="56">
        <v>0</v>
      </c>
      <c r="V76" s="56">
        <v>0</v>
      </c>
      <c r="W76" s="56">
        <v>0</v>
      </c>
      <c r="X76" s="56">
        <v>0</v>
      </c>
      <c r="Y76" s="56">
        <v>0</v>
      </c>
      <c r="Z76" s="56">
        <v>0</v>
      </c>
      <c r="AA76" s="56">
        <f>[2]I0515_1037000158513_10_69_0!Y73/1.2</f>
        <v>1.273898395</v>
      </c>
      <c r="AB76" s="56">
        <v>0</v>
      </c>
      <c r="AC76" s="56">
        <v>0</v>
      </c>
      <c r="AD76" s="56">
        <v>0.61</v>
      </c>
      <c r="AE76" s="56">
        <v>0</v>
      </c>
      <c r="AF76" s="56">
        <v>0</v>
      </c>
      <c r="AG76" s="56">
        <v>0</v>
      </c>
      <c r="AH76" s="56">
        <f>[2]I0515_1037000158513_10_69_0!AA73/1.2</f>
        <v>0</v>
      </c>
      <c r="AI76" s="56">
        <v>0</v>
      </c>
      <c r="AJ76" s="56">
        <v>0</v>
      </c>
      <c r="AK76" s="56">
        <v>0</v>
      </c>
      <c r="AL76" s="56">
        <v>0</v>
      </c>
      <c r="AM76" s="56">
        <v>0</v>
      </c>
      <c r="AN76" s="53">
        <f t="shared" si="78"/>
        <v>0</v>
      </c>
      <c r="AO76" s="53">
        <f t="shared" si="74"/>
        <v>0</v>
      </c>
      <c r="AP76" s="53">
        <f t="shared" si="74"/>
        <v>0</v>
      </c>
      <c r="AQ76" s="53">
        <f t="shared" si="74"/>
        <v>0</v>
      </c>
      <c r="AR76" s="53">
        <f t="shared" si="74"/>
        <v>0</v>
      </c>
      <c r="AS76" s="53">
        <f t="shared" si="74"/>
        <v>0</v>
      </c>
      <c r="AT76" s="53">
        <f t="shared" si="74"/>
        <v>0</v>
      </c>
      <c r="AU76" s="56">
        <v>0</v>
      </c>
      <c r="AV76" s="56">
        <v>0</v>
      </c>
      <c r="AW76" s="56">
        <v>0</v>
      </c>
      <c r="AX76" s="56">
        <v>0</v>
      </c>
      <c r="AY76" s="56">
        <v>0</v>
      </c>
      <c r="AZ76" s="56">
        <v>0</v>
      </c>
      <c r="BA76" s="56">
        <v>0</v>
      </c>
      <c r="BB76" s="56">
        <v>0</v>
      </c>
      <c r="BC76" s="56">
        <v>0</v>
      </c>
      <c r="BD76" s="56">
        <v>0</v>
      </c>
      <c r="BE76" s="56">
        <v>0</v>
      </c>
      <c r="BF76" s="56">
        <v>0</v>
      </c>
      <c r="BG76" s="56">
        <v>0</v>
      </c>
      <c r="BH76" s="56">
        <v>0</v>
      </c>
      <c r="BI76" s="56">
        <v>0</v>
      </c>
      <c r="BJ76" s="56">
        <v>0</v>
      </c>
      <c r="BK76" s="56">
        <v>0</v>
      </c>
      <c r="BL76" s="56">
        <v>0</v>
      </c>
      <c r="BM76" s="56">
        <v>0</v>
      </c>
      <c r="BN76" s="56">
        <v>0</v>
      </c>
      <c r="BO76" s="56">
        <v>0</v>
      </c>
      <c r="BP76" s="56">
        <v>0</v>
      </c>
      <c r="BQ76" s="56">
        <v>0</v>
      </c>
      <c r="BR76" s="56">
        <v>0</v>
      </c>
      <c r="BS76" s="56">
        <v>0</v>
      </c>
      <c r="BT76" s="56">
        <v>0</v>
      </c>
      <c r="BU76" s="56">
        <v>0</v>
      </c>
      <c r="BV76" s="56">
        <v>0</v>
      </c>
      <c r="BW76" s="56">
        <f t="shared" si="62"/>
        <v>0</v>
      </c>
      <c r="BX76" s="62" t="str">
        <f t="shared" si="63"/>
        <v>нд</v>
      </c>
      <c r="BY76" s="56">
        <f t="shared" si="64"/>
        <v>0</v>
      </c>
      <c r="BZ76" s="57" t="str">
        <f t="shared" si="65"/>
        <v>нд</v>
      </c>
      <c r="CA76" s="56" t="str">
        <f>[2]I0515_1037000158513_10_69_0!AF73</f>
        <v>нд</v>
      </c>
      <c r="CB76" s="53"/>
      <c r="CC76" s="53"/>
      <c r="CD76" s="53"/>
      <c r="CE76" s="53"/>
      <c r="CF76" s="53"/>
      <c r="CG76" s="53"/>
      <c r="CH76" s="53"/>
      <c r="CJ76" s="50"/>
      <c r="CK76" s="50"/>
      <c r="CM76" s="50"/>
      <c r="CO76" s="50"/>
      <c r="CP76" s="66"/>
      <c r="CQ76" s="50"/>
      <c r="CS76" s="66"/>
      <c r="CT76" s="66"/>
    </row>
    <row r="77" spans="1:98" ht="31.5" x14ac:dyDescent="0.25">
      <c r="A77" s="64" t="str">
        <f>[2]I0515_1037000158513_10_69_0!A74</f>
        <v>1.4.4</v>
      </c>
      <c r="B77" s="65" t="str">
        <f>[2]I0515_1037000158513_10_69_0!B74</f>
        <v>Реконструкция и модернизация сетей электроснабжения 0,4кВ</v>
      </c>
      <c r="C77" s="65" t="str">
        <f>[2]I0515_1037000158513_10_69_0!C74</f>
        <v>О_0004500012</v>
      </c>
      <c r="D77" s="67">
        <f t="shared" si="76"/>
        <v>21.557726718000001</v>
      </c>
      <c r="E77" s="53">
        <f t="shared" si="77"/>
        <v>0</v>
      </c>
      <c r="F77" s="53">
        <f t="shared" si="77"/>
        <v>21.557726718000001</v>
      </c>
      <c r="G77" s="53">
        <f t="shared" si="77"/>
        <v>0</v>
      </c>
      <c r="H77" s="53">
        <f t="shared" si="77"/>
        <v>0</v>
      </c>
      <c r="I77" s="53">
        <f t="shared" si="77"/>
        <v>8.1359999999999992</v>
      </c>
      <c r="J77" s="53">
        <f t="shared" si="77"/>
        <v>0</v>
      </c>
      <c r="K77" s="53">
        <f t="shared" si="77"/>
        <v>0</v>
      </c>
      <c r="L77" s="56">
        <v>0</v>
      </c>
      <c r="M77" s="56">
        <f>[2]I0515_1037000158513_10_69_0!U74/1.2</f>
        <v>5.3894316795000003</v>
      </c>
      <c r="N77" s="56">
        <v>0</v>
      </c>
      <c r="O77" s="56">
        <v>0</v>
      </c>
      <c r="P77" s="56">
        <v>2.0339999999999998</v>
      </c>
      <c r="Q77" s="56">
        <v>0</v>
      </c>
      <c r="R77" s="56">
        <v>0</v>
      </c>
      <c r="S77" s="56">
        <v>0</v>
      </c>
      <c r="T77" s="56">
        <f>[2]I0515_1037000158513_10_69_0!W74/1.2</f>
        <v>5.3894316795000003</v>
      </c>
      <c r="U77" s="56">
        <v>0</v>
      </c>
      <c r="V77" s="56">
        <v>0</v>
      </c>
      <c r="W77" s="56">
        <v>2.0339999999999998</v>
      </c>
      <c r="X77" s="56">
        <v>0</v>
      </c>
      <c r="Y77" s="56">
        <v>0</v>
      </c>
      <c r="Z77" s="56">
        <v>0</v>
      </c>
      <c r="AA77" s="56">
        <f>[2]I0515_1037000158513_10_69_0!Y74/1.2</f>
        <v>5.3894316795000003</v>
      </c>
      <c r="AB77" s="56">
        <v>0</v>
      </c>
      <c r="AC77" s="56">
        <v>0</v>
      </c>
      <c r="AD77" s="56">
        <v>2.0339999999999998</v>
      </c>
      <c r="AE77" s="56">
        <v>0</v>
      </c>
      <c r="AF77" s="56">
        <v>0</v>
      </c>
      <c r="AG77" s="56">
        <v>0</v>
      </c>
      <c r="AH77" s="56">
        <f>[2]I0515_1037000158513_10_69_0!AA74/1.2</f>
        <v>5.3894316795000003</v>
      </c>
      <c r="AI77" s="56">
        <v>0</v>
      </c>
      <c r="AJ77" s="56">
        <v>0</v>
      </c>
      <c r="AK77" s="56">
        <v>2.0339999999999998</v>
      </c>
      <c r="AL77" s="56">
        <v>0</v>
      </c>
      <c r="AM77" s="56">
        <v>0</v>
      </c>
      <c r="AN77" s="53">
        <f t="shared" si="78"/>
        <v>0</v>
      </c>
      <c r="AO77" s="53">
        <f t="shared" si="74"/>
        <v>1.59518867</v>
      </c>
      <c r="AP77" s="53">
        <f t="shared" si="74"/>
        <v>0</v>
      </c>
      <c r="AQ77" s="53">
        <f t="shared" si="74"/>
        <v>0</v>
      </c>
      <c r="AR77" s="53">
        <f t="shared" si="74"/>
        <v>1.2069999999999999</v>
      </c>
      <c r="AS77" s="53">
        <f t="shared" si="74"/>
        <v>0</v>
      </c>
      <c r="AT77" s="53">
        <f t="shared" si="74"/>
        <v>0</v>
      </c>
      <c r="AU77" s="56">
        <v>0</v>
      </c>
      <c r="AV77" s="56">
        <v>1.59518867</v>
      </c>
      <c r="AW77" s="56">
        <v>0</v>
      </c>
      <c r="AX77" s="56">
        <v>0</v>
      </c>
      <c r="AY77" s="56">
        <f>0.023+1.184</f>
        <v>1.2069999999999999</v>
      </c>
      <c r="AZ77" s="56">
        <v>0</v>
      </c>
      <c r="BA77" s="56">
        <v>0</v>
      </c>
      <c r="BB77" s="56">
        <v>0</v>
      </c>
      <c r="BC77" s="56">
        <v>0</v>
      </c>
      <c r="BD77" s="56">
        <v>0</v>
      </c>
      <c r="BE77" s="56">
        <v>0</v>
      </c>
      <c r="BF77" s="56">
        <v>0</v>
      </c>
      <c r="BG77" s="56">
        <v>0</v>
      </c>
      <c r="BH77" s="56">
        <v>0</v>
      </c>
      <c r="BI77" s="56">
        <v>0</v>
      </c>
      <c r="BJ77" s="56">
        <v>0</v>
      </c>
      <c r="BK77" s="56">
        <v>0</v>
      </c>
      <c r="BL77" s="56">
        <v>0</v>
      </c>
      <c r="BM77" s="56">
        <v>0</v>
      </c>
      <c r="BN77" s="56">
        <v>0</v>
      </c>
      <c r="BO77" s="56">
        <v>0</v>
      </c>
      <c r="BP77" s="56">
        <v>0</v>
      </c>
      <c r="BQ77" s="56">
        <v>0</v>
      </c>
      <c r="BR77" s="56">
        <v>0</v>
      </c>
      <c r="BS77" s="56">
        <v>0</v>
      </c>
      <c r="BT77" s="56">
        <v>0</v>
      </c>
      <c r="BU77" s="56">
        <v>0</v>
      </c>
      <c r="BV77" s="56">
        <v>0</v>
      </c>
      <c r="BW77" s="56">
        <f t="shared" si="62"/>
        <v>0</v>
      </c>
      <c r="BX77" s="62" t="str">
        <f t="shared" si="63"/>
        <v>нд</v>
      </c>
      <c r="BY77" s="56">
        <f t="shared" si="64"/>
        <v>-3.7942430095000006</v>
      </c>
      <c r="BZ77" s="57">
        <f t="shared" si="65"/>
        <v>-0.70401542038881693</v>
      </c>
      <c r="CA77" s="56" t="str">
        <f>[2]I0515_1037000158513_10_69_0!AF74</f>
        <v>Проект реализован не в полном объеме</v>
      </c>
      <c r="CB77" s="53"/>
      <c r="CC77" s="53"/>
      <c r="CD77" s="53"/>
      <c r="CE77" s="53"/>
      <c r="CF77" s="53"/>
      <c r="CG77" s="53"/>
      <c r="CH77" s="53"/>
      <c r="CJ77" s="50"/>
      <c r="CK77" s="50"/>
      <c r="CM77" s="50"/>
      <c r="CO77" s="50"/>
      <c r="CP77" s="66"/>
      <c r="CQ77" s="50"/>
      <c r="CS77" s="66"/>
      <c r="CT77" s="66"/>
    </row>
    <row r="78" spans="1:98" ht="94.5" x14ac:dyDescent="0.25">
      <c r="A78" s="64" t="str">
        <f>[2]I0515_1037000158513_10_69_0!A75</f>
        <v>1.4.5</v>
      </c>
      <c r="B78" s="65" t="str">
        <f>[2]I0515_1037000158513_10_69_0!B75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8" s="65" t="str">
        <f>[2]I0515_1037000158513_10_69_0!C75</f>
        <v>О_1004560013</v>
      </c>
      <c r="D78" s="67">
        <f t="shared" si="76"/>
        <v>16.788333415499999</v>
      </c>
      <c r="E78" s="53">
        <f t="shared" si="77"/>
        <v>0</v>
      </c>
      <c r="F78" s="53">
        <f t="shared" si="77"/>
        <v>16.788333415499999</v>
      </c>
      <c r="G78" s="53">
        <f t="shared" si="77"/>
        <v>1.07</v>
      </c>
      <c r="H78" s="53">
        <f t="shared" si="77"/>
        <v>0</v>
      </c>
      <c r="I78" s="53">
        <f t="shared" si="77"/>
        <v>3.34</v>
      </c>
      <c r="J78" s="53">
        <f t="shared" si="77"/>
        <v>0</v>
      </c>
      <c r="K78" s="53">
        <f t="shared" si="77"/>
        <v>0</v>
      </c>
      <c r="L78" s="56">
        <v>0</v>
      </c>
      <c r="M78" s="56">
        <f>[2]I0515_1037000158513_10_69_0!U75/1.2</f>
        <v>0</v>
      </c>
      <c r="N78" s="56">
        <v>0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f>[2]I0515_1037000158513_10_69_0!W75/1.2</f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f>[2]I0515_1037000158513_10_69_0!Y75/1.2</f>
        <v>9.0081206014999999</v>
      </c>
      <c r="AB78" s="56">
        <v>0.75</v>
      </c>
      <c r="AC78" s="56">
        <v>0</v>
      </c>
      <c r="AD78" s="56">
        <v>1.9</v>
      </c>
      <c r="AE78" s="56">
        <v>0</v>
      </c>
      <c r="AF78" s="56">
        <v>0</v>
      </c>
      <c r="AG78" s="56">
        <v>0</v>
      </c>
      <c r="AH78" s="56">
        <f>[2]I0515_1037000158513_10_69_0!AA75/1.2</f>
        <v>7.7802128140000004</v>
      </c>
      <c r="AI78" s="56">
        <v>0.32</v>
      </c>
      <c r="AJ78" s="56">
        <v>0</v>
      </c>
      <c r="AK78" s="56">
        <v>1.44</v>
      </c>
      <c r="AL78" s="56">
        <v>0</v>
      </c>
      <c r="AM78" s="56">
        <v>0</v>
      </c>
      <c r="AN78" s="53">
        <f t="shared" si="78"/>
        <v>0</v>
      </c>
      <c r="AO78" s="53">
        <f t="shared" si="74"/>
        <v>0</v>
      </c>
      <c r="AP78" s="53">
        <f t="shared" si="74"/>
        <v>0</v>
      </c>
      <c r="AQ78" s="53">
        <f t="shared" si="74"/>
        <v>0</v>
      </c>
      <c r="AR78" s="53">
        <f t="shared" si="74"/>
        <v>0</v>
      </c>
      <c r="AS78" s="53">
        <f t="shared" si="74"/>
        <v>0</v>
      </c>
      <c r="AT78" s="53">
        <f t="shared" si="74"/>
        <v>0</v>
      </c>
      <c r="AU78" s="56">
        <v>0</v>
      </c>
      <c r="AV78" s="56">
        <v>0</v>
      </c>
      <c r="AW78" s="56">
        <v>0</v>
      </c>
      <c r="AX78" s="56">
        <v>0</v>
      </c>
      <c r="AY78" s="56">
        <v>0</v>
      </c>
      <c r="AZ78" s="56"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56">
        <v>0</v>
      </c>
      <c r="BP78" s="56">
        <v>0</v>
      </c>
      <c r="BQ78" s="56">
        <v>0</v>
      </c>
      <c r="BR78" s="56">
        <v>0</v>
      </c>
      <c r="BS78" s="56">
        <v>0</v>
      </c>
      <c r="BT78" s="56">
        <v>0</v>
      </c>
      <c r="BU78" s="56">
        <v>0</v>
      </c>
      <c r="BV78" s="56">
        <v>0</v>
      </c>
      <c r="BW78" s="56">
        <f t="shared" si="62"/>
        <v>0</v>
      </c>
      <c r="BX78" s="62" t="str">
        <f t="shared" si="63"/>
        <v>нд</v>
      </c>
      <c r="BY78" s="56">
        <f t="shared" si="64"/>
        <v>0</v>
      </c>
      <c r="BZ78" s="57" t="str">
        <f t="shared" si="65"/>
        <v>нд</v>
      </c>
      <c r="CA78" s="56" t="str">
        <f>[2]I0515_1037000158513_10_69_0!AF75</f>
        <v>нд</v>
      </c>
      <c r="CB78" s="53"/>
      <c r="CC78" s="53"/>
      <c r="CD78" s="53"/>
      <c r="CE78" s="53"/>
      <c r="CF78" s="53"/>
      <c r="CG78" s="53"/>
      <c r="CH78" s="53"/>
      <c r="CJ78" s="50"/>
      <c r="CK78" s="50"/>
      <c r="CM78" s="50"/>
      <c r="CO78" s="50"/>
      <c r="CP78" s="66"/>
      <c r="CQ78" s="50"/>
      <c r="CS78" s="66"/>
      <c r="CT78" s="66"/>
    </row>
    <row r="79" spans="1:98" ht="34.5" customHeight="1" x14ac:dyDescent="0.25">
      <c r="A79" s="64" t="str">
        <f>[2]I0515_1037000158513_10_69_0!A76</f>
        <v>1.4.7</v>
      </c>
      <c r="B79" s="65" t="str">
        <f>[2]I0515_1037000158513_10_69_0!B76</f>
        <v>Установка трансформаторов в ТП</v>
      </c>
      <c r="C79" s="65" t="str">
        <f>[2]I0515_1037000158513_10_69_0!C76</f>
        <v>О_0200000015</v>
      </c>
      <c r="D79" s="67">
        <f t="shared" si="76"/>
        <v>8.3968794800000097</v>
      </c>
      <c r="E79" s="53">
        <f t="shared" si="77"/>
        <v>0</v>
      </c>
      <c r="F79" s="53">
        <f t="shared" si="77"/>
        <v>8.3968794800000097</v>
      </c>
      <c r="G79" s="53">
        <f t="shared" si="77"/>
        <v>0</v>
      </c>
      <c r="H79" s="53">
        <f t="shared" si="77"/>
        <v>0</v>
      </c>
      <c r="I79" s="53">
        <f t="shared" si="77"/>
        <v>0</v>
      </c>
      <c r="J79" s="53">
        <f t="shared" si="77"/>
        <v>0</v>
      </c>
      <c r="K79" s="53">
        <f t="shared" si="77"/>
        <v>12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f>[2]I0515_1037000158513_10_69_0!W76/1.2</f>
        <v>2.7989598266666702</v>
      </c>
      <c r="U79" s="56">
        <v>0</v>
      </c>
      <c r="V79" s="56">
        <v>0</v>
      </c>
      <c r="W79" s="56">
        <v>0</v>
      </c>
      <c r="X79" s="56">
        <v>0</v>
      </c>
      <c r="Y79" s="56">
        <v>4</v>
      </c>
      <c r="Z79" s="56">
        <v>0</v>
      </c>
      <c r="AA79" s="56">
        <f>[2]I0515_1037000158513_10_69_0!Y76/1.2</f>
        <v>2.7989598266666702</v>
      </c>
      <c r="AB79" s="56">
        <v>0</v>
      </c>
      <c r="AC79" s="56">
        <v>0</v>
      </c>
      <c r="AD79" s="56">
        <v>0</v>
      </c>
      <c r="AE79" s="56">
        <v>0</v>
      </c>
      <c r="AF79" s="56">
        <v>4</v>
      </c>
      <c r="AG79" s="56">
        <v>0</v>
      </c>
      <c r="AH79" s="56">
        <f>[2]I0515_1037000158513_10_69_0!AA76/1.2</f>
        <v>2.7989598266666702</v>
      </c>
      <c r="AI79" s="56">
        <v>0</v>
      </c>
      <c r="AJ79" s="56">
        <v>0</v>
      </c>
      <c r="AK79" s="56">
        <v>0</v>
      </c>
      <c r="AL79" s="56">
        <v>0</v>
      </c>
      <c r="AM79" s="56">
        <v>4</v>
      </c>
      <c r="AN79" s="53">
        <f t="shared" si="78"/>
        <v>0</v>
      </c>
      <c r="AO79" s="53">
        <f t="shared" si="74"/>
        <v>1.0497545699999999</v>
      </c>
      <c r="AP79" s="53">
        <f t="shared" si="74"/>
        <v>0</v>
      </c>
      <c r="AQ79" s="53">
        <f t="shared" si="74"/>
        <v>0</v>
      </c>
      <c r="AR79" s="53">
        <f t="shared" si="74"/>
        <v>0</v>
      </c>
      <c r="AS79" s="53">
        <f t="shared" si="74"/>
        <v>0</v>
      </c>
      <c r="AT79" s="53">
        <f t="shared" si="74"/>
        <v>2</v>
      </c>
      <c r="AU79" s="56">
        <v>0</v>
      </c>
      <c r="AV79" s="56">
        <v>1.0497545699999999</v>
      </c>
      <c r="AW79" s="56">
        <v>0</v>
      </c>
      <c r="AX79" s="56">
        <v>0</v>
      </c>
      <c r="AY79" s="56">
        <v>0</v>
      </c>
      <c r="AZ79" s="56">
        <v>0</v>
      </c>
      <c r="BA79" s="56">
        <v>2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56">
        <v>0</v>
      </c>
      <c r="BP79" s="56">
        <v>0</v>
      </c>
      <c r="BQ79" s="56">
        <v>0</v>
      </c>
      <c r="BR79" s="56">
        <v>0</v>
      </c>
      <c r="BS79" s="56">
        <v>0</v>
      </c>
      <c r="BT79" s="56">
        <v>0</v>
      </c>
      <c r="BU79" s="56">
        <v>0</v>
      </c>
      <c r="BV79" s="56">
        <v>0</v>
      </c>
      <c r="BW79" s="56">
        <f t="shared" si="62"/>
        <v>0</v>
      </c>
      <c r="BX79" s="62" t="str">
        <f t="shared" si="63"/>
        <v>нд</v>
      </c>
      <c r="BY79" s="56">
        <f t="shared" si="64"/>
        <v>1.0497545699999999</v>
      </c>
      <c r="BZ79" s="57" t="str">
        <f t="shared" si="65"/>
        <v>нд</v>
      </c>
      <c r="CA79" s="56" t="str">
        <f>[2]I0515_1037000158513_10_69_0!AF76</f>
        <v>нд</v>
      </c>
      <c r="CB79" s="53">
        <f t="shared" si="56"/>
        <v>0</v>
      </c>
      <c r="CC79" s="53">
        <f t="shared" si="56"/>
        <v>8.3968794800000097</v>
      </c>
      <c r="CD79" s="53">
        <f t="shared" si="56"/>
        <v>0</v>
      </c>
      <c r="CE79" s="53">
        <f t="shared" si="56"/>
        <v>0</v>
      </c>
      <c r="CF79" s="53">
        <f t="shared" si="56"/>
        <v>0</v>
      </c>
      <c r="CG79" s="53">
        <f t="shared" si="56"/>
        <v>0</v>
      </c>
      <c r="CH79" s="53">
        <f t="shared" si="56"/>
        <v>12</v>
      </c>
      <c r="CI79" s="50">
        <f>'[3]4'!E80</f>
        <v>0</v>
      </c>
      <c r="CJ79" s="50">
        <f>'[3]4'!F80</f>
        <v>11.161557867939999</v>
      </c>
      <c r="CK79" s="50">
        <f>'[3]4'!G80</f>
        <v>1.92</v>
      </c>
      <c r="CL79" s="35">
        <f>'[3]4'!H80</f>
        <v>0</v>
      </c>
      <c r="CM79" s="50">
        <f>'[3]4'!I80</f>
        <v>4.2320000000000002</v>
      </c>
      <c r="CN79" s="35">
        <f>'[3]4'!J80</f>
        <v>0</v>
      </c>
      <c r="CO79" s="50">
        <f>'[3]4'!K80</f>
        <v>0</v>
      </c>
      <c r="CP79" s="66"/>
      <c r="CQ79" s="50"/>
      <c r="CS79" s="66"/>
      <c r="CT79" s="66"/>
    </row>
    <row r="80" spans="1:98" ht="63" x14ac:dyDescent="0.25">
      <c r="A80" s="60" t="s">
        <v>207</v>
      </c>
      <c r="B80" s="61" t="s">
        <v>208</v>
      </c>
      <c r="C80" s="60" t="s">
        <v>117</v>
      </c>
      <c r="D80" s="56">
        <v>0</v>
      </c>
      <c r="E80" s="53">
        <f t="shared" si="77"/>
        <v>0</v>
      </c>
      <c r="F80" s="53">
        <f t="shared" si="77"/>
        <v>0</v>
      </c>
      <c r="G80" s="53">
        <f t="shared" si="77"/>
        <v>0</v>
      </c>
      <c r="H80" s="53">
        <f t="shared" si="77"/>
        <v>0</v>
      </c>
      <c r="I80" s="53">
        <f t="shared" si="77"/>
        <v>0</v>
      </c>
      <c r="J80" s="53">
        <f t="shared" si="77"/>
        <v>0</v>
      </c>
      <c r="K80" s="53">
        <f t="shared" si="77"/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v>0</v>
      </c>
      <c r="S80" s="56">
        <v>0</v>
      </c>
      <c r="T80" s="56">
        <v>0</v>
      </c>
      <c r="U80" s="56">
        <v>0</v>
      </c>
      <c r="V80" s="56">
        <v>0</v>
      </c>
      <c r="W80" s="56">
        <v>0</v>
      </c>
      <c r="X80" s="56">
        <v>0</v>
      </c>
      <c r="Y80" s="56">
        <v>0</v>
      </c>
      <c r="Z80" s="56">
        <v>0</v>
      </c>
      <c r="AA80" s="56">
        <v>0</v>
      </c>
      <c r="AB80" s="56">
        <v>0</v>
      </c>
      <c r="AC80" s="56">
        <v>0</v>
      </c>
      <c r="AD80" s="56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v>0</v>
      </c>
      <c r="AJ80" s="56">
        <v>0</v>
      </c>
      <c r="AK80" s="56">
        <v>0</v>
      </c>
      <c r="AL80" s="56">
        <v>0</v>
      </c>
      <c r="AM80" s="56">
        <v>0</v>
      </c>
      <c r="AN80" s="53">
        <f t="shared" si="78"/>
        <v>0</v>
      </c>
      <c r="AO80" s="53">
        <f t="shared" si="74"/>
        <v>0</v>
      </c>
      <c r="AP80" s="53">
        <f t="shared" si="74"/>
        <v>0</v>
      </c>
      <c r="AQ80" s="53">
        <f t="shared" si="74"/>
        <v>0</v>
      </c>
      <c r="AR80" s="53">
        <f t="shared" si="74"/>
        <v>0</v>
      </c>
      <c r="AS80" s="53">
        <f t="shared" si="74"/>
        <v>0</v>
      </c>
      <c r="AT80" s="53">
        <f t="shared" si="74"/>
        <v>0</v>
      </c>
      <c r="AU80" s="56">
        <v>0</v>
      </c>
      <c r="AV80" s="56">
        <v>0</v>
      </c>
      <c r="AW80" s="56">
        <v>0</v>
      </c>
      <c r="AX80" s="56">
        <v>0</v>
      </c>
      <c r="AY80" s="56">
        <v>0</v>
      </c>
      <c r="AZ80" s="56">
        <v>0</v>
      </c>
      <c r="BA80" s="56">
        <v>0</v>
      </c>
      <c r="BB80" s="56">
        <v>0</v>
      </c>
      <c r="BC80" s="56">
        <v>0</v>
      </c>
      <c r="BD80" s="56">
        <v>0</v>
      </c>
      <c r="BE80" s="56">
        <v>0</v>
      </c>
      <c r="BF80" s="56">
        <v>0</v>
      </c>
      <c r="BG80" s="56"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56">
        <v>0</v>
      </c>
      <c r="BP80" s="56">
        <v>0</v>
      </c>
      <c r="BQ80" s="56">
        <v>0</v>
      </c>
      <c r="BR80" s="56">
        <v>0</v>
      </c>
      <c r="BS80" s="56">
        <v>0</v>
      </c>
      <c r="BT80" s="56">
        <v>0</v>
      </c>
      <c r="BU80" s="56">
        <v>0</v>
      </c>
      <c r="BV80" s="56">
        <v>0</v>
      </c>
      <c r="BW80" s="56">
        <f t="shared" si="62"/>
        <v>0</v>
      </c>
      <c r="BX80" s="62" t="str">
        <f t="shared" si="63"/>
        <v>нд</v>
      </c>
      <c r="BY80" s="56">
        <f t="shared" si="64"/>
        <v>0</v>
      </c>
      <c r="BZ80" s="57" t="str">
        <f t="shared" si="65"/>
        <v>нд</v>
      </c>
      <c r="CA80" s="56" t="s">
        <v>118</v>
      </c>
      <c r="CB80" s="53">
        <f t="shared" ref="CB80:CH90" si="79">SUM(L80,S80,Z80,AG80)</f>
        <v>0</v>
      </c>
      <c r="CC80" s="53">
        <f t="shared" si="79"/>
        <v>0</v>
      </c>
      <c r="CD80" s="53">
        <f t="shared" si="79"/>
        <v>0</v>
      </c>
      <c r="CE80" s="53">
        <f t="shared" si="79"/>
        <v>0</v>
      </c>
      <c r="CF80" s="53">
        <f t="shared" si="79"/>
        <v>0</v>
      </c>
      <c r="CG80" s="53">
        <f t="shared" si="79"/>
        <v>0</v>
      </c>
      <c r="CH80" s="53">
        <f t="shared" si="79"/>
        <v>0</v>
      </c>
      <c r="CK80" s="59">
        <f>IF(CC80=[1]В0228_1037000158513_04_0_69_!BD102,0,1)</f>
        <v>0</v>
      </c>
    </row>
    <row r="81" spans="1:98" ht="31.5" x14ac:dyDescent="0.25">
      <c r="A81" s="60" t="s">
        <v>209</v>
      </c>
      <c r="B81" s="61" t="s">
        <v>210</v>
      </c>
      <c r="C81" s="60" t="s">
        <v>117</v>
      </c>
      <c r="D81" s="56">
        <f>SUM(D82:D90)</f>
        <v>30.738424646973343</v>
      </c>
      <c r="E81" s="53">
        <f t="shared" si="77"/>
        <v>5.23</v>
      </c>
      <c r="F81" s="53">
        <f t="shared" si="77"/>
        <v>25.508424646973342</v>
      </c>
      <c r="G81" s="53">
        <f t="shared" si="77"/>
        <v>0</v>
      </c>
      <c r="H81" s="53">
        <f t="shared" si="77"/>
        <v>0</v>
      </c>
      <c r="I81" s="53">
        <f t="shared" si="77"/>
        <v>0</v>
      </c>
      <c r="J81" s="53">
        <f t="shared" si="77"/>
        <v>0</v>
      </c>
      <c r="K81" s="53">
        <f t="shared" si="77"/>
        <v>21</v>
      </c>
      <c r="L81" s="56">
        <f t="shared" ref="L81:BV81" si="80">SUM(L82:L90)</f>
        <v>0</v>
      </c>
      <c r="M81" s="56">
        <f t="shared" si="80"/>
        <v>6.5141463136400004</v>
      </c>
      <c r="N81" s="56">
        <f t="shared" si="80"/>
        <v>0</v>
      </c>
      <c r="O81" s="56">
        <f t="shared" si="80"/>
        <v>0</v>
      </c>
      <c r="P81" s="56">
        <f t="shared" si="80"/>
        <v>0</v>
      </c>
      <c r="Q81" s="56">
        <f t="shared" si="80"/>
        <v>0</v>
      </c>
      <c r="R81" s="56">
        <f t="shared" si="80"/>
        <v>2</v>
      </c>
      <c r="S81" s="56">
        <f t="shared" si="80"/>
        <v>0</v>
      </c>
      <c r="T81" s="56">
        <f t="shared" si="80"/>
        <v>3.0547000000000004</v>
      </c>
      <c r="U81" s="56">
        <f t="shared" si="80"/>
        <v>0</v>
      </c>
      <c r="V81" s="56">
        <f t="shared" si="80"/>
        <v>0</v>
      </c>
      <c r="W81" s="56">
        <f t="shared" si="80"/>
        <v>0</v>
      </c>
      <c r="X81" s="56">
        <f t="shared" si="80"/>
        <v>0</v>
      </c>
      <c r="Y81" s="56">
        <f t="shared" si="80"/>
        <v>1</v>
      </c>
      <c r="Z81" s="56">
        <f t="shared" si="80"/>
        <v>0</v>
      </c>
      <c r="AA81" s="56">
        <f t="shared" si="80"/>
        <v>9.9779683333333402</v>
      </c>
      <c r="AB81" s="56">
        <f t="shared" si="80"/>
        <v>0</v>
      </c>
      <c r="AC81" s="56">
        <f t="shared" si="80"/>
        <v>0</v>
      </c>
      <c r="AD81" s="56">
        <f t="shared" si="80"/>
        <v>0</v>
      </c>
      <c r="AE81" s="56">
        <f t="shared" si="80"/>
        <v>0</v>
      </c>
      <c r="AF81" s="56">
        <f t="shared" si="80"/>
        <v>15</v>
      </c>
      <c r="AG81" s="56">
        <f t="shared" si="80"/>
        <v>5.23</v>
      </c>
      <c r="AH81" s="56">
        <f t="shared" si="80"/>
        <v>5.9616100000000003</v>
      </c>
      <c r="AI81" s="56">
        <f t="shared" si="80"/>
        <v>0</v>
      </c>
      <c r="AJ81" s="56">
        <f t="shared" si="80"/>
        <v>0</v>
      </c>
      <c r="AK81" s="56">
        <f t="shared" si="80"/>
        <v>0</v>
      </c>
      <c r="AL81" s="56">
        <f t="shared" si="80"/>
        <v>0</v>
      </c>
      <c r="AM81" s="56">
        <f t="shared" si="80"/>
        <v>3</v>
      </c>
      <c r="AN81" s="56">
        <f t="shared" si="80"/>
        <v>0</v>
      </c>
      <c r="AO81" s="56">
        <f t="shared" si="80"/>
        <v>0</v>
      </c>
      <c r="AP81" s="56">
        <f t="shared" si="80"/>
        <v>0</v>
      </c>
      <c r="AQ81" s="56">
        <f t="shared" si="80"/>
        <v>0</v>
      </c>
      <c r="AR81" s="56">
        <f t="shared" si="80"/>
        <v>0</v>
      </c>
      <c r="AS81" s="56">
        <f t="shared" si="80"/>
        <v>0</v>
      </c>
      <c r="AT81" s="56">
        <f t="shared" si="80"/>
        <v>0</v>
      </c>
      <c r="AU81" s="56">
        <f t="shared" si="80"/>
        <v>0</v>
      </c>
      <c r="AV81" s="56">
        <f t="shared" si="80"/>
        <v>0</v>
      </c>
      <c r="AW81" s="56">
        <f t="shared" si="80"/>
        <v>0</v>
      </c>
      <c r="AX81" s="56">
        <f t="shared" si="80"/>
        <v>0</v>
      </c>
      <c r="AY81" s="56">
        <f t="shared" si="80"/>
        <v>0</v>
      </c>
      <c r="AZ81" s="56">
        <f t="shared" si="80"/>
        <v>0</v>
      </c>
      <c r="BA81" s="56">
        <f t="shared" si="80"/>
        <v>0</v>
      </c>
      <c r="BB81" s="56">
        <f t="shared" si="80"/>
        <v>0</v>
      </c>
      <c r="BC81" s="56">
        <f t="shared" si="80"/>
        <v>0</v>
      </c>
      <c r="BD81" s="56">
        <f t="shared" si="80"/>
        <v>0</v>
      </c>
      <c r="BE81" s="56">
        <f t="shared" si="80"/>
        <v>0</v>
      </c>
      <c r="BF81" s="56">
        <f t="shared" si="80"/>
        <v>0</v>
      </c>
      <c r="BG81" s="56">
        <f t="shared" si="80"/>
        <v>0</v>
      </c>
      <c r="BH81" s="56">
        <f t="shared" si="80"/>
        <v>0</v>
      </c>
      <c r="BI81" s="56">
        <f t="shared" si="80"/>
        <v>0</v>
      </c>
      <c r="BJ81" s="56">
        <f t="shared" si="80"/>
        <v>0</v>
      </c>
      <c r="BK81" s="56">
        <f t="shared" si="80"/>
        <v>0</v>
      </c>
      <c r="BL81" s="56">
        <f t="shared" si="80"/>
        <v>0</v>
      </c>
      <c r="BM81" s="56">
        <f t="shared" si="80"/>
        <v>0</v>
      </c>
      <c r="BN81" s="56">
        <f t="shared" si="80"/>
        <v>0</v>
      </c>
      <c r="BO81" s="56">
        <f t="shared" si="80"/>
        <v>0</v>
      </c>
      <c r="BP81" s="56">
        <f t="shared" si="80"/>
        <v>0</v>
      </c>
      <c r="BQ81" s="56">
        <f t="shared" si="80"/>
        <v>0</v>
      </c>
      <c r="BR81" s="56">
        <f t="shared" si="80"/>
        <v>0</v>
      </c>
      <c r="BS81" s="56">
        <f t="shared" si="80"/>
        <v>0</v>
      </c>
      <c r="BT81" s="56">
        <f t="shared" si="80"/>
        <v>0</v>
      </c>
      <c r="BU81" s="56">
        <f t="shared" si="80"/>
        <v>0</v>
      </c>
      <c r="BV81" s="56">
        <f t="shared" si="80"/>
        <v>0</v>
      </c>
      <c r="BW81" s="56">
        <f t="shared" si="62"/>
        <v>0</v>
      </c>
      <c r="BX81" s="62" t="str">
        <f t="shared" si="63"/>
        <v>нд</v>
      </c>
      <c r="BY81" s="56">
        <f t="shared" si="64"/>
        <v>-6.5141463136400004</v>
      </c>
      <c r="BZ81" s="57">
        <f t="shared" si="65"/>
        <v>-1</v>
      </c>
      <c r="CA81" s="56" t="s">
        <v>118</v>
      </c>
      <c r="CB81" s="53">
        <f t="shared" si="79"/>
        <v>5.23</v>
      </c>
      <c r="CC81" s="53">
        <f t="shared" si="79"/>
        <v>25.508424646973342</v>
      </c>
      <c r="CD81" s="53">
        <f t="shared" si="79"/>
        <v>0</v>
      </c>
      <c r="CE81" s="53">
        <f t="shared" si="79"/>
        <v>0</v>
      </c>
      <c r="CF81" s="53">
        <f t="shared" si="79"/>
        <v>0</v>
      </c>
      <c r="CG81" s="53">
        <f t="shared" si="79"/>
        <v>0</v>
      </c>
      <c r="CH81" s="53">
        <f t="shared" si="79"/>
        <v>21</v>
      </c>
      <c r="CK81" s="59">
        <f>IF(CC81=[1]В0228_1037000158513_04_0_69_!BD103,0,1)</f>
        <v>1</v>
      </c>
    </row>
    <row r="82" spans="1:98" ht="31.5" x14ac:dyDescent="0.25">
      <c r="A82" s="64" t="str">
        <f>[2]I0515_1037000158513_10_69_0!A79</f>
        <v>1.6.3</v>
      </c>
      <c r="B82" s="65" t="str">
        <f>[2]I0515_1037000158513_10_69_0!B79</f>
        <v>Приобретение легкового автомобиля</v>
      </c>
      <c r="C82" s="65" t="str">
        <f>[2]I0515_1037000158513_10_69_0!C79</f>
        <v>О_0000007018</v>
      </c>
      <c r="D82" s="67">
        <f t="shared" ref="D82:D90" si="81">E82+F82</f>
        <v>1.51088</v>
      </c>
      <c r="E82" s="53">
        <f t="shared" si="77"/>
        <v>0</v>
      </c>
      <c r="F82" s="53">
        <f t="shared" si="77"/>
        <v>1.51088</v>
      </c>
      <c r="G82" s="53">
        <f t="shared" si="77"/>
        <v>0</v>
      </c>
      <c r="H82" s="53">
        <f t="shared" si="77"/>
        <v>0</v>
      </c>
      <c r="I82" s="53">
        <f t="shared" si="77"/>
        <v>0</v>
      </c>
      <c r="J82" s="53">
        <f t="shared" si="77"/>
        <v>0</v>
      </c>
      <c r="K82" s="53">
        <f t="shared" si="77"/>
        <v>1</v>
      </c>
      <c r="L82" s="56">
        <v>0</v>
      </c>
      <c r="M82" s="56">
        <f>[2]I0515_1037000158513_10_69_0!U79/1.2</f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f>[2]I0515_1037000158513_10_69_0!W79/1.2</f>
        <v>0</v>
      </c>
      <c r="U82" s="56">
        <v>0</v>
      </c>
      <c r="V82" s="56">
        <v>0</v>
      </c>
      <c r="W82" s="56">
        <v>0</v>
      </c>
      <c r="X82" s="56">
        <v>0</v>
      </c>
      <c r="Y82" s="56">
        <v>0</v>
      </c>
      <c r="Z82" s="56">
        <v>0</v>
      </c>
      <c r="AA82" s="56">
        <f>[2]I0515_1037000158513_10_69_0!Y79/1.2</f>
        <v>0</v>
      </c>
      <c r="AB82" s="56">
        <v>0</v>
      </c>
      <c r="AC82" s="56">
        <v>0</v>
      </c>
      <c r="AD82" s="56">
        <v>0</v>
      </c>
      <c r="AE82" s="56">
        <v>0</v>
      </c>
      <c r="AF82" s="56">
        <v>0</v>
      </c>
      <c r="AG82" s="56">
        <v>0</v>
      </c>
      <c r="AH82" s="56">
        <f>[2]I0515_1037000158513_10_69_0!AA79/1.2</f>
        <v>1.51088</v>
      </c>
      <c r="AI82" s="56">
        <v>0</v>
      </c>
      <c r="AJ82" s="56">
        <v>0</v>
      </c>
      <c r="AK82" s="56">
        <v>0</v>
      </c>
      <c r="AL82" s="56">
        <v>0</v>
      </c>
      <c r="AM82" s="56">
        <v>1</v>
      </c>
      <c r="AN82" s="53">
        <f t="shared" si="78"/>
        <v>0</v>
      </c>
      <c r="AO82" s="53">
        <f t="shared" si="74"/>
        <v>0</v>
      </c>
      <c r="AP82" s="53">
        <f t="shared" si="74"/>
        <v>0</v>
      </c>
      <c r="AQ82" s="53">
        <f t="shared" si="74"/>
        <v>0</v>
      </c>
      <c r="AR82" s="53">
        <f t="shared" si="74"/>
        <v>0</v>
      </c>
      <c r="AS82" s="53">
        <f t="shared" si="74"/>
        <v>0</v>
      </c>
      <c r="AT82" s="53">
        <f t="shared" si="74"/>
        <v>0</v>
      </c>
      <c r="AU82" s="56">
        <v>0</v>
      </c>
      <c r="AV82" s="56">
        <v>0</v>
      </c>
      <c r="AW82" s="56">
        <v>0</v>
      </c>
      <c r="AX82" s="56">
        <v>0</v>
      </c>
      <c r="AY82" s="56">
        <v>0</v>
      </c>
      <c r="AZ82" s="56">
        <v>0</v>
      </c>
      <c r="BA82" s="56">
        <v>0</v>
      </c>
      <c r="BB82" s="56">
        <v>0</v>
      </c>
      <c r="BC82" s="56">
        <v>0</v>
      </c>
      <c r="BD82" s="56">
        <v>0</v>
      </c>
      <c r="BE82" s="56">
        <v>0</v>
      </c>
      <c r="BF82" s="56">
        <v>0</v>
      </c>
      <c r="BG82" s="56">
        <v>0</v>
      </c>
      <c r="BH82" s="56">
        <v>0</v>
      </c>
      <c r="BI82" s="56">
        <v>0</v>
      </c>
      <c r="BJ82" s="56">
        <v>0</v>
      </c>
      <c r="BK82" s="56">
        <v>0</v>
      </c>
      <c r="BL82" s="56">
        <v>0</v>
      </c>
      <c r="BM82" s="56">
        <v>0</v>
      </c>
      <c r="BN82" s="56">
        <v>0</v>
      </c>
      <c r="BO82" s="56">
        <v>0</v>
      </c>
      <c r="BP82" s="56">
        <v>0</v>
      </c>
      <c r="BQ82" s="56">
        <v>0</v>
      </c>
      <c r="BR82" s="56">
        <v>0</v>
      </c>
      <c r="BS82" s="56">
        <v>0</v>
      </c>
      <c r="BT82" s="56">
        <v>0</v>
      </c>
      <c r="BU82" s="56">
        <v>0</v>
      </c>
      <c r="BV82" s="56">
        <v>0</v>
      </c>
      <c r="BW82" s="56">
        <f t="shared" si="62"/>
        <v>0</v>
      </c>
      <c r="BX82" s="62" t="str">
        <f t="shared" si="63"/>
        <v>нд</v>
      </c>
      <c r="BY82" s="56">
        <f t="shared" si="64"/>
        <v>0</v>
      </c>
      <c r="BZ82" s="57" t="str">
        <f t="shared" si="65"/>
        <v>нд</v>
      </c>
      <c r="CA82" s="56" t="str">
        <f>[2]I0515_1037000158513_10_69_0!AF79</f>
        <v>нд</v>
      </c>
      <c r="CB82" s="53">
        <f t="shared" si="79"/>
        <v>0</v>
      </c>
      <c r="CC82" s="53">
        <f t="shared" si="79"/>
        <v>1.51088</v>
      </c>
      <c r="CD82" s="53">
        <f t="shared" si="79"/>
        <v>0</v>
      </c>
      <c r="CE82" s="53">
        <f t="shared" si="79"/>
        <v>0</v>
      </c>
      <c r="CF82" s="53">
        <f t="shared" si="79"/>
        <v>0</v>
      </c>
      <c r="CG82" s="53">
        <f t="shared" si="79"/>
        <v>0</v>
      </c>
      <c r="CH82" s="53">
        <f t="shared" si="79"/>
        <v>1</v>
      </c>
      <c r="CI82" s="50">
        <f>'[3]4'!E85</f>
        <v>0</v>
      </c>
      <c r="CJ82" s="50">
        <f>'[3]4'!F85</f>
        <v>6.9939661099999997</v>
      </c>
      <c r="CK82" s="50">
        <f>'[3]4'!G85</f>
        <v>0</v>
      </c>
      <c r="CL82" s="35">
        <f>'[3]4'!H85</f>
        <v>0</v>
      </c>
      <c r="CM82" s="50">
        <f>'[3]4'!I85</f>
        <v>0</v>
      </c>
      <c r="CN82" s="35">
        <f>'[3]4'!J85</f>
        <v>0</v>
      </c>
      <c r="CO82" s="50">
        <f>'[3]4'!K85</f>
        <v>2</v>
      </c>
      <c r="CP82" s="66"/>
      <c r="CQ82" s="50"/>
      <c r="CS82" s="66"/>
      <c r="CT82" s="66"/>
    </row>
    <row r="83" spans="1:98" x14ac:dyDescent="0.25">
      <c r="A83" s="64" t="str">
        <f>[2]I0515_1037000158513_10_69_0!A80</f>
        <v>1.6.7</v>
      </c>
      <c r="B83" s="65" t="str">
        <f>[2]I0515_1037000158513_10_69_0!B80</f>
        <v>Приобретение самосвала</v>
      </c>
      <c r="C83" s="65" t="str">
        <f>[2]I0515_1037000158513_10_69_0!C80</f>
        <v>О_0000007022</v>
      </c>
      <c r="D83" s="67">
        <f t="shared" si="81"/>
        <v>4.4507300000000001</v>
      </c>
      <c r="E83" s="53">
        <f t="shared" si="77"/>
        <v>0</v>
      </c>
      <c r="F83" s="53">
        <f t="shared" si="77"/>
        <v>4.4507300000000001</v>
      </c>
      <c r="G83" s="53">
        <f t="shared" si="77"/>
        <v>0</v>
      </c>
      <c r="H83" s="53">
        <f t="shared" si="77"/>
        <v>0</v>
      </c>
      <c r="I83" s="53">
        <f t="shared" si="77"/>
        <v>0</v>
      </c>
      <c r="J83" s="53">
        <f t="shared" si="77"/>
        <v>0</v>
      </c>
      <c r="K83" s="53">
        <f t="shared" si="77"/>
        <v>1</v>
      </c>
      <c r="L83" s="56">
        <v>0</v>
      </c>
      <c r="M83" s="56">
        <f>[2]I0515_1037000158513_10_69_0!U80/1.2</f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f>[2]I0515_1037000158513_10_69_0!W80/1.2</f>
        <v>0</v>
      </c>
      <c r="U83" s="56">
        <v>0</v>
      </c>
      <c r="V83" s="56">
        <v>0</v>
      </c>
      <c r="W83" s="56">
        <v>0</v>
      </c>
      <c r="X83" s="56">
        <v>0</v>
      </c>
      <c r="Y83" s="56">
        <v>0</v>
      </c>
      <c r="Z83" s="56">
        <v>0</v>
      </c>
      <c r="AA83" s="56">
        <f>[2]I0515_1037000158513_10_69_0!Y80/1.2</f>
        <v>0</v>
      </c>
      <c r="AB83" s="56">
        <v>0</v>
      </c>
      <c r="AC83" s="56">
        <v>0</v>
      </c>
      <c r="AD83" s="56">
        <v>0</v>
      </c>
      <c r="AE83" s="56">
        <v>0</v>
      </c>
      <c r="AF83" s="56">
        <v>0</v>
      </c>
      <c r="AG83" s="56">
        <v>0</v>
      </c>
      <c r="AH83" s="56">
        <f>[2]I0515_1037000158513_10_69_0!AA80/1.2</f>
        <v>4.4507300000000001</v>
      </c>
      <c r="AI83" s="56">
        <v>0</v>
      </c>
      <c r="AJ83" s="56">
        <v>0</v>
      </c>
      <c r="AK83" s="56">
        <v>0</v>
      </c>
      <c r="AL83" s="56">
        <v>0</v>
      </c>
      <c r="AM83" s="56">
        <v>1</v>
      </c>
      <c r="AN83" s="53">
        <f t="shared" si="78"/>
        <v>0</v>
      </c>
      <c r="AO83" s="53">
        <f t="shared" si="74"/>
        <v>0</v>
      </c>
      <c r="AP83" s="53">
        <f t="shared" si="74"/>
        <v>0</v>
      </c>
      <c r="AQ83" s="53">
        <f t="shared" si="74"/>
        <v>0</v>
      </c>
      <c r="AR83" s="53">
        <f t="shared" si="74"/>
        <v>0</v>
      </c>
      <c r="AS83" s="53">
        <f t="shared" si="74"/>
        <v>0</v>
      </c>
      <c r="AT83" s="53">
        <f t="shared" si="74"/>
        <v>0</v>
      </c>
      <c r="AU83" s="56">
        <v>0</v>
      </c>
      <c r="AV83" s="56">
        <v>0</v>
      </c>
      <c r="AW83" s="56">
        <v>0</v>
      </c>
      <c r="AX83" s="56">
        <v>0</v>
      </c>
      <c r="AY83" s="56">
        <v>0</v>
      </c>
      <c r="AZ83" s="56">
        <v>0</v>
      </c>
      <c r="BA83" s="56">
        <v>0</v>
      </c>
      <c r="BB83" s="56">
        <v>0</v>
      </c>
      <c r="BC83" s="56">
        <v>0</v>
      </c>
      <c r="BD83" s="56">
        <v>0</v>
      </c>
      <c r="BE83" s="56">
        <v>0</v>
      </c>
      <c r="BF83" s="56">
        <v>0</v>
      </c>
      <c r="BG83" s="56">
        <v>0</v>
      </c>
      <c r="BH83" s="56">
        <v>0</v>
      </c>
      <c r="BI83" s="56">
        <v>0</v>
      </c>
      <c r="BJ83" s="56">
        <v>0</v>
      </c>
      <c r="BK83" s="56">
        <v>0</v>
      </c>
      <c r="BL83" s="56">
        <v>0</v>
      </c>
      <c r="BM83" s="56">
        <v>0</v>
      </c>
      <c r="BN83" s="56">
        <v>0</v>
      </c>
      <c r="BO83" s="56">
        <v>0</v>
      </c>
      <c r="BP83" s="56">
        <v>0</v>
      </c>
      <c r="BQ83" s="56">
        <v>0</v>
      </c>
      <c r="BR83" s="56">
        <v>0</v>
      </c>
      <c r="BS83" s="56">
        <v>0</v>
      </c>
      <c r="BT83" s="56">
        <v>0</v>
      </c>
      <c r="BU83" s="56">
        <v>0</v>
      </c>
      <c r="BV83" s="56">
        <v>0</v>
      </c>
      <c r="BW83" s="56">
        <f t="shared" si="62"/>
        <v>0</v>
      </c>
      <c r="BX83" s="62" t="str">
        <f t="shared" si="63"/>
        <v>нд</v>
      </c>
      <c r="BY83" s="56">
        <f t="shared" si="64"/>
        <v>0</v>
      </c>
      <c r="BZ83" s="57" t="str">
        <f t="shared" si="65"/>
        <v>нд</v>
      </c>
      <c r="CA83" s="56" t="str">
        <f>[2]I0515_1037000158513_10_69_0!AF80</f>
        <v>нд</v>
      </c>
      <c r="CB83" s="53"/>
      <c r="CC83" s="53"/>
      <c r="CD83" s="53"/>
      <c r="CE83" s="53"/>
      <c r="CF83" s="53"/>
      <c r="CG83" s="53"/>
      <c r="CH83" s="53"/>
      <c r="CJ83" s="50"/>
      <c r="CK83" s="50"/>
      <c r="CM83" s="50"/>
      <c r="CO83" s="50"/>
      <c r="CP83" s="66"/>
      <c r="CQ83" s="50"/>
      <c r="CS83" s="66"/>
      <c r="CT83" s="66"/>
    </row>
    <row r="84" spans="1:98" x14ac:dyDescent="0.25">
      <c r="A84" s="64" t="str">
        <f>[2]I0515_1037000158513_10_69_0!A81</f>
        <v>1.6.9</v>
      </c>
      <c r="B84" s="65" t="str">
        <f>[2]I0515_1037000158513_10_69_0!B81</f>
        <v>Приобретение гидромолота</v>
      </c>
      <c r="C84" s="65" t="str">
        <f>[2]I0515_1037000158513_10_69_0!C81</f>
        <v>О_0000000824</v>
      </c>
      <c r="D84" s="67">
        <f t="shared" si="81"/>
        <v>1.11486166666667</v>
      </c>
      <c r="E84" s="53">
        <f t="shared" si="77"/>
        <v>0</v>
      </c>
      <c r="F84" s="53">
        <f t="shared" si="77"/>
        <v>1.11486166666667</v>
      </c>
      <c r="G84" s="53">
        <f t="shared" si="77"/>
        <v>0</v>
      </c>
      <c r="H84" s="53">
        <f t="shared" si="77"/>
        <v>0</v>
      </c>
      <c r="I84" s="53">
        <f t="shared" si="77"/>
        <v>0</v>
      </c>
      <c r="J84" s="53">
        <f t="shared" si="77"/>
        <v>0</v>
      </c>
      <c r="K84" s="53">
        <f t="shared" si="77"/>
        <v>1</v>
      </c>
      <c r="L84" s="56">
        <v>0</v>
      </c>
      <c r="M84" s="56">
        <f>[2]I0515_1037000158513_10_69_0!U81/1.2</f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f>[2]I0515_1037000158513_10_69_0!W81/1.2</f>
        <v>0</v>
      </c>
      <c r="U84" s="56">
        <v>0</v>
      </c>
      <c r="V84" s="56">
        <v>0</v>
      </c>
      <c r="W84" s="56">
        <v>0</v>
      </c>
      <c r="X84" s="56">
        <v>0</v>
      </c>
      <c r="Y84" s="56">
        <v>0</v>
      </c>
      <c r="Z84" s="56">
        <v>0</v>
      </c>
      <c r="AA84" s="56">
        <f>[2]I0515_1037000158513_10_69_0!Y81/1.2</f>
        <v>1.11486166666667</v>
      </c>
      <c r="AB84" s="56">
        <v>0</v>
      </c>
      <c r="AC84" s="56">
        <v>0</v>
      </c>
      <c r="AD84" s="56">
        <v>0</v>
      </c>
      <c r="AE84" s="56">
        <v>0</v>
      </c>
      <c r="AF84" s="56">
        <v>1</v>
      </c>
      <c r="AG84" s="56">
        <v>0</v>
      </c>
      <c r="AH84" s="56">
        <f>[2]I0515_1037000158513_10_69_0!AA81/1.2</f>
        <v>0</v>
      </c>
      <c r="AI84" s="56">
        <v>0</v>
      </c>
      <c r="AJ84" s="56">
        <v>0</v>
      </c>
      <c r="AK84" s="56">
        <v>0</v>
      </c>
      <c r="AL84" s="56">
        <v>0</v>
      </c>
      <c r="AM84" s="56">
        <v>0</v>
      </c>
      <c r="AN84" s="53">
        <f t="shared" si="78"/>
        <v>0</v>
      </c>
      <c r="AO84" s="53">
        <f t="shared" si="74"/>
        <v>0</v>
      </c>
      <c r="AP84" s="53">
        <f t="shared" si="74"/>
        <v>0</v>
      </c>
      <c r="AQ84" s="53">
        <f t="shared" si="74"/>
        <v>0</v>
      </c>
      <c r="AR84" s="53">
        <f t="shared" si="74"/>
        <v>0</v>
      </c>
      <c r="AS84" s="53">
        <f t="shared" si="74"/>
        <v>0</v>
      </c>
      <c r="AT84" s="53">
        <f t="shared" si="74"/>
        <v>0</v>
      </c>
      <c r="AU84" s="56">
        <v>0</v>
      </c>
      <c r="AV84" s="56">
        <v>0</v>
      </c>
      <c r="AW84" s="56">
        <v>0</v>
      </c>
      <c r="AX84" s="56">
        <v>0</v>
      </c>
      <c r="AY84" s="56">
        <v>0</v>
      </c>
      <c r="AZ84" s="56">
        <v>0</v>
      </c>
      <c r="BA84" s="56">
        <v>0</v>
      </c>
      <c r="BB84" s="56">
        <v>0</v>
      </c>
      <c r="BC84" s="56">
        <v>0</v>
      </c>
      <c r="BD84" s="56">
        <v>0</v>
      </c>
      <c r="BE84" s="56">
        <v>0</v>
      </c>
      <c r="BF84" s="56">
        <v>0</v>
      </c>
      <c r="BG84" s="56">
        <v>0</v>
      </c>
      <c r="BH84" s="56">
        <v>0</v>
      </c>
      <c r="BI84" s="56">
        <v>0</v>
      </c>
      <c r="BJ84" s="56">
        <v>0</v>
      </c>
      <c r="BK84" s="56">
        <v>0</v>
      </c>
      <c r="BL84" s="56">
        <v>0</v>
      </c>
      <c r="BM84" s="56">
        <v>0</v>
      </c>
      <c r="BN84" s="56">
        <v>0</v>
      </c>
      <c r="BO84" s="56">
        <v>0</v>
      </c>
      <c r="BP84" s="56">
        <v>0</v>
      </c>
      <c r="BQ84" s="56">
        <v>0</v>
      </c>
      <c r="BR84" s="56">
        <v>0</v>
      </c>
      <c r="BS84" s="56">
        <v>0</v>
      </c>
      <c r="BT84" s="56">
        <v>0</v>
      </c>
      <c r="BU84" s="56">
        <v>0</v>
      </c>
      <c r="BV84" s="56">
        <v>0</v>
      </c>
      <c r="BW84" s="56">
        <f t="shared" si="62"/>
        <v>0</v>
      </c>
      <c r="BX84" s="62" t="str">
        <f t="shared" si="63"/>
        <v>нд</v>
      </c>
      <c r="BY84" s="56">
        <f t="shared" si="64"/>
        <v>0</v>
      </c>
      <c r="BZ84" s="57" t="str">
        <f t="shared" si="65"/>
        <v>нд</v>
      </c>
      <c r="CA84" s="56" t="str">
        <f>[2]I0515_1037000158513_10_69_0!AF81</f>
        <v>нд</v>
      </c>
      <c r="CB84" s="53"/>
      <c r="CC84" s="53"/>
      <c r="CD84" s="53"/>
      <c r="CE84" s="53"/>
      <c r="CF84" s="53"/>
      <c r="CG84" s="53"/>
      <c r="CH84" s="53"/>
      <c r="CJ84" s="50"/>
      <c r="CK84" s="50"/>
      <c r="CM84" s="50"/>
      <c r="CO84" s="50"/>
      <c r="CP84" s="66"/>
      <c r="CQ84" s="50"/>
      <c r="CS84" s="66"/>
      <c r="CT84" s="66"/>
    </row>
    <row r="85" spans="1:98" ht="31.5" x14ac:dyDescent="0.25">
      <c r="A85" s="64" t="str">
        <f>[2]I0515_1037000158513_10_69_0!A82</f>
        <v>1.6.10</v>
      </c>
      <c r="B85" s="65" t="str">
        <f>[2]I0515_1037000158513_10_69_0!B82</f>
        <v>Приобретение передвижной мастерской</v>
      </c>
      <c r="C85" s="65" t="str">
        <f>[2]I0515_1037000158513_10_69_0!C82</f>
        <v>О_0000007025</v>
      </c>
      <c r="D85" s="67">
        <f t="shared" si="81"/>
        <v>6.1853466666666703</v>
      </c>
      <c r="E85" s="53">
        <f t="shared" si="77"/>
        <v>0</v>
      </c>
      <c r="F85" s="53">
        <f t="shared" si="77"/>
        <v>6.1853466666666703</v>
      </c>
      <c r="G85" s="53">
        <f t="shared" si="77"/>
        <v>0</v>
      </c>
      <c r="H85" s="53">
        <f t="shared" si="77"/>
        <v>0</v>
      </c>
      <c r="I85" s="53">
        <f t="shared" si="77"/>
        <v>0</v>
      </c>
      <c r="J85" s="53">
        <f t="shared" si="77"/>
        <v>0</v>
      </c>
      <c r="K85" s="53">
        <f t="shared" si="77"/>
        <v>1</v>
      </c>
      <c r="L85" s="56">
        <v>0</v>
      </c>
      <c r="M85" s="56">
        <f>[2]I0515_1037000158513_10_69_0!U82/1.2</f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f>[2]I0515_1037000158513_10_69_0!W82/1.2</f>
        <v>0</v>
      </c>
      <c r="U85" s="56">
        <v>0</v>
      </c>
      <c r="V85" s="56">
        <v>0</v>
      </c>
      <c r="W85" s="56">
        <v>0</v>
      </c>
      <c r="X85" s="56">
        <v>0</v>
      </c>
      <c r="Y85" s="56">
        <v>0</v>
      </c>
      <c r="Z85" s="56">
        <v>0</v>
      </c>
      <c r="AA85" s="56">
        <f>[2]I0515_1037000158513_10_69_0!Y82/1.2</f>
        <v>6.1853466666666703</v>
      </c>
      <c r="AB85" s="56">
        <v>0</v>
      </c>
      <c r="AC85" s="56">
        <v>0</v>
      </c>
      <c r="AD85" s="56">
        <v>0</v>
      </c>
      <c r="AE85" s="56">
        <v>0</v>
      </c>
      <c r="AF85" s="56">
        <v>1</v>
      </c>
      <c r="AG85" s="56">
        <v>0</v>
      </c>
      <c r="AH85" s="56">
        <f>[2]I0515_1037000158513_10_69_0!AA82/1.2</f>
        <v>0</v>
      </c>
      <c r="AI85" s="56">
        <v>0</v>
      </c>
      <c r="AJ85" s="56">
        <v>0</v>
      </c>
      <c r="AK85" s="56">
        <v>0</v>
      </c>
      <c r="AL85" s="56">
        <v>0</v>
      </c>
      <c r="AM85" s="56">
        <v>0</v>
      </c>
      <c r="AN85" s="53">
        <f t="shared" si="78"/>
        <v>0</v>
      </c>
      <c r="AO85" s="53">
        <f t="shared" si="74"/>
        <v>0</v>
      </c>
      <c r="AP85" s="53">
        <f t="shared" si="74"/>
        <v>0</v>
      </c>
      <c r="AQ85" s="53">
        <f t="shared" si="74"/>
        <v>0</v>
      </c>
      <c r="AR85" s="53">
        <f t="shared" si="74"/>
        <v>0</v>
      </c>
      <c r="AS85" s="53">
        <f t="shared" si="74"/>
        <v>0</v>
      </c>
      <c r="AT85" s="53">
        <f t="shared" si="74"/>
        <v>0</v>
      </c>
      <c r="AU85" s="56">
        <v>0</v>
      </c>
      <c r="AV85" s="56">
        <v>0</v>
      </c>
      <c r="AW85" s="56">
        <v>0</v>
      </c>
      <c r="AX85" s="56">
        <v>0</v>
      </c>
      <c r="AY85" s="56">
        <v>0</v>
      </c>
      <c r="AZ85" s="56">
        <v>0</v>
      </c>
      <c r="BA85" s="56">
        <v>0</v>
      </c>
      <c r="BB85" s="56">
        <v>0</v>
      </c>
      <c r="BC85" s="56">
        <v>0</v>
      </c>
      <c r="BD85" s="56">
        <v>0</v>
      </c>
      <c r="BE85" s="56">
        <v>0</v>
      </c>
      <c r="BF85" s="56">
        <v>0</v>
      </c>
      <c r="BG85" s="56">
        <v>0</v>
      </c>
      <c r="BH85" s="56">
        <v>0</v>
      </c>
      <c r="BI85" s="56">
        <v>0</v>
      </c>
      <c r="BJ85" s="56">
        <v>0</v>
      </c>
      <c r="BK85" s="56">
        <v>0</v>
      </c>
      <c r="BL85" s="56">
        <v>0</v>
      </c>
      <c r="BM85" s="56">
        <v>0</v>
      </c>
      <c r="BN85" s="56">
        <v>0</v>
      </c>
      <c r="BO85" s="56">
        <v>0</v>
      </c>
      <c r="BP85" s="56">
        <v>0</v>
      </c>
      <c r="BQ85" s="56">
        <v>0</v>
      </c>
      <c r="BR85" s="56">
        <v>0</v>
      </c>
      <c r="BS85" s="56">
        <v>0</v>
      </c>
      <c r="BT85" s="56">
        <v>0</v>
      </c>
      <c r="BU85" s="56">
        <v>0</v>
      </c>
      <c r="BV85" s="56">
        <v>0</v>
      </c>
      <c r="BW85" s="56">
        <f t="shared" si="62"/>
        <v>0</v>
      </c>
      <c r="BX85" s="62" t="str">
        <f t="shared" si="63"/>
        <v>нд</v>
      </c>
      <c r="BY85" s="56">
        <f t="shared" si="64"/>
        <v>0</v>
      </c>
      <c r="BZ85" s="57" t="str">
        <f t="shared" si="65"/>
        <v>нд</v>
      </c>
      <c r="CA85" s="56" t="str">
        <f>[2]I0515_1037000158513_10_69_0!AF82</f>
        <v>нд</v>
      </c>
      <c r="CB85" s="53"/>
      <c r="CC85" s="53"/>
      <c r="CD85" s="53"/>
      <c r="CE85" s="53"/>
      <c r="CF85" s="53"/>
      <c r="CG85" s="53"/>
      <c r="CH85" s="53"/>
      <c r="CJ85" s="50"/>
      <c r="CK85" s="50"/>
      <c r="CM85" s="50"/>
      <c r="CO85" s="50"/>
      <c r="CP85" s="66"/>
      <c r="CQ85" s="50"/>
      <c r="CS85" s="66"/>
      <c r="CT85" s="66"/>
    </row>
    <row r="86" spans="1:98" ht="31.5" x14ac:dyDescent="0.25">
      <c r="A86" s="64" t="str">
        <f>[2]I0515_1037000158513_10_69_0!A83</f>
        <v>1.6.11</v>
      </c>
      <c r="B86" s="65" t="str">
        <f>[2]I0515_1037000158513_10_69_0!B83</f>
        <v>Приобретение трассоискателя</v>
      </c>
      <c r="C86" s="65" t="str">
        <f>[2]I0515_1037000158513_10_69_0!C83</f>
        <v>О_0000000826</v>
      </c>
      <c r="D86" s="67">
        <f t="shared" si="81"/>
        <v>1.2266163136399999</v>
      </c>
      <c r="E86" s="53">
        <f t="shared" si="77"/>
        <v>0</v>
      </c>
      <c r="F86" s="53">
        <f t="shared" si="77"/>
        <v>1.2266163136399999</v>
      </c>
      <c r="G86" s="53">
        <f t="shared" si="77"/>
        <v>0</v>
      </c>
      <c r="H86" s="53">
        <f t="shared" si="77"/>
        <v>0</v>
      </c>
      <c r="I86" s="53">
        <f t="shared" si="77"/>
        <v>0</v>
      </c>
      <c r="J86" s="53">
        <f t="shared" si="77"/>
        <v>0</v>
      </c>
      <c r="K86" s="53">
        <f t="shared" si="77"/>
        <v>1</v>
      </c>
      <c r="L86" s="56">
        <v>0</v>
      </c>
      <c r="M86" s="56">
        <f>[2]I0515_1037000158513_10_69_0!U83/1.2</f>
        <v>1.2266163136399999</v>
      </c>
      <c r="N86" s="56">
        <v>0</v>
      </c>
      <c r="O86" s="56">
        <v>0</v>
      </c>
      <c r="P86" s="56">
        <v>0</v>
      </c>
      <c r="Q86" s="56">
        <v>0</v>
      </c>
      <c r="R86" s="56">
        <v>1</v>
      </c>
      <c r="S86" s="56">
        <v>0</v>
      </c>
      <c r="T86" s="56">
        <f>[2]I0515_1037000158513_10_69_0!W83/1.2</f>
        <v>0</v>
      </c>
      <c r="U86" s="56">
        <v>0</v>
      </c>
      <c r="V86" s="56">
        <v>0</v>
      </c>
      <c r="W86" s="56">
        <v>0</v>
      </c>
      <c r="X86" s="56">
        <v>0</v>
      </c>
      <c r="Y86" s="56">
        <v>0</v>
      </c>
      <c r="Z86" s="56">
        <v>0</v>
      </c>
      <c r="AA86" s="56">
        <f>[2]I0515_1037000158513_10_69_0!Y83/1.2</f>
        <v>0</v>
      </c>
      <c r="AB86" s="56">
        <v>0</v>
      </c>
      <c r="AC86" s="56">
        <v>0</v>
      </c>
      <c r="AD86" s="56">
        <v>0</v>
      </c>
      <c r="AE86" s="56">
        <v>0</v>
      </c>
      <c r="AF86" s="56">
        <v>0</v>
      </c>
      <c r="AG86" s="56">
        <v>0</v>
      </c>
      <c r="AH86" s="56">
        <f>[2]I0515_1037000158513_10_69_0!AA83/1.2</f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3">
        <f t="shared" si="78"/>
        <v>0</v>
      </c>
      <c r="AO86" s="53">
        <f t="shared" si="74"/>
        <v>0</v>
      </c>
      <c r="AP86" s="53">
        <f t="shared" si="74"/>
        <v>0</v>
      </c>
      <c r="AQ86" s="53">
        <f t="shared" si="74"/>
        <v>0</v>
      </c>
      <c r="AR86" s="53">
        <f t="shared" si="74"/>
        <v>0</v>
      </c>
      <c r="AS86" s="53">
        <f t="shared" si="74"/>
        <v>0</v>
      </c>
      <c r="AT86" s="53">
        <f t="shared" si="74"/>
        <v>0</v>
      </c>
      <c r="AU86" s="56">
        <v>0</v>
      </c>
      <c r="AV86" s="56">
        <v>0</v>
      </c>
      <c r="AW86" s="56">
        <v>0</v>
      </c>
      <c r="AX86" s="56">
        <v>0</v>
      </c>
      <c r="AY86" s="56">
        <v>0</v>
      </c>
      <c r="AZ86" s="56">
        <v>0</v>
      </c>
      <c r="BA86" s="56">
        <v>0</v>
      </c>
      <c r="BB86" s="56">
        <v>0</v>
      </c>
      <c r="BC86" s="56">
        <v>0</v>
      </c>
      <c r="BD86" s="56">
        <v>0</v>
      </c>
      <c r="BE86" s="56">
        <v>0</v>
      </c>
      <c r="BF86" s="56">
        <v>0</v>
      </c>
      <c r="BG86" s="56">
        <v>0</v>
      </c>
      <c r="BH86" s="56">
        <v>0</v>
      </c>
      <c r="BI86" s="56">
        <v>0</v>
      </c>
      <c r="BJ86" s="56">
        <v>0</v>
      </c>
      <c r="BK86" s="56">
        <v>0</v>
      </c>
      <c r="BL86" s="56">
        <v>0</v>
      </c>
      <c r="BM86" s="56">
        <v>0</v>
      </c>
      <c r="BN86" s="56">
        <v>0</v>
      </c>
      <c r="BO86" s="56">
        <v>0</v>
      </c>
      <c r="BP86" s="56">
        <v>0</v>
      </c>
      <c r="BQ86" s="56">
        <v>0</v>
      </c>
      <c r="BR86" s="56">
        <v>0</v>
      </c>
      <c r="BS86" s="56">
        <v>0</v>
      </c>
      <c r="BT86" s="56">
        <v>0</v>
      </c>
      <c r="BU86" s="56">
        <v>0</v>
      </c>
      <c r="BV86" s="56">
        <v>0</v>
      </c>
      <c r="BW86" s="56">
        <f t="shared" si="62"/>
        <v>0</v>
      </c>
      <c r="BX86" s="62" t="str">
        <f t="shared" si="63"/>
        <v>нд</v>
      </c>
      <c r="BY86" s="56">
        <f t="shared" si="64"/>
        <v>-1.2266163136399999</v>
      </c>
      <c r="BZ86" s="57">
        <f t="shared" si="65"/>
        <v>-1</v>
      </c>
      <c r="CA86" s="56" t="str">
        <f>[2]I0515_1037000158513_10_69_0!AF83</f>
        <v>Перенесен срок реализации проекта</v>
      </c>
      <c r="CB86" s="53"/>
      <c r="CC86" s="53"/>
      <c r="CD86" s="53"/>
      <c r="CE86" s="53"/>
      <c r="CF86" s="53"/>
      <c r="CG86" s="53"/>
      <c r="CH86" s="53"/>
      <c r="CJ86" s="50"/>
      <c r="CK86" s="50"/>
      <c r="CM86" s="50"/>
      <c r="CO86" s="50"/>
      <c r="CP86" s="66"/>
      <c r="CQ86" s="50"/>
      <c r="CS86" s="66"/>
      <c r="CT86" s="66"/>
    </row>
    <row r="87" spans="1:98" ht="31.5" x14ac:dyDescent="0.25">
      <c r="A87" s="64" t="str">
        <f>[2]I0515_1037000158513_10_69_0!A84</f>
        <v>1.6.14</v>
      </c>
      <c r="B87" s="65" t="str">
        <f>[2]I0515_1037000158513_10_69_0!B84</f>
        <v>Приобретение стационарной лаборатории ЛЭИС-100</v>
      </c>
      <c r="C87" s="65" t="str">
        <f>[2]I0515_1037000158513_10_69_0!C84</f>
        <v>О_0000000828</v>
      </c>
      <c r="D87" s="67">
        <f t="shared" si="81"/>
        <v>5.2875300000000003</v>
      </c>
      <c r="E87" s="53">
        <f t="shared" si="77"/>
        <v>0</v>
      </c>
      <c r="F87" s="53">
        <f t="shared" si="77"/>
        <v>5.2875300000000003</v>
      </c>
      <c r="G87" s="53">
        <f t="shared" si="77"/>
        <v>0</v>
      </c>
      <c r="H87" s="53">
        <f t="shared" si="77"/>
        <v>0</v>
      </c>
      <c r="I87" s="53">
        <f t="shared" si="77"/>
        <v>0</v>
      </c>
      <c r="J87" s="53">
        <f t="shared" si="77"/>
        <v>0</v>
      </c>
      <c r="K87" s="53">
        <f t="shared" si="77"/>
        <v>1</v>
      </c>
      <c r="L87" s="56">
        <v>0</v>
      </c>
      <c r="M87" s="56">
        <f>[2]I0515_1037000158513_10_69_0!U84/1.2</f>
        <v>5.2875300000000003</v>
      </c>
      <c r="N87" s="56">
        <v>0</v>
      </c>
      <c r="O87" s="56">
        <v>0</v>
      </c>
      <c r="P87" s="56">
        <v>0</v>
      </c>
      <c r="Q87" s="56">
        <v>0</v>
      </c>
      <c r="R87" s="56">
        <v>1</v>
      </c>
      <c r="S87" s="56">
        <v>0</v>
      </c>
      <c r="T87" s="56">
        <f>[2]I0515_1037000158513_10_69_0!W84/1.2</f>
        <v>0</v>
      </c>
      <c r="U87" s="56">
        <v>0</v>
      </c>
      <c r="V87" s="56">
        <v>0</v>
      </c>
      <c r="W87" s="56">
        <v>0</v>
      </c>
      <c r="X87" s="56">
        <v>0</v>
      </c>
      <c r="Y87" s="56">
        <v>0</v>
      </c>
      <c r="Z87" s="56">
        <v>0</v>
      </c>
      <c r="AA87" s="56">
        <f>[2]I0515_1037000158513_10_69_0!Y84/1.2</f>
        <v>0</v>
      </c>
      <c r="AB87" s="56">
        <v>0</v>
      </c>
      <c r="AC87" s="56">
        <v>0</v>
      </c>
      <c r="AD87" s="56">
        <v>0</v>
      </c>
      <c r="AE87" s="56">
        <v>0</v>
      </c>
      <c r="AF87" s="56">
        <v>0</v>
      </c>
      <c r="AG87" s="56">
        <v>0</v>
      </c>
      <c r="AH87" s="56">
        <f>[2]I0515_1037000158513_10_69_0!AA84/1.2</f>
        <v>0</v>
      </c>
      <c r="AI87" s="56">
        <v>0</v>
      </c>
      <c r="AJ87" s="56">
        <v>0</v>
      </c>
      <c r="AK87" s="56">
        <v>0</v>
      </c>
      <c r="AL87" s="56">
        <v>0</v>
      </c>
      <c r="AM87" s="56">
        <v>0</v>
      </c>
      <c r="AN87" s="53">
        <f t="shared" si="78"/>
        <v>0</v>
      </c>
      <c r="AO87" s="53">
        <f t="shared" si="74"/>
        <v>0</v>
      </c>
      <c r="AP87" s="53">
        <f t="shared" si="74"/>
        <v>0</v>
      </c>
      <c r="AQ87" s="53">
        <f t="shared" si="74"/>
        <v>0</v>
      </c>
      <c r="AR87" s="53">
        <f t="shared" si="74"/>
        <v>0</v>
      </c>
      <c r="AS87" s="53">
        <f t="shared" si="74"/>
        <v>0</v>
      </c>
      <c r="AT87" s="53">
        <f t="shared" si="74"/>
        <v>0</v>
      </c>
      <c r="AU87" s="56">
        <v>0</v>
      </c>
      <c r="AV87" s="56">
        <v>0</v>
      </c>
      <c r="AW87" s="56">
        <v>0</v>
      </c>
      <c r="AX87" s="56">
        <v>0</v>
      </c>
      <c r="AY87" s="56">
        <v>0</v>
      </c>
      <c r="AZ87" s="56">
        <v>0</v>
      </c>
      <c r="BA87" s="56">
        <v>0</v>
      </c>
      <c r="BB87" s="56">
        <v>0</v>
      </c>
      <c r="BC87" s="56">
        <v>0</v>
      </c>
      <c r="BD87" s="56">
        <v>0</v>
      </c>
      <c r="BE87" s="56">
        <v>0</v>
      </c>
      <c r="BF87" s="56">
        <v>0</v>
      </c>
      <c r="BG87" s="56">
        <v>0</v>
      </c>
      <c r="BH87" s="56">
        <v>0</v>
      </c>
      <c r="BI87" s="56">
        <v>0</v>
      </c>
      <c r="BJ87" s="56">
        <v>0</v>
      </c>
      <c r="BK87" s="56">
        <v>0</v>
      </c>
      <c r="BL87" s="56">
        <v>0</v>
      </c>
      <c r="BM87" s="56">
        <v>0</v>
      </c>
      <c r="BN87" s="56">
        <v>0</v>
      </c>
      <c r="BO87" s="56">
        <v>0</v>
      </c>
      <c r="BP87" s="56">
        <v>0</v>
      </c>
      <c r="BQ87" s="56">
        <v>0</v>
      </c>
      <c r="BR87" s="56">
        <v>0</v>
      </c>
      <c r="BS87" s="56">
        <v>0</v>
      </c>
      <c r="BT87" s="56">
        <v>0</v>
      </c>
      <c r="BU87" s="56">
        <v>0</v>
      </c>
      <c r="BV87" s="56">
        <v>0</v>
      </c>
      <c r="BW87" s="56">
        <f t="shared" si="62"/>
        <v>0</v>
      </c>
      <c r="BX87" s="62" t="str">
        <f t="shared" si="63"/>
        <v>нд</v>
      </c>
      <c r="BY87" s="56">
        <f t="shared" si="64"/>
        <v>-5.2875300000000003</v>
      </c>
      <c r="BZ87" s="57">
        <f t="shared" si="65"/>
        <v>-1</v>
      </c>
      <c r="CA87" s="56" t="str">
        <f>[2]I0515_1037000158513_10_69_0!AF84</f>
        <v>Перенесен срок реализации проекта</v>
      </c>
      <c r="CB87" s="53">
        <f t="shared" si="79"/>
        <v>0</v>
      </c>
      <c r="CC87" s="53">
        <f t="shared" si="79"/>
        <v>5.2875300000000003</v>
      </c>
      <c r="CD87" s="53">
        <f t="shared" si="79"/>
        <v>0</v>
      </c>
      <c r="CE87" s="53">
        <f t="shared" si="79"/>
        <v>0</v>
      </c>
      <c r="CF87" s="53">
        <f t="shared" si="79"/>
        <v>0</v>
      </c>
      <c r="CG87" s="53">
        <f t="shared" si="79"/>
        <v>0</v>
      </c>
      <c r="CH87" s="53">
        <f t="shared" si="79"/>
        <v>1</v>
      </c>
      <c r="CI87" s="50">
        <f>'[3]4'!E87</f>
        <v>0</v>
      </c>
      <c r="CJ87" s="50">
        <f>'[3]4'!F87</f>
        <v>0.97179000000000004</v>
      </c>
      <c r="CK87" s="50">
        <f>'[3]4'!G87</f>
        <v>0</v>
      </c>
      <c r="CL87" s="35">
        <f>'[3]4'!H87</f>
        <v>0</v>
      </c>
      <c r="CM87" s="50">
        <f>'[3]4'!I87</f>
        <v>0</v>
      </c>
      <c r="CN87" s="35">
        <f>'[3]4'!J87</f>
        <v>0</v>
      </c>
      <c r="CO87" s="50">
        <f>'[3]4'!K87</f>
        <v>1</v>
      </c>
      <c r="CP87" s="66"/>
      <c r="CQ87" s="50"/>
      <c r="CS87" s="66"/>
      <c r="CT87" s="66"/>
    </row>
    <row r="88" spans="1:98" ht="31.5" x14ac:dyDescent="0.25">
      <c r="A88" s="64" t="str">
        <f>[2]I0515_1037000158513_10_69_0!A85</f>
        <v>1.6.15</v>
      </c>
      <c r="B88" s="65" t="str">
        <f>[2]I0515_1037000158513_10_69_0!B85</f>
        <v>Приобретение информационно-вычислительной техники</v>
      </c>
      <c r="C88" s="65" t="str">
        <f>[2]I0515_1037000158513_10_69_0!C85</f>
        <v>О_0000000829</v>
      </c>
      <c r="D88" s="67">
        <f t="shared" si="81"/>
        <v>2.6777600000000006</v>
      </c>
      <c r="E88" s="53">
        <f t="shared" si="77"/>
        <v>0</v>
      </c>
      <c r="F88" s="53">
        <f t="shared" si="77"/>
        <v>2.6777600000000006</v>
      </c>
      <c r="G88" s="53">
        <f t="shared" si="77"/>
        <v>0</v>
      </c>
      <c r="H88" s="53">
        <f t="shared" si="77"/>
        <v>0</v>
      </c>
      <c r="I88" s="53">
        <f t="shared" si="77"/>
        <v>0</v>
      </c>
      <c r="J88" s="53">
        <f t="shared" si="77"/>
        <v>0</v>
      </c>
      <c r="K88" s="53">
        <f t="shared" si="77"/>
        <v>13</v>
      </c>
      <c r="L88" s="56">
        <v>0</v>
      </c>
      <c r="M88" s="56">
        <f>[2]I0515_1037000158513_10_69_0!U85/1.2</f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f>[2]I0515_1037000158513_10_69_0!W85/1.2</f>
        <v>0</v>
      </c>
      <c r="U88" s="56">
        <v>0</v>
      </c>
      <c r="V88" s="56">
        <v>0</v>
      </c>
      <c r="W88" s="56">
        <v>0</v>
      </c>
      <c r="X88" s="56">
        <v>0</v>
      </c>
      <c r="Y88" s="56">
        <v>0</v>
      </c>
      <c r="Z88" s="56">
        <v>0</v>
      </c>
      <c r="AA88" s="56">
        <f>[2]I0515_1037000158513_10_69_0!Y85/1.2</f>
        <v>2.6777600000000006</v>
      </c>
      <c r="AB88" s="56">
        <v>0</v>
      </c>
      <c r="AC88" s="56">
        <v>0</v>
      </c>
      <c r="AD88" s="56">
        <v>0</v>
      </c>
      <c r="AE88" s="56">
        <v>0</v>
      </c>
      <c r="AF88" s="56">
        <v>13</v>
      </c>
      <c r="AG88" s="56">
        <v>0</v>
      </c>
      <c r="AH88" s="56">
        <f>[2]I0515_1037000158513_10_69_0!AA85/1.2</f>
        <v>0</v>
      </c>
      <c r="AI88" s="56">
        <v>0</v>
      </c>
      <c r="AJ88" s="56">
        <v>0</v>
      </c>
      <c r="AK88" s="56">
        <v>0</v>
      </c>
      <c r="AL88" s="56">
        <v>0</v>
      </c>
      <c r="AM88" s="56">
        <v>0</v>
      </c>
      <c r="AN88" s="53">
        <f t="shared" si="78"/>
        <v>0</v>
      </c>
      <c r="AO88" s="53">
        <f t="shared" si="74"/>
        <v>0</v>
      </c>
      <c r="AP88" s="53">
        <f t="shared" si="74"/>
        <v>0</v>
      </c>
      <c r="AQ88" s="53">
        <f t="shared" si="74"/>
        <v>0</v>
      </c>
      <c r="AR88" s="53">
        <f t="shared" si="74"/>
        <v>0</v>
      </c>
      <c r="AS88" s="53">
        <f t="shared" si="74"/>
        <v>0</v>
      </c>
      <c r="AT88" s="53">
        <f t="shared" si="74"/>
        <v>0</v>
      </c>
      <c r="AU88" s="56">
        <v>0</v>
      </c>
      <c r="AV88" s="56">
        <v>0</v>
      </c>
      <c r="AW88" s="56">
        <v>0</v>
      </c>
      <c r="AX88" s="56">
        <v>0</v>
      </c>
      <c r="AY88" s="56">
        <v>0</v>
      </c>
      <c r="AZ88" s="56">
        <v>0</v>
      </c>
      <c r="BA88" s="56">
        <v>0</v>
      </c>
      <c r="BB88" s="56">
        <v>0</v>
      </c>
      <c r="BC88" s="56">
        <v>0</v>
      </c>
      <c r="BD88" s="56">
        <v>0</v>
      </c>
      <c r="BE88" s="56">
        <v>0</v>
      </c>
      <c r="BF88" s="56">
        <v>0</v>
      </c>
      <c r="BG88" s="56">
        <v>0</v>
      </c>
      <c r="BH88" s="56">
        <v>0</v>
      </c>
      <c r="BI88" s="56">
        <v>0</v>
      </c>
      <c r="BJ88" s="56">
        <v>0</v>
      </c>
      <c r="BK88" s="56">
        <v>0</v>
      </c>
      <c r="BL88" s="56">
        <v>0</v>
      </c>
      <c r="BM88" s="56">
        <v>0</v>
      </c>
      <c r="BN88" s="56">
        <v>0</v>
      </c>
      <c r="BO88" s="56">
        <v>0</v>
      </c>
      <c r="BP88" s="56">
        <v>0</v>
      </c>
      <c r="BQ88" s="56">
        <v>0</v>
      </c>
      <c r="BR88" s="56">
        <v>0</v>
      </c>
      <c r="BS88" s="56">
        <v>0</v>
      </c>
      <c r="BT88" s="56">
        <v>0</v>
      </c>
      <c r="BU88" s="56">
        <v>0</v>
      </c>
      <c r="BV88" s="56">
        <v>0</v>
      </c>
      <c r="BW88" s="56">
        <f t="shared" si="62"/>
        <v>0</v>
      </c>
      <c r="BX88" s="62" t="str">
        <f t="shared" si="63"/>
        <v>нд</v>
      </c>
      <c r="BY88" s="56">
        <f t="shared" si="64"/>
        <v>0</v>
      </c>
      <c r="BZ88" s="57" t="str">
        <f t="shared" si="65"/>
        <v>нд</v>
      </c>
      <c r="CA88" s="56" t="str">
        <f>[2]I0515_1037000158513_10_69_0!AF85</f>
        <v>нд</v>
      </c>
      <c r="CB88" s="53">
        <f t="shared" si="79"/>
        <v>0</v>
      </c>
      <c r="CC88" s="53">
        <f t="shared" si="79"/>
        <v>2.6777600000000006</v>
      </c>
      <c r="CD88" s="53">
        <f t="shared" si="79"/>
        <v>0</v>
      </c>
      <c r="CE88" s="53">
        <f t="shared" si="79"/>
        <v>0</v>
      </c>
      <c r="CF88" s="53">
        <f t="shared" si="79"/>
        <v>0</v>
      </c>
      <c r="CG88" s="53">
        <f t="shared" si="79"/>
        <v>0</v>
      </c>
      <c r="CH88" s="53">
        <f t="shared" si="79"/>
        <v>13</v>
      </c>
      <c r="CI88" s="50">
        <f>'[3]4'!E89</f>
        <v>0</v>
      </c>
      <c r="CJ88" s="50">
        <f>'[3]4'!F89</f>
        <v>1.86314808</v>
      </c>
      <c r="CK88" s="50">
        <f>'[3]4'!G89</f>
        <v>0</v>
      </c>
      <c r="CL88" s="35">
        <f>'[3]4'!H89</f>
        <v>0</v>
      </c>
      <c r="CM88" s="50">
        <f>'[3]4'!I89</f>
        <v>0</v>
      </c>
      <c r="CN88" s="35">
        <f>'[3]4'!J89</f>
        <v>0</v>
      </c>
      <c r="CO88" s="50">
        <f>'[3]4'!K89</f>
        <v>29</v>
      </c>
      <c r="CP88" s="66"/>
      <c r="CQ88" s="50"/>
      <c r="CS88" s="66"/>
      <c r="CT88" s="66"/>
    </row>
    <row r="89" spans="1:98" ht="84.75" customHeight="1" x14ac:dyDescent="0.25">
      <c r="A89" s="64" t="str">
        <f>[2]I0515_1037000158513_10_69_0!A86</f>
        <v>1.6.16</v>
      </c>
      <c r="B89" s="65" t="str">
        <f>[2]I0515_1037000158513_10_69_0!B86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9" s="65" t="str">
        <f>[2]I0515_1037000158513_10_69_0!C86</f>
        <v>О_0000000830</v>
      </c>
      <c r="D89" s="67">
        <f t="shared" si="81"/>
        <v>3.0547000000000004</v>
      </c>
      <c r="E89" s="53">
        <f t="shared" si="77"/>
        <v>0</v>
      </c>
      <c r="F89" s="53">
        <f t="shared" si="77"/>
        <v>3.0547000000000004</v>
      </c>
      <c r="G89" s="53">
        <f t="shared" si="77"/>
        <v>0</v>
      </c>
      <c r="H89" s="53">
        <f t="shared" si="77"/>
        <v>0</v>
      </c>
      <c r="I89" s="53">
        <f t="shared" si="77"/>
        <v>0</v>
      </c>
      <c r="J89" s="53">
        <f t="shared" si="77"/>
        <v>0</v>
      </c>
      <c r="K89" s="53">
        <f t="shared" si="77"/>
        <v>1</v>
      </c>
      <c r="L89" s="56">
        <v>0</v>
      </c>
      <c r="M89" s="56">
        <f>[2]I0515_1037000158513_10_69_0!U86/1.2</f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f>[2]I0515_1037000158513_10_69_0!W86/1.2</f>
        <v>3.0547000000000004</v>
      </c>
      <c r="U89" s="56">
        <v>0</v>
      </c>
      <c r="V89" s="56">
        <v>0</v>
      </c>
      <c r="W89" s="56">
        <v>0</v>
      </c>
      <c r="X89" s="56">
        <v>0</v>
      </c>
      <c r="Y89" s="56">
        <v>1</v>
      </c>
      <c r="Z89" s="56">
        <v>0</v>
      </c>
      <c r="AA89" s="56">
        <f>[2]I0515_1037000158513_10_69_0!Y86/1.2</f>
        <v>0</v>
      </c>
      <c r="AB89" s="56">
        <v>0</v>
      </c>
      <c r="AC89" s="56">
        <v>0</v>
      </c>
      <c r="AD89" s="56">
        <v>0</v>
      </c>
      <c r="AE89" s="56">
        <v>0</v>
      </c>
      <c r="AF89" s="56">
        <v>0</v>
      </c>
      <c r="AG89" s="56">
        <v>0</v>
      </c>
      <c r="AH89" s="56">
        <f>[2]I0515_1037000158513_10_69_0!AA86/1.2</f>
        <v>0</v>
      </c>
      <c r="AI89" s="56">
        <v>0</v>
      </c>
      <c r="AJ89" s="56">
        <v>0</v>
      </c>
      <c r="AK89" s="56">
        <v>0</v>
      </c>
      <c r="AL89" s="56">
        <v>0</v>
      </c>
      <c r="AM89" s="56">
        <v>0</v>
      </c>
      <c r="AN89" s="53">
        <f t="shared" si="78"/>
        <v>0</v>
      </c>
      <c r="AO89" s="53">
        <f t="shared" si="74"/>
        <v>0</v>
      </c>
      <c r="AP89" s="53">
        <f t="shared" si="74"/>
        <v>0</v>
      </c>
      <c r="AQ89" s="53">
        <f t="shared" si="74"/>
        <v>0</v>
      </c>
      <c r="AR89" s="53">
        <f t="shared" si="74"/>
        <v>0</v>
      </c>
      <c r="AS89" s="53">
        <f t="shared" si="74"/>
        <v>0</v>
      </c>
      <c r="AT89" s="53">
        <f t="shared" si="74"/>
        <v>0</v>
      </c>
      <c r="AU89" s="56">
        <v>0</v>
      </c>
      <c r="AV89" s="56">
        <v>0</v>
      </c>
      <c r="AW89" s="56">
        <v>0</v>
      </c>
      <c r="AX89" s="56">
        <v>0</v>
      </c>
      <c r="AY89" s="56">
        <v>0</v>
      </c>
      <c r="AZ89" s="56">
        <v>0</v>
      </c>
      <c r="BA89" s="56">
        <v>0</v>
      </c>
      <c r="BB89" s="56">
        <v>0</v>
      </c>
      <c r="BC89" s="56">
        <v>0</v>
      </c>
      <c r="BD89" s="56">
        <v>0</v>
      </c>
      <c r="BE89" s="56">
        <v>0</v>
      </c>
      <c r="BF89" s="56">
        <v>0</v>
      </c>
      <c r="BG89" s="56">
        <v>0</v>
      </c>
      <c r="BH89" s="56">
        <v>0</v>
      </c>
      <c r="BI89" s="56">
        <v>0</v>
      </c>
      <c r="BJ89" s="56">
        <v>0</v>
      </c>
      <c r="BK89" s="56">
        <v>0</v>
      </c>
      <c r="BL89" s="56">
        <v>0</v>
      </c>
      <c r="BM89" s="56">
        <v>0</v>
      </c>
      <c r="BN89" s="56">
        <v>0</v>
      </c>
      <c r="BO89" s="56">
        <v>0</v>
      </c>
      <c r="BP89" s="56">
        <v>0</v>
      </c>
      <c r="BQ89" s="56">
        <v>0</v>
      </c>
      <c r="BR89" s="56">
        <v>0</v>
      </c>
      <c r="BS89" s="56">
        <v>0</v>
      </c>
      <c r="BT89" s="56">
        <v>0</v>
      </c>
      <c r="BU89" s="56">
        <v>0</v>
      </c>
      <c r="BV89" s="56">
        <v>0</v>
      </c>
      <c r="BW89" s="56">
        <f t="shared" si="62"/>
        <v>0</v>
      </c>
      <c r="BX89" s="62" t="str">
        <f t="shared" si="63"/>
        <v>нд</v>
      </c>
      <c r="BY89" s="56">
        <f t="shared" si="64"/>
        <v>0</v>
      </c>
      <c r="BZ89" s="57" t="str">
        <f t="shared" si="65"/>
        <v>нд</v>
      </c>
      <c r="CA89" s="56" t="str">
        <f>[2]I0515_1037000158513_10_69_0!AF86</f>
        <v>нд</v>
      </c>
      <c r="CB89" s="53">
        <f t="shared" si="79"/>
        <v>0</v>
      </c>
      <c r="CC89" s="53">
        <f t="shared" si="79"/>
        <v>3.0547000000000004</v>
      </c>
      <c r="CD89" s="53">
        <f t="shared" si="79"/>
        <v>0</v>
      </c>
      <c r="CE89" s="53">
        <f t="shared" si="79"/>
        <v>0</v>
      </c>
      <c r="CF89" s="53">
        <f t="shared" si="79"/>
        <v>0</v>
      </c>
      <c r="CG89" s="53">
        <f t="shared" si="79"/>
        <v>0</v>
      </c>
      <c r="CH89" s="53">
        <f t="shared" si="79"/>
        <v>1</v>
      </c>
      <c r="CJ89" s="50"/>
      <c r="CK89" s="58">
        <f>IF(CC89=[1]В0228_1037000158513_04_0_69_!BD113,0,1)</f>
        <v>1</v>
      </c>
      <c r="CM89" s="50"/>
      <c r="CO89" s="50"/>
      <c r="CP89" s="66"/>
      <c r="CQ89" s="50"/>
      <c r="CS89" s="66"/>
      <c r="CT89" s="66"/>
    </row>
    <row r="90" spans="1:98" ht="62.25" customHeight="1" x14ac:dyDescent="0.25">
      <c r="A90" s="64" t="str">
        <f>[2]I0515_1037000158513_10_69_0!A87</f>
        <v>1.6.17</v>
      </c>
      <c r="B90" s="65" t="str">
        <f>[2]I0515_1037000158513_10_69_0!B87</f>
        <v>Разработка программного обеспечения "Геоинформационная система городских электрических сетей" (блок №7)</v>
      </c>
      <c r="C90" s="65" t="str">
        <f>[2]I0515_1037000158513_10_69_0!C87</f>
        <v>О_0000007031</v>
      </c>
      <c r="D90" s="67">
        <f t="shared" si="81"/>
        <v>5.23</v>
      </c>
      <c r="E90" s="53">
        <f t="shared" si="77"/>
        <v>5.23</v>
      </c>
      <c r="F90" s="53">
        <f t="shared" si="77"/>
        <v>0</v>
      </c>
      <c r="G90" s="53">
        <f t="shared" si="77"/>
        <v>0</v>
      </c>
      <c r="H90" s="53">
        <f t="shared" si="77"/>
        <v>0</v>
      </c>
      <c r="I90" s="53">
        <f t="shared" si="77"/>
        <v>0</v>
      </c>
      <c r="J90" s="53">
        <f t="shared" si="77"/>
        <v>0</v>
      </c>
      <c r="K90" s="53">
        <f t="shared" si="77"/>
        <v>1</v>
      </c>
      <c r="L90" s="56">
        <v>0</v>
      </c>
      <c r="M90" s="56">
        <f>[2]I0515_1037000158513_10_69_0!U87/1.2</f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f>[2]I0515_1037000158513_10_69_0!W87/1.2</f>
        <v>0</v>
      </c>
      <c r="U90" s="56">
        <v>0</v>
      </c>
      <c r="V90" s="56">
        <v>0</v>
      </c>
      <c r="W90" s="56">
        <v>0</v>
      </c>
      <c r="X90" s="56">
        <v>0</v>
      </c>
      <c r="Y90" s="56">
        <v>0</v>
      </c>
      <c r="Z90" s="56">
        <v>0</v>
      </c>
      <c r="AA90" s="56">
        <f>[2]I0515_1037000158513_10_69_0!Y87/1.2</f>
        <v>0</v>
      </c>
      <c r="AB90" s="56">
        <v>0</v>
      </c>
      <c r="AC90" s="56">
        <v>0</v>
      </c>
      <c r="AD90" s="56">
        <v>0</v>
      </c>
      <c r="AE90" s="56">
        <v>0</v>
      </c>
      <c r="AF90" s="56">
        <v>0</v>
      </c>
      <c r="AG90" s="56">
        <v>5.23</v>
      </c>
      <c r="AH90" s="56">
        <v>0</v>
      </c>
      <c r="AI90" s="56">
        <v>0</v>
      </c>
      <c r="AJ90" s="56">
        <v>0</v>
      </c>
      <c r="AK90" s="56">
        <v>0</v>
      </c>
      <c r="AL90" s="56">
        <v>0</v>
      </c>
      <c r="AM90" s="56">
        <v>1</v>
      </c>
      <c r="AN90" s="53">
        <f t="shared" si="78"/>
        <v>0</v>
      </c>
      <c r="AO90" s="53">
        <f t="shared" si="78"/>
        <v>0</v>
      </c>
      <c r="AP90" s="53">
        <f t="shared" si="78"/>
        <v>0</v>
      </c>
      <c r="AQ90" s="53">
        <f t="shared" si="78"/>
        <v>0</v>
      </c>
      <c r="AR90" s="53">
        <f t="shared" si="78"/>
        <v>0</v>
      </c>
      <c r="AS90" s="53">
        <f t="shared" si="78"/>
        <v>0</v>
      </c>
      <c r="AT90" s="53">
        <f t="shared" si="78"/>
        <v>0</v>
      </c>
      <c r="AU90" s="56">
        <v>0</v>
      </c>
      <c r="AV90" s="56">
        <v>0</v>
      </c>
      <c r="AW90" s="56">
        <v>0</v>
      </c>
      <c r="AX90" s="56">
        <v>0</v>
      </c>
      <c r="AY90" s="56">
        <v>0</v>
      </c>
      <c r="AZ90" s="56">
        <v>0</v>
      </c>
      <c r="BA90" s="56">
        <v>0</v>
      </c>
      <c r="BB90" s="56">
        <v>0</v>
      </c>
      <c r="BC90" s="56">
        <v>0</v>
      </c>
      <c r="BD90" s="56">
        <v>0</v>
      </c>
      <c r="BE90" s="56">
        <v>0</v>
      </c>
      <c r="BF90" s="56">
        <v>0</v>
      </c>
      <c r="BG90" s="56">
        <v>0</v>
      </c>
      <c r="BH90" s="56">
        <v>0</v>
      </c>
      <c r="BI90" s="56">
        <v>0</v>
      </c>
      <c r="BJ90" s="56">
        <v>0</v>
      </c>
      <c r="BK90" s="56">
        <v>0</v>
      </c>
      <c r="BL90" s="56">
        <v>0</v>
      </c>
      <c r="BM90" s="56">
        <v>0</v>
      </c>
      <c r="BN90" s="56">
        <v>0</v>
      </c>
      <c r="BO90" s="56">
        <v>0</v>
      </c>
      <c r="BP90" s="56">
        <v>0</v>
      </c>
      <c r="BQ90" s="56">
        <v>0</v>
      </c>
      <c r="BR90" s="56">
        <v>0</v>
      </c>
      <c r="BS90" s="56">
        <v>0</v>
      </c>
      <c r="BT90" s="56">
        <v>0</v>
      </c>
      <c r="BU90" s="56">
        <v>0</v>
      </c>
      <c r="BV90" s="56">
        <v>0</v>
      </c>
      <c r="BW90" s="56">
        <f t="shared" si="62"/>
        <v>0</v>
      </c>
      <c r="BX90" s="62" t="str">
        <f t="shared" si="63"/>
        <v>нд</v>
      </c>
      <c r="BY90" s="56">
        <f t="shared" si="64"/>
        <v>0</v>
      </c>
      <c r="BZ90" s="57" t="str">
        <f t="shared" si="65"/>
        <v>нд</v>
      </c>
      <c r="CA90" s="56" t="str">
        <f>[2]I0515_1037000158513_10_69_0!AF87</f>
        <v>нд</v>
      </c>
      <c r="CB90" s="53">
        <f t="shared" si="79"/>
        <v>5.23</v>
      </c>
      <c r="CC90" s="53">
        <f t="shared" si="79"/>
        <v>0</v>
      </c>
      <c r="CD90" s="53">
        <f t="shared" si="79"/>
        <v>0</v>
      </c>
      <c r="CE90" s="53">
        <f t="shared" si="79"/>
        <v>0</v>
      </c>
      <c r="CF90" s="53">
        <f t="shared" si="79"/>
        <v>0</v>
      </c>
      <c r="CG90" s="53">
        <f t="shared" si="79"/>
        <v>0</v>
      </c>
      <c r="CH90" s="53">
        <f t="shared" si="79"/>
        <v>1</v>
      </c>
      <c r="CJ90" s="50"/>
      <c r="CK90" s="58">
        <f>IF(CC90=[1]В0228_1037000158513_04_0_69_!BD118,0,1)</f>
        <v>0</v>
      </c>
      <c r="CM90" s="50"/>
      <c r="CO90" s="50"/>
    </row>
    <row r="96" spans="1:98" x14ac:dyDescent="0.25">
      <c r="B96" s="69"/>
    </row>
  </sheetData>
  <autoFilter ref="A24:DL90"/>
  <mergeCells count="44">
    <mergeCell ref="CJ21:CO21"/>
    <mergeCell ref="AV21:BA21"/>
    <mergeCell ref="BC21:BH21"/>
    <mergeCell ref="BJ21:BO21"/>
    <mergeCell ref="BQ21:BV21"/>
    <mergeCell ref="BW21:BX21"/>
    <mergeCell ref="BY21:BZ21"/>
    <mergeCell ref="BP20:BV20"/>
    <mergeCell ref="CB20:CH20"/>
    <mergeCell ref="F21:K21"/>
    <mergeCell ref="M21:R21"/>
    <mergeCell ref="T21:Y21"/>
    <mergeCell ref="AA21:AF21"/>
    <mergeCell ref="AH21:AM21"/>
    <mergeCell ref="AO21:AT21"/>
    <mergeCell ref="CA18:CA22"/>
    <mergeCell ref="E19:AM19"/>
    <mergeCell ref="AN19:BV19"/>
    <mergeCell ref="E20:K20"/>
    <mergeCell ref="L20:R20"/>
    <mergeCell ref="S20:Y20"/>
    <mergeCell ref="CC21:CH21"/>
    <mergeCell ref="Z20:AF20"/>
    <mergeCell ref="AG20:AM20"/>
    <mergeCell ref="AN20:AT20"/>
    <mergeCell ref="AU20:BA20"/>
    <mergeCell ref="A13:CA13"/>
    <mergeCell ref="A14:CA14"/>
    <mergeCell ref="A16:CH16"/>
    <mergeCell ref="A18:A22"/>
    <mergeCell ref="B18:B22"/>
    <mergeCell ref="C18:C22"/>
    <mergeCell ref="D18:D22"/>
    <mergeCell ref="E18:AM18"/>
    <mergeCell ref="AN18:BV18"/>
    <mergeCell ref="BW18:BZ20"/>
    <mergeCell ref="BB20:BH20"/>
    <mergeCell ref="BI20:BO20"/>
    <mergeCell ref="A11:CH11"/>
    <mergeCell ref="A4:CH4"/>
    <mergeCell ref="A5:CH5"/>
    <mergeCell ref="A6:CH6"/>
    <mergeCell ref="A8:CH8"/>
    <mergeCell ref="A9:CH9"/>
  </mergeCells>
  <pageMargins left="0.16" right="0.16" top="0.11" bottom="0.19685039370078741" header="0.11" footer="0.27559055118110237"/>
  <pageSetup paperSize="9" scale="17" fitToHeight="6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J0515_1037000158513_13_69_0</vt:lpstr>
      <vt:lpstr>J0515_1037000158513_13_69_0!Заголовки_для_печати</vt:lpstr>
      <vt:lpstr>J0515_1037000158513_13_69_0!Область_печати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2025-05-14T04:32:37Z</dcterms:created>
  <dcterms:modified xsi:type="dcterms:W3CDTF">2025-05-15T04:37:20Z</dcterms:modified>
</cp:coreProperties>
</file>