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94.5\обменник\PTO\Масс\ОИПР\2025-2029 ИП\Документы в ДТР (доп. пояснения) ИТОГ\04.10.24\Обосновывающий материал\О_0200000015 Трансформаторы\"/>
    </mc:Choice>
  </mc:AlternateContent>
  <bookViews>
    <workbookView xWindow="28680" yWindow="-120" windowWidth="29040" windowHeight="15840" tabRatio="859" firstSheet="5" activeTab="11"/>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5" sheetId="25" r:id="rId7"/>
    <sheet name="5 анализ экон эффект 27" sheetId="26" r:id="rId8"/>
    <sheet name="5 анализ экон эффект 28" sheetId="27" r:id="rId9"/>
    <sheet name="5 анализ эконом эффект 29" sheetId="28" r:id="rId10"/>
    <sheet name="6.1. Паспорт сетевой график" sheetId="16" r:id="rId11"/>
    <sheet name="6.2. Паспорт фин осв ввод" sheetId="15" r:id="rId12"/>
    <sheet name="7. Паспорт отчет о закупке" sheetId="5" r:id="rId13"/>
    <sheet name="8. Паспорт оценка влияния" sheetId="23" r:id="rId14"/>
    <sheet name="9. Паспорт Карта-схема" sheetId="24"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s>
  <definedNames>
    <definedName name="\0" localSheetId="6">#REF!</definedName>
    <definedName name="\0" localSheetId="7">#REF!</definedName>
    <definedName name="\0" localSheetId="8">#REF!</definedName>
    <definedName name="\0" localSheetId="9">#REF!</definedName>
    <definedName name="\0">#REF!</definedName>
    <definedName name="\a" localSheetId="6">#REF!</definedName>
    <definedName name="\a" localSheetId="7">#REF!</definedName>
    <definedName name="\a" localSheetId="8">#REF!</definedName>
    <definedName name="\a" localSheetId="9">#REF!</definedName>
    <definedName name="\a">#REF!</definedName>
    <definedName name="\m" localSheetId="6">#REF!</definedName>
    <definedName name="\m" localSheetId="7">#REF!</definedName>
    <definedName name="\m" localSheetId="8">#REF!</definedName>
    <definedName name="\m" localSheetId="9">#REF!</definedName>
    <definedName name="\m">#REF!</definedName>
    <definedName name="\n" localSheetId="6">#REF!</definedName>
    <definedName name="\n" localSheetId="7">#REF!</definedName>
    <definedName name="\n" localSheetId="8">#REF!</definedName>
    <definedName name="\n" localSheetId="9">#REF!</definedName>
    <definedName name="\n">#REF!</definedName>
    <definedName name="\o" localSheetId="6">#REF!</definedName>
    <definedName name="\o" localSheetId="7">#REF!</definedName>
    <definedName name="\o" localSheetId="8">#REF!</definedName>
    <definedName name="\o" localSheetId="9">#REF!</definedName>
    <definedName name="\o">#REF!</definedName>
    <definedName name="_________SP1">[1]FES!#REF!</definedName>
    <definedName name="_________SP10">[1]FES!#REF!</definedName>
    <definedName name="_________SP11">[1]FES!#REF!</definedName>
    <definedName name="_________SP12">[1]FES!#REF!</definedName>
    <definedName name="_________SP13">[1]FES!#REF!</definedName>
    <definedName name="_________SP14">[1]FES!#REF!</definedName>
    <definedName name="_________SP15">[1]FES!#REF!</definedName>
    <definedName name="_________SP16">[1]FES!#REF!</definedName>
    <definedName name="_________SP17">[1]FES!#REF!</definedName>
    <definedName name="_________SP18">[1]FES!#REF!</definedName>
    <definedName name="_________SP19">[1]FES!#REF!</definedName>
    <definedName name="_________SP2">[1]FES!#REF!</definedName>
    <definedName name="_________SP20">[1]FES!#REF!</definedName>
    <definedName name="_________SP3">[1]FES!#REF!</definedName>
    <definedName name="_________SP4">[1]FES!#REF!</definedName>
    <definedName name="_________SP5">[1]FES!#REF!</definedName>
    <definedName name="_________SP7">[1]FES!#REF!</definedName>
    <definedName name="_________SP8">[1]FES!#REF!</definedName>
    <definedName name="_________SP9">[1]FES!#REF!</definedName>
    <definedName name="________C370000">#REF!</definedName>
    <definedName name="________cap1">#REF!</definedName>
    <definedName name="________PR1">'[2]Прил 1'!#REF!</definedName>
    <definedName name="________SP1" localSheetId="9">[3]FES!#REF!</definedName>
    <definedName name="________SP10" localSheetId="9">[3]FES!#REF!</definedName>
    <definedName name="________SP11" localSheetId="9">[3]FES!#REF!</definedName>
    <definedName name="________SP12" localSheetId="9">[3]FES!#REF!</definedName>
    <definedName name="________SP13" localSheetId="9">[3]FES!#REF!</definedName>
    <definedName name="________SP14" localSheetId="9">[3]FES!#REF!</definedName>
    <definedName name="________SP15" localSheetId="9">[3]FES!#REF!</definedName>
    <definedName name="________SP16" localSheetId="9">[3]FES!#REF!</definedName>
    <definedName name="________SP17" localSheetId="9">[3]FES!#REF!</definedName>
    <definedName name="________SP18" localSheetId="9">[3]FES!#REF!</definedName>
    <definedName name="________SP19" localSheetId="9">[3]FES!#REF!</definedName>
    <definedName name="________SP2" localSheetId="9">[3]FES!#REF!</definedName>
    <definedName name="________SP20" localSheetId="9">[3]FES!#REF!</definedName>
    <definedName name="________SP3" localSheetId="9">[3]FES!#REF!</definedName>
    <definedName name="________SP4" localSheetId="9">[3]FES!#REF!</definedName>
    <definedName name="________SP5" localSheetId="9">[3]FES!#REF!</definedName>
    <definedName name="________SP7" localSheetId="9">[3]FES!#REF!</definedName>
    <definedName name="________SP8" localSheetId="9">[3]FES!#REF!</definedName>
    <definedName name="________SP9" localSheetId="9">[3]FES!#REF!</definedName>
    <definedName name="________use1">#REF!</definedName>
    <definedName name="_______C370000" localSheetId="9">#REF!</definedName>
    <definedName name="_______cap1" localSheetId="9">#REF!</definedName>
    <definedName name="_______PR1" localSheetId="9">'[2]Прил 1'!#REF!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_use1" localSheetId="9">#REF!</definedName>
    <definedName name="______C370000">#REF!</definedName>
    <definedName name="______cap1">#REF!</definedName>
    <definedName name="______PR1">'[2]Прил 1'!#REF!</definedName>
    <definedName name="______SP1" localSheetId="8">[3]FES!#REF!</definedName>
    <definedName name="______SP10" localSheetId="8">[3]FES!#REF!</definedName>
    <definedName name="______SP11" localSheetId="8">[3]FES!#REF!</definedName>
    <definedName name="______SP12" localSheetId="8">[3]FES!#REF!</definedName>
    <definedName name="______SP13" localSheetId="8">[3]FES!#REF!</definedName>
    <definedName name="______SP14" localSheetId="8">[3]FES!#REF!</definedName>
    <definedName name="______SP15" localSheetId="8">[3]FES!#REF!</definedName>
    <definedName name="______SP16" localSheetId="8">[3]FES!#REF!</definedName>
    <definedName name="______SP17" localSheetId="8">[3]FES!#REF!</definedName>
    <definedName name="______SP18" localSheetId="8">[3]FES!#REF!</definedName>
    <definedName name="______SP19" localSheetId="8">[3]FES!#REF!</definedName>
    <definedName name="______SP2" localSheetId="8">[3]FES!#REF!</definedName>
    <definedName name="______SP20" localSheetId="8">[3]FES!#REF!</definedName>
    <definedName name="______SP3" localSheetId="8">[3]FES!#REF!</definedName>
    <definedName name="______SP4" localSheetId="8">[3]FES!#REF!</definedName>
    <definedName name="______SP5" localSheetId="8">[3]FES!#REF!</definedName>
    <definedName name="______SP7" localSheetId="8">[3]FES!#REF!</definedName>
    <definedName name="______SP8" localSheetId="8">[3]FES!#REF!</definedName>
    <definedName name="______SP9" localSheetId="8">[3]FES!#REF!</definedName>
    <definedName name="______use1">#REF!</definedName>
    <definedName name="_____C370000" localSheetId="8">#REF!</definedName>
    <definedName name="_____cap1" localSheetId="8">#REF!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Num2">#REF!</definedName>
    <definedName name="____PR1">'[2]Прил 1'!#REF!</definedName>
    <definedName name="____SP1" localSheetId="7">[3]FES!#REF!</definedName>
    <definedName name="____SP10" localSheetId="7">[3]FES!#REF!</definedName>
    <definedName name="____SP11" localSheetId="7">[3]FES!#REF!</definedName>
    <definedName name="____SP12" localSheetId="7">[3]FES!#REF!</definedName>
    <definedName name="____SP13" localSheetId="7">[3]FES!#REF!</definedName>
    <definedName name="____SP14" localSheetId="7">[3]FES!#REF!</definedName>
    <definedName name="____SP15" localSheetId="7">[3]FES!#REF!</definedName>
    <definedName name="____SP16" localSheetId="7">[3]FES!#REF!</definedName>
    <definedName name="____SP17" localSheetId="7">[3]FES!#REF!</definedName>
    <definedName name="____SP18" localSheetId="7">[3]FES!#REF!</definedName>
    <definedName name="____SP19" localSheetId="7">[3]FES!#REF!</definedName>
    <definedName name="____SP2" localSheetId="7">[3]FES!#REF!</definedName>
    <definedName name="____SP20" localSheetId="7">[3]FES!#REF!</definedName>
    <definedName name="____SP3" localSheetId="7">[3]FES!#REF!</definedName>
    <definedName name="____SP4" localSheetId="7">[3]FES!#REF!</definedName>
    <definedName name="____SP5" localSheetId="7">[3]FES!#REF!</definedName>
    <definedName name="____SP7" localSheetId="7">[3]FES!#REF!</definedName>
    <definedName name="____SP8" localSheetId="7">[3]FES!#REF!</definedName>
    <definedName name="____SP9" localSheetId="7">[3]FES!#REF!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 localSheetId="7">#REF!</definedName>
    <definedName name="_A" localSheetId="8">#REF!</definedName>
    <definedName name="_A" localSheetId="9">#REF!</definedName>
    <definedName name="_A">#REF!</definedName>
    <definedName name="_B" localSheetId="6">#REF!</definedName>
    <definedName name="_B" localSheetId="7">#REF!</definedName>
    <definedName name="_B" localSheetId="8">#REF!</definedName>
    <definedName name="_B" localSheetId="9">#REF!</definedName>
    <definedName name="_B">#REF!</definedName>
    <definedName name="_C" localSheetId="6">#REF!</definedName>
    <definedName name="_C" localSheetId="7">#REF!</definedName>
    <definedName name="_C" localSheetId="8">#REF!</definedName>
    <definedName name="_C" localSheetId="9">#REF!</definedName>
    <definedName name="_C">#REF!</definedName>
    <definedName name="_C370000" localSheetId="6">#REF!</definedName>
    <definedName name="_cap1" localSheetId="6">#REF!</definedName>
    <definedName name="_D" localSheetId="6">#REF!</definedName>
    <definedName name="_D" localSheetId="7">#REF!</definedName>
    <definedName name="_D" localSheetId="8">#REF!</definedName>
    <definedName name="_D" localSheetId="9">#REF!</definedName>
    <definedName name="_D">#REF!</definedName>
    <definedName name="_E" localSheetId="6">#REF!</definedName>
    <definedName name="_E" localSheetId="7">#REF!</definedName>
    <definedName name="_E" localSheetId="8">#REF!</definedName>
    <definedName name="_E" localSheetId="9">#REF!</definedName>
    <definedName name="_E">#REF!</definedName>
    <definedName name="_F" localSheetId="6">#REF!</definedName>
    <definedName name="_F" localSheetId="7">#REF!</definedName>
    <definedName name="_F" localSheetId="8">#REF!</definedName>
    <definedName name="_F" localSheetId="9">#REF!</definedName>
    <definedName name="_F">#REF!</definedName>
    <definedName name="_Num2">#REF!</definedName>
    <definedName name="_PR1" localSheetId="6">'[2]Прил 1'!#REF!</definedName>
    <definedName name="_SP1" localSheetId="6">[4]FES!#REF!</definedName>
    <definedName name="_SP1" localSheetId="7">[4]FES!#REF!</definedName>
    <definedName name="_SP1" localSheetId="8">[4]FES!#REF!</definedName>
    <definedName name="_SP1" localSheetId="9">[4]FES!#REF!</definedName>
    <definedName name="_SP1">[4]FES!#REF!</definedName>
    <definedName name="_SP10" localSheetId="6">[4]FES!#REF!</definedName>
    <definedName name="_SP10" localSheetId="7">[4]FES!#REF!</definedName>
    <definedName name="_SP10" localSheetId="8">[4]FES!#REF!</definedName>
    <definedName name="_SP10" localSheetId="9">[4]FES!#REF!</definedName>
    <definedName name="_SP10">[4]FES!#REF!</definedName>
    <definedName name="_SP11" localSheetId="6">[4]FES!#REF!</definedName>
    <definedName name="_SP11" localSheetId="7">[4]FES!#REF!</definedName>
    <definedName name="_SP11" localSheetId="8">[4]FES!#REF!</definedName>
    <definedName name="_SP11" localSheetId="9">[4]FES!#REF!</definedName>
    <definedName name="_SP11">[4]FES!#REF!</definedName>
    <definedName name="_SP12" localSheetId="6">[4]FES!#REF!</definedName>
    <definedName name="_SP12" localSheetId="7">[4]FES!#REF!</definedName>
    <definedName name="_SP12" localSheetId="8">[4]FES!#REF!</definedName>
    <definedName name="_SP12" localSheetId="9">[4]FES!#REF!</definedName>
    <definedName name="_SP12">[4]FES!#REF!</definedName>
    <definedName name="_SP13" localSheetId="6">[4]FES!#REF!</definedName>
    <definedName name="_SP13" localSheetId="7">[4]FES!#REF!</definedName>
    <definedName name="_SP13" localSheetId="8">[4]FES!#REF!</definedName>
    <definedName name="_SP13" localSheetId="9">[4]FES!#REF!</definedName>
    <definedName name="_SP13">[4]FES!#REF!</definedName>
    <definedName name="_SP14" localSheetId="6">[4]FES!#REF!</definedName>
    <definedName name="_SP14" localSheetId="7">[4]FES!#REF!</definedName>
    <definedName name="_SP14" localSheetId="8">[4]FES!#REF!</definedName>
    <definedName name="_SP14" localSheetId="9">[4]FES!#REF!</definedName>
    <definedName name="_SP14">[4]FES!#REF!</definedName>
    <definedName name="_SP15" localSheetId="6">[4]FES!#REF!</definedName>
    <definedName name="_SP15" localSheetId="7">[4]FES!#REF!</definedName>
    <definedName name="_SP15" localSheetId="8">[4]FES!#REF!</definedName>
    <definedName name="_SP15" localSheetId="9">[4]FES!#REF!</definedName>
    <definedName name="_SP15">[4]FES!#REF!</definedName>
    <definedName name="_SP16" localSheetId="6">[4]FES!#REF!</definedName>
    <definedName name="_SP16" localSheetId="7">[4]FES!#REF!</definedName>
    <definedName name="_SP16" localSheetId="8">[4]FES!#REF!</definedName>
    <definedName name="_SP16" localSheetId="9">[4]FES!#REF!</definedName>
    <definedName name="_SP16">[4]FES!#REF!</definedName>
    <definedName name="_SP17" localSheetId="6">[4]FES!#REF!</definedName>
    <definedName name="_SP17" localSheetId="7">[4]FES!#REF!</definedName>
    <definedName name="_SP17" localSheetId="8">[4]FES!#REF!</definedName>
    <definedName name="_SP17" localSheetId="9">[4]FES!#REF!</definedName>
    <definedName name="_SP17">[4]FES!#REF!</definedName>
    <definedName name="_SP18" localSheetId="6">[4]FES!#REF!</definedName>
    <definedName name="_SP18" localSheetId="7">[4]FES!#REF!</definedName>
    <definedName name="_SP18" localSheetId="8">[4]FES!#REF!</definedName>
    <definedName name="_SP18" localSheetId="9">[4]FES!#REF!</definedName>
    <definedName name="_SP18">[4]FES!#REF!</definedName>
    <definedName name="_SP19" localSheetId="6">[4]FES!#REF!</definedName>
    <definedName name="_SP19" localSheetId="7">[4]FES!#REF!</definedName>
    <definedName name="_SP19" localSheetId="8">[4]FES!#REF!</definedName>
    <definedName name="_SP19" localSheetId="9">[4]FES!#REF!</definedName>
    <definedName name="_SP19">[4]FES!#REF!</definedName>
    <definedName name="_SP2" localSheetId="6">[4]FES!#REF!</definedName>
    <definedName name="_SP2" localSheetId="7">[4]FES!#REF!</definedName>
    <definedName name="_SP2" localSheetId="8">[4]FES!#REF!</definedName>
    <definedName name="_SP2" localSheetId="9">[4]FES!#REF!</definedName>
    <definedName name="_SP2">[4]FES!#REF!</definedName>
    <definedName name="_SP20" localSheetId="6">[4]FES!#REF!</definedName>
    <definedName name="_SP20" localSheetId="7">[4]FES!#REF!</definedName>
    <definedName name="_SP20" localSheetId="8">[4]FES!#REF!</definedName>
    <definedName name="_SP20" localSheetId="9">[4]FES!#REF!</definedName>
    <definedName name="_SP20">[4]FES!#REF!</definedName>
    <definedName name="_SP3" localSheetId="6">[4]FES!#REF!</definedName>
    <definedName name="_SP3" localSheetId="7">[4]FES!#REF!</definedName>
    <definedName name="_SP3" localSheetId="8">[4]FES!#REF!</definedName>
    <definedName name="_SP3" localSheetId="9">[4]FES!#REF!</definedName>
    <definedName name="_SP3">[4]FES!#REF!</definedName>
    <definedName name="_SP4" localSheetId="6">[4]FES!#REF!</definedName>
    <definedName name="_SP4" localSheetId="7">[4]FES!#REF!</definedName>
    <definedName name="_SP4" localSheetId="8">[4]FES!#REF!</definedName>
    <definedName name="_SP4" localSheetId="9">[4]FES!#REF!</definedName>
    <definedName name="_SP4">[4]FES!#REF!</definedName>
    <definedName name="_SP5" localSheetId="6">[4]FES!#REF!</definedName>
    <definedName name="_SP5" localSheetId="7">[4]FES!#REF!</definedName>
    <definedName name="_SP5" localSheetId="8">[4]FES!#REF!</definedName>
    <definedName name="_SP5" localSheetId="9">[4]FES!#REF!</definedName>
    <definedName name="_SP5">[4]FES!#REF!</definedName>
    <definedName name="_SP7" localSheetId="6">[4]FES!#REF!</definedName>
    <definedName name="_SP7" localSheetId="7">[4]FES!#REF!</definedName>
    <definedName name="_SP7" localSheetId="8">[4]FES!#REF!</definedName>
    <definedName name="_SP7" localSheetId="9">[4]FES!#REF!</definedName>
    <definedName name="_SP7">[4]FES!#REF!</definedName>
    <definedName name="_SP8" localSheetId="6">[4]FES!#REF!</definedName>
    <definedName name="_SP8" localSheetId="7">[4]FES!#REF!</definedName>
    <definedName name="_SP8" localSheetId="8">[4]FES!#REF!</definedName>
    <definedName name="_SP8" localSheetId="9">[4]FES!#REF!</definedName>
    <definedName name="_SP8">[4]FES!#REF!</definedName>
    <definedName name="_SP9" localSheetId="6">[4]FES!#REF!</definedName>
    <definedName name="_SP9" localSheetId="7">[4]FES!#REF!</definedName>
    <definedName name="_SP9" localSheetId="8">[4]FES!#REF!</definedName>
    <definedName name="_SP9" localSheetId="9">[4]FES!#REF!</definedName>
    <definedName name="_SP9">[4]FES!#REF!</definedName>
    <definedName name="_use1" localSheetId="6">#REF!</definedName>
    <definedName name="_xlnm._FilterDatabase" localSheetId="2" hidden="1">'3.1.конкретные результаты ТП-РП'!$A$21:$DC$81</definedName>
    <definedName name="a" localSheetId="6">'5 анализ экон эффект 25'!a</definedName>
    <definedName name="a" localSheetId="7">'5 анализ экон эффект 27'!a</definedName>
    <definedName name="a" localSheetId="8">'5 анализ экон эффект 28'!a</definedName>
    <definedName name="a" localSheetId="9">'5 анализ эконом эффект 29'!a</definedName>
    <definedName name="a">[5]!a</definedName>
    <definedName name="AccessDatabase" hidden="1">"C:\My Documents\vlad\Var_2\can270398v2t05.mdb"</definedName>
    <definedName name="AES" localSheetId="6">#REF!</definedName>
    <definedName name="AES" localSheetId="7">#REF!</definedName>
    <definedName name="AES" localSheetId="8">#REF!</definedName>
    <definedName name="AES" localSheetId="9">#REF!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 localSheetId="7">#REF!</definedName>
    <definedName name="AOE" localSheetId="8">#REF!</definedName>
    <definedName name="AOE" localSheetId="9">#REF!</definedName>
    <definedName name="AOE">#REF!</definedName>
    <definedName name="asd" localSheetId="6">'5 анализ экон эффект 25'!asd</definedName>
    <definedName name="asd" localSheetId="7">'5 анализ экон эффект 27'!asd</definedName>
    <definedName name="asd" localSheetId="8">'5 анализ экон эффект 28'!asd</definedName>
    <definedName name="asd" localSheetId="9">'5 анализ эконом эффект 29'!asd</definedName>
    <definedName name="asd">[5]!asd</definedName>
    <definedName name="b" localSheetId="6">'5 анализ экон эффект 25'!b</definedName>
    <definedName name="b" localSheetId="7">'5 анализ экон эффект 27'!b</definedName>
    <definedName name="b" localSheetId="8">'5 анализ экон эффект 28'!b</definedName>
    <definedName name="b" localSheetId="9">'5 анализ эконом эффект 29'!b</definedName>
    <definedName name="b">[5]!b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 эффект 25'!USD/1.701</definedName>
    <definedName name="bbbbb" localSheetId="7">'5 анализ экон эффект 27'!USD/1.701</definedName>
    <definedName name="bbbbb" localSheetId="8">'5 анализ экон эффект 28'!USD/1.701</definedName>
    <definedName name="bbbbb" localSheetId="9">'5 анализ эконом эффект 29'!USD/1.701</definedName>
    <definedName name="bbbbb">[5]!USD/1.701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'[6]Master Cashflows - Contractual'!#REF!</definedName>
    <definedName name="CashFlow" localSheetId="7">'[6]Master Cashflows - Contractual'!#REF!</definedName>
    <definedName name="CashFlow" localSheetId="8">'[6]Master Cashflows - Contractual'!#REF!</definedName>
    <definedName name="CashFlow" localSheetId="9">'[6]Master Cashflows - Contractual'!#REF!</definedName>
    <definedName name="CashFlow">'[7]Master Cashflows - Contractual'!#REF!</definedName>
    <definedName name="CompOt" localSheetId="6">'5 анализ экон эффект 25'!CompOt</definedName>
    <definedName name="CompOt" localSheetId="7">'5 анализ экон эффект 27'!CompOt</definedName>
    <definedName name="CompOt" localSheetId="8">'5 анализ экон эффект 28'!CompOt</definedName>
    <definedName name="CompOt" localSheetId="9">'5 анализ эконом эффект 29'!CompOt</definedName>
    <definedName name="CompOt">[5]!CompOt</definedName>
    <definedName name="CompRas" localSheetId="6">'5 анализ экон эффект 25'!CompRas</definedName>
    <definedName name="CompRas" localSheetId="7">'5 анализ экон эффект 27'!CompRas</definedName>
    <definedName name="CompRas" localSheetId="8">'5 анализ экон эффект 28'!CompRas</definedName>
    <definedName name="CompRas" localSheetId="9">'5 анализ эконом эффект 29'!CompRas</definedName>
    <definedName name="CompRas">[5]!CompRas</definedName>
    <definedName name="Coût_Assistance_technique_1998" localSheetId="6">[5]!NotesHyp</definedName>
    <definedName name="Coût_Assistance_technique_1998" localSheetId="7">[0]!NotesHyp</definedName>
    <definedName name="Coût_Assistance_technique_1998" localSheetId="8">[0]!NotesHyp</definedName>
    <definedName name="Coût_Assistance_technique_1998" localSheetId="9">[0]!NotesHyp</definedName>
    <definedName name="Coût_Assistance_technique_1998">[5]!NotesHyp</definedName>
    <definedName name="csDesignMode">1</definedName>
    <definedName name="CUR_VER">[8]Заголовок!$B$21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 localSheetId="8">#REF!</definedName>
    <definedName name="debt1" localSheetId="9">#REF!</definedName>
    <definedName name="debt1">#REF!</definedName>
    <definedName name="del" localSheetId="6">#REF!</definedName>
    <definedName name="del" localSheetId="7">#REF!</definedName>
    <definedName name="del" localSheetId="8">#REF!</definedName>
    <definedName name="del" localSheetId="9">#REF!</definedName>
    <definedName name="del">#REF!</definedName>
    <definedName name="Depreciation_Schedule">#REF!</definedName>
    <definedName name="dfg" localSheetId="6">'5 анализ экон эффект 25'!dfg</definedName>
    <definedName name="dfg" localSheetId="7">'5 анализ экон эффект 27'!dfg</definedName>
    <definedName name="dfg" localSheetId="8">'5 анализ экон эффект 28'!dfg</definedName>
    <definedName name="dfg" localSheetId="9">'5 анализ эконом эффект 29'!dfg</definedName>
    <definedName name="dfg">[5]!dfg</definedName>
    <definedName name="dip" localSheetId="6">[9]FST5!$G$149:$G$165,P1_dip,P2_dip,P3_dip,P4_dip</definedName>
    <definedName name="dip" localSheetId="7">[9]FST5!$G$149:$G$165,P1_dip,P2_dip,P3_dip,P4_dip</definedName>
    <definedName name="dip" localSheetId="8">[9]FST5!$G$149:$G$165,P1_dip,P2_dip,P3_dip,P4_dip</definedName>
    <definedName name="dip" localSheetId="9">[9]FST5!$G$149:$G$165,P1_dip,P2_dip,P3_dip,P4_dip</definedName>
    <definedName name="dip">[9]FST5!$G$149:$G$165,P1_dip,P2_dip,P3_dip,P4_dip</definedName>
    <definedName name="DM" localSheetId="6">'5 анализ экон эффект 25'!USD/1.701</definedName>
    <definedName name="DM" localSheetId="7">'5 анализ экон эффект 27'!USD/1.701</definedName>
    <definedName name="DM" localSheetId="8">'5 анализ экон эффект 28'!USD/1.701</definedName>
    <definedName name="DM" localSheetId="9">'5 анализ эконом эффект 29'!USD/1.701</definedName>
    <definedName name="DM">[5]!USD/1.701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[9]FST5!$G$149:$G$165,P1_eso</definedName>
    <definedName name="eso" localSheetId="7">[9]FST5!$G$149:$G$165,P1_eso</definedName>
    <definedName name="eso" localSheetId="8">[9]FST5!$G$149:$G$165,P1_eso</definedName>
    <definedName name="eso" localSheetId="9">[9]FST5!$G$149:$G$165,P1_eso</definedName>
    <definedName name="eso">[9]FST5!$G$149:$G$165,P1_eso</definedName>
    <definedName name="ESO_ET">#REF!</definedName>
    <definedName name="ESO_PROT" localSheetId="6">#REF!,#REF!,#REF!,[5]!P1_ESO_PROT</definedName>
    <definedName name="ESO_PROT" localSheetId="7">#REF!,#REF!,#REF!,[0]!P1_ESO_PROT</definedName>
    <definedName name="ESO_PROT" localSheetId="8">#REF!,#REF!,#REF!,[0]!P1_ESO_PROT</definedName>
    <definedName name="ESO_PROT" localSheetId="9">#REF!,#REF!,#REF!,[0]!P1_ESO_PROT</definedName>
    <definedName name="ESO_PROT">#REF!,#REF!,#REF!,[5]!P1_ESO_PROT</definedName>
    <definedName name="ESOcom" localSheetId="6">#REF!</definedName>
    <definedName name="ESOcom" localSheetId="7">#REF!</definedName>
    <definedName name="ESOcom" localSheetId="8">#REF!</definedName>
    <definedName name="ESOcom" localSheetId="9">#REF!</definedName>
    <definedName name="ESOcom">#REF!</definedName>
    <definedName name="ew" localSheetId="6">'5 анализ экон эффект 25'!ew</definedName>
    <definedName name="ew" localSheetId="7">'5 анализ экон эффект 27'!ew</definedName>
    <definedName name="ew" localSheetId="8">'5 анализ экон эффект 28'!ew</definedName>
    <definedName name="ew" localSheetId="9">'5 анализ эконом эффект 29'!ew</definedName>
    <definedName name="ew">[5]!ew</definedName>
    <definedName name="Expas">#REF!</definedName>
    <definedName name="export_year">#REF!</definedName>
    <definedName name="Extra_Pay">#REF!</definedName>
    <definedName name="fg" localSheetId="6">'5 анализ экон эффект 25'!fg</definedName>
    <definedName name="fg" localSheetId="7">'5 анализ экон эффект 27'!fg</definedName>
    <definedName name="fg" localSheetId="8">'5 анализ экон эффект 28'!fg</definedName>
    <definedName name="fg" localSheetId="9">'5 анализ эконом эффект 29'!fg</definedName>
    <definedName name="fg">[5]!fg</definedName>
    <definedName name="Financing_Activities" localSheetId="6">#REF!</definedName>
    <definedName name="Financing_Activities" localSheetId="7">#REF!</definedName>
    <definedName name="Financing_Activities" localSheetId="8">#REF!</definedName>
    <definedName name="Financing_Activities" localSheetId="9">#REF!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 эффект 25'!USD/1.701</definedName>
    <definedName name="G" localSheetId="7">'5 анализ экон эффект 27'!USD/1.701</definedName>
    <definedName name="G" localSheetId="8">'5 анализ экон эффект 28'!USD/1.701</definedName>
    <definedName name="G" localSheetId="9">'5 анализ эконом эффект 29'!USD/1.701</definedName>
    <definedName name="G">[5]!USD/1.701</definedName>
    <definedName name="GES" localSheetId="6">#REF!</definedName>
    <definedName name="GES" localSheetId="7">#REF!</definedName>
    <definedName name="GES" localSheetId="8">#REF!</definedName>
    <definedName name="GES" localSheetId="9">#REF!</definedName>
    <definedName name="GES">#REF!</definedName>
    <definedName name="GES_DATA">#REF!</definedName>
    <definedName name="GES_LIST">#REF!</definedName>
    <definedName name="GES3_DATA">#REF!</definedName>
    <definedName name="gfjfg" localSheetId="6">'5 анализ экон эффект 25'!gfjfg</definedName>
    <definedName name="gfjfg" localSheetId="7">'5 анализ экон эффект 27'!gfjfg</definedName>
    <definedName name="gfjfg" localSheetId="8">'5 анализ экон эффект 28'!gfjfg</definedName>
    <definedName name="gfjfg" localSheetId="9">'5 анализ эконом эффект 29'!gfjfg</definedName>
    <definedName name="gfjfg">[5]!gfjfg</definedName>
    <definedName name="gg">#REF!</definedName>
    <definedName name="gggg" localSheetId="6">'5 анализ экон эффект 25'!gggg</definedName>
    <definedName name="gggg" localSheetId="7">'5 анализ экон эффект 27'!gggg</definedName>
    <definedName name="gggg" localSheetId="8">'5 анализ экон эффект 28'!gggg</definedName>
    <definedName name="gggg" localSheetId="9">'5 анализ эконом эффект 29'!gggg</definedName>
    <definedName name="gggg">[5]!gggg</definedName>
    <definedName name="Go" localSheetId="6">'5 анализ экон эффект 25'!Go</definedName>
    <definedName name="Go" localSheetId="7">'5 анализ экон эффект 27'!Go</definedName>
    <definedName name="Go" localSheetId="8">'5 анализ экон эффект 28'!Go</definedName>
    <definedName name="Go" localSheetId="9">'5 анализ эконом эффект 29'!Go</definedName>
    <definedName name="Go">[5]!Go</definedName>
    <definedName name="GoAssetChart" localSheetId="6">'5 анализ экон эффект 25'!GoAssetChart</definedName>
    <definedName name="GoAssetChart" localSheetId="7">'5 анализ экон эффект 27'!GoAssetChart</definedName>
    <definedName name="GoAssetChart" localSheetId="8">'5 анализ экон эффект 28'!GoAssetChart</definedName>
    <definedName name="GoAssetChart" localSheetId="9">'5 анализ эконом эффект 29'!GoAssetChart</definedName>
    <definedName name="GoAssetChart">[5]!GoAssetChart</definedName>
    <definedName name="GoBack" localSheetId="6">'5 анализ экон эффект 25'!GoBack</definedName>
    <definedName name="GoBack" localSheetId="7">'5 анализ экон эффект 27'!GoBack</definedName>
    <definedName name="GoBack" localSheetId="8">'5 анализ экон эффект 28'!GoBack</definedName>
    <definedName name="GoBack" localSheetId="9">'5 анализ эконом эффект 29'!GoBack</definedName>
    <definedName name="GoBack">[5]!GoBack</definedName>
    <definedName name="GoBalanceSheet" localSheetId="6">'5 анализ экон эффект 25'!GoBalanceSheet</definedName>
    <definedName name="GoBalanceSheet" localSheetId="7">'5 анализ экон эффект 27'!GoBalanceSheet</definedName>
    <definedName name="GoBalanceSheet" localSheetId="8">'5 анализ экон эффект 28'!GoBalanceSheet</definedName>
    <definedName name="GoBalanceSheet" localSheetId="9">'5 анализ эконом эффект 29'!GoBalanceSheet</definedName>
    <definedName name="GoBalanceSheet">[5]!GoBalanceSheet</definedName>
    <definedName name="GoCashFlow" localSheetId="6">'5 анализ экон эффект 25'!GoCashFlow</definedName>
    <definedName name="GoCashFlow" localSheetId="7">'5 анализ экон эффект 27'!GoCashFlow</definedName>
    <definedName name="GoCashFlow" localSheetId="8">'5 анализ экон эффект 28'!GoCashFlow</definedName>
    <definedName name="GoCashFlow" localSheetId="9">'5 анализ эконом эффект 29'!GoCashFlow</definedName>
    <definedName name="GoCashFlow">[5]!GoCashFlow</definedName>
    <definedName name="GoData" localSheetId="6">'5 анализ экон эффект 25'!GoData</definedName>
    <definedName name="GoData" localSheetId="7">'5 анализ экон эффект 27'!GoData</definedName>
    <definedName name="GoData" localSheetId="8">'5 анализ экон эффект 28'!GoData</definedName>
    <definedName name="GoData" localSheetId="9">'5 анализ эконом эффект 29'!GoData</definedName>
    <definedName name="GoData">[5]!GoData</definedName>
    <definedName name="GoIncomeChart" localSheetId="6">'5 анализ экон эффект 25'!GoIncomeChart</definedName>
    <definedName name="GoIncomeChart" localSheetId="7">'5 анализ экон эффект 27'!GoIncomeChart</definedName>
    <definedName name="GoIncomeChart" localSheetId="8">'5 анализ экон эффект 28'!GoIncomeChart</definedName>
    <definedName name="GoIncomeChart" localSheetId="9">'5 анализ эконом эффект 29'!GoIncomeChart</definedName>
    <definedName name="GoIncomeChart">[5]!GoIncomeChart</definedName>
    <definedName name="GoIncomeChart1" localSheetId="6">'5 анализ экон эффект 25'!GoIncomeChart1</definedName>
    <definedName name="GoIncomeChart1" localSheetId="7">'5 анализ экон эффект 27'!GoIncomeChart1</definedName>
    <definedName name="GoIncomeChart1" localSheetId="8">'5 анализ экон эффект 28'!GoIncomeChart1</definedName>
    <definedName name="GoIncomeChart1" localSheetId="9">'5 анализ эконом эффект 29'!GoIncomeChart1</definedName>
    <definedName name="GoIncomeChart1">[5]!GoIncomeChart1</definedName>
    <definedName name="grace1" localSheetId="6">#REF!</definedName>
    <definedName name="grace1" localSheetId="7">#REF!</definedName>
    <definedName name="grace1" localSheetId="8">#REF!</definedName>
    <definedName name="grace1" localSheetId="9">#REF!</definedName>
    <definedName name="grace1">#REF!</definedName>
    <definedName name="GRES" localSheetId="6">#REF!</definedName>
    <definedName name="GRES" localSheetId="7">#REF!</definedName>
    <definedName name="GRES" localSheetId="8">#REF!</definedName>
    <definedName name="GRES" localSheetId="9">#REF!</definedName>
    <definedName name="GRES">#REF!</definedName>
    <definedName name="GRES_DATA">#REF!</definedName>
    <definedName name="GRES_LIST">#REF!</definedName>
    <definedName name="gtty" localSheetId="6">#REF!,#REF!,#REF!,[5]!P1_ESO_PROT</definedName>
    <definedName name="gtty" localSheetId="7">#REF!,#REF!,#REF!,[0]!P1_ESO_PROT</definedName>
    <definedName name="gtty" localSheetId="8">#REF!,#REF!,#REF!,[0]!P1_ESO_PROT</definedName>
    <definedName name="gtty" localSheetId="9">#REF!,#REF!,#REF!,[0]!P1_ESO_PROT</definedName>
    <definedName name="gtty">#REF!,#REF!,#REF!,[5]!P1_ESO_PROT</definedName>
    <definedName name="H?Period">[10]Заголовок!$B$3</definedName>
    <definedName name="HEADER_BOTTOM">6</definedName>
    <definedName name="HEADER_BOTTOM_1">#N/A</definedName>
    <definedName name="Header_Row" localSheetId="7">ROW(#REF!)</definedName>
    <definedName name="Header_Row" localSheetId="8">ROW(#REF!)</definedName>
    <definedName name="Header_Row" localSheetId="9">ROW(#REF!)</definedName>
    <definedName name="Header_Row">ROW(#REF!)</definedName>
    <definedName name="Helper_ТЭС_Котельные">[11]Справочники!$A$2:$A$4,[11]Справочники!$A$16:$A$18</definedName>
    <definedName name="hh" localSheetId="6">'5 анализ экон эффект 25'!USD/1.701</definedName>
    <definedName name="hh" localSheetId="7">'5 анализ экон эффект 27'!USD/1.701</definedName>
    <definedName name="hh" localSheetId="8">'5 анализ экон эффект 28'!USD/1.701</definedName>
    <definedName name="hh" localSheetId="9">'5 анализ эконом эффект 29'!USD/1.701</definedName>
    <definedName name="hh">[5]!USD/1.701</definedName>
    <definedName name="hhhh" localSheetId="6">'5 анализ экон эффект 25'!hhhh</definedName>
    <definedName name="hhhh" localSheetId="7">'5 анализ экон эффект 27'!hhhh</definedName>
    <definedName name="hhhh" localSheetId="8">'5 анализ экон эффект 28'!hhhh</definedName>
    <definedName name="hhhh" localSheetId="9">'5 анализ эконом эффект 29'!hhhh</definedName>
    <definedName name="hhhh">[5]!hhhh</definedName>
    <definedName name="iii" localSheetId="6">[5]!kk/1.81</definedName>
    <definedName name="iii" localSheetId="7">[0]!kk/1.81</definedName>
    <definedName name="iii" localSheetId="8">[0]!kk/1.81</definedName>
    <definedName name="iii" localSheetId="9">[0]!kk/1.81</definedName>
    <definedName name="iii">kk/1.81</definedName>
    <definedName name="iiii" localSheetId="6">[5]!kk/1.81</definedName>
    <definedName name="iiii" localSheetId="7">[0]!kk/1.81</definedName>
    <definedName name="iiii" localSheetId="8">[0]!kk/1.81</definedName>
    <definedName name="iiii" localSheetId="9">[0]!kk/1.81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 localSheetId="8">#REF!</definedName>
    <definedName name="ineterest1" localSheetId="9">#REF!</definedName>
    <definedName name="ineterest1">#REF!</definedName>
    <definedName name="INN">#REF!</definedName>
    <definedName name="Int">#REF!</definedName>
    <definedName name="Interest_Rate">#REF!</definedName>
    <definedName name="jjjjjj" localSheetId="6">'5 анализ экон эффект 25'!jjjjjj</definedName>
    <definedName name="jjjjjj" localSheetId="7">'5 анализ экон эффект 27'!jjjjjj</definedName>
    <definedName name="jjjjjj" localSheetId="8">'5 анализ экон эффект 28'!jjjjjj</definedName>
    <definedName name="jjjjjj" localSheetId="9">'5 анализ эконом эффект 29'!jjjjjj</definedName>
    <definedName name="jjjjjj">[5]!jjjjjj</definedName>
    <definedName name="k" localSheetId="6">'5 анализ экон эффект 25'!k</definedName>
    <definedName name="k" localSheetId="7">'5 анализ экон эффект 27'!k</definedName>
    <definedName name="k" localSheetId="8">'5 анализ экон эффект 28'!k</definedName>
    <definedName name="k" localSheetId="9">'5 анализ эконом эффект 29'!k</definedName>
    <definedName name="k">[5]!k</definedName>
    <definedName name="kk">[12]Коэфф!$B$1</definedName>
    <definedName name="kurs">#REF!</definedName>
    <definedName name="lang">[13]lang!$A$6</definedName>
    <definedName name="Language">[14]Main!$B$21</definedName>
    <definedName name="Last_Row" localSheetId="6">IF('5 анализ экон эффект 25'!Values_Entered,[5]!Header_Row+'5 анализ экон эффект 25'!Number_of_Payments,[5]!Header_Row)</definedName>
    <definedName name="Last_Row" localSheetId="7">IF('5 анализ экон эффект 27'!Values_Entered,'5 анализ экон эффект 27'!Header_Row+'5 анализ экон эффект 27'!Number_of_Payments,'5 анализ экон эффект 27'!Header_Row)</definedName>
    <definedName name="Last_Row" localSheetId="8">IF('5 анализ экон эффект 28'!Values_Entered,'5 анализ экон эффект 28'!Header_Row+'5 анализ экон эффект 28'!Number_of_Payments,'5 анализ экон эффект 28'!Header_Row)</definedName>
    <definedName name="Last_Row" localSheetId="9">IF('5 анализ эконом эффект 29'!Values_Entered,'5 анализ эконом эффект 29'!Header_Row+'5 анализ эконом эффект 29'!Number_of_Payments,'5 анализ эконом эффект 29'!Header_Row)</definedName>
    <definedName name="Last_Row">IF(Values_Entered,Header_Row+Number_of_Payments,Header_Row)</definedName>
    <definedName name="libir6m" localSheetId="6">#REF!</definedName>
    <definedName name="libir6m" localSheetId="7">#REF!</definedName>
    <definedName name="libir6m" localSheetId="8">#REF!</definedName>
    <definedName name="libir6m" localSheetId="9">#REF!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25'!mm</definedName>
    <definedName name="mm" localSheetId="7">'5 анализ экон эффект 27'!mm</definedName>
    <definedName name="mm" localSheetId="8">'5 анализ экон эффект 28'!mm</definedName>
    <definedName name="mm" localSheetId="9">'5 анализ эконом эффект 29'!mm</definedName>
    <definedName name="mm">[5]!mm</definedName>
    <definedName name="MO">#REF!</definedName>
    <definedName name="Moeuvre" localSheetId="6">[15]Personnel!#REF!</definedName>
    <definedName name="Moeuvre" localSheetId="7">[15]Personnel!#REF!</definedName>
    <definedName name="Moeuvre" localSheetId="8">[15]Personnel!#REF!</definedName>
    <definedName name="Moeuvre" localSheetId="9">[15]Personnel!#REF!</definedName>
    <definedName name="Moeuvre">[16]Personnel!#REF!</definedName>
    <definedName name="MONTH" localSheetId="6">#REF!</definedName>
    <definedName name="MONTH" localSheetId="7">#REF!</definedName>
    <definedName name="MONTH" localSheetId="8">#REF!</definedName>
    <definedName name="MONTH" localSheetId="9">#REF!</definedName>
    <definedName name="MONTH">#REF!</definedName>
    <definedName name="net" localSheetId="6">[9]FST5!$G$100:$G$116,P1_net</definedName>
    <definedName name="net" localSheetId="7">[9]FST5!$G$100:$G$116,P1_net</definedName>
    <definedName name="net" localSheetId="8">[9]FST5!$G$100:$G$116,P1_net</definedName>
    <definedName name="net" localSheetId="9">[9]FST5!$G$100:$G$116,P1_net</definedName>
    <definedName name="net">[9]FST5!$G$100:$G$116,P1_net</definedName>
    <definedName name="NET_SCOPE_FOR_LOAD" localSheetId="6">#REF!</definedName>
    <definedName name="NET_SCOPE_FOR_LOAD" localSheetId="7">#REF!</definedName>
    <definedName name="NET_SCOPE_FOR_LOAD" localSheetId="8">#REF!</definedName>
    <definedName name="NET_SCOPE_FOR_LOAD" localSheetId="9">#REF!</definedName>
    <definedName name="NET_SCOPE_FOR_LOAD">#REF!</definedName>
    <definedName name="nn" localSheetId="6">[5]!kk/1.81</definedName>
    <definedName name="nn" localSheetId="7">[0]!kk/1.81</definedName>
    <definedName name="nn" localSheetId="8">[0]!kk/1.81</definedName>
    <definedName name="nn" localSheetId="9">[0]!kk/1.81</definedName>
    <definedName name="nn">kk/1.81</definedName>
    <definedName name="nnnn" localSheetId="6">[5]!kk/1.81</definedName>
    <definedName name="nnnn" localSheetId="7">[0]!kk/1.81</definedName>
    <definedName name="nnnn" localSheetId="8">[0]!kk/1.81</definedName>
    <definedName name="nnnn" localSheetId="9">[0]!kk/1.81</definedName>
    <definedName name="nnnn">kk/1.81</definedName>
    <definedName name="NOM">#REF!</definedName>
    <definedName name="NSRF">#REF!</definedName>
    <definedName name="Num">#REF!</definedName>
    <definedName name="Num_Pmt_Per_Year">#REF!</definedName>
    <definedName name="Number_of_Payments" localSheetId="6">MATCH(0.01,[5]!End_Bal,-1)+1</definedName>
    <definedName name="Number_of_Payments" localSheetId="7">MATCH(0.01,[0]!End_Bal,-1)+1</definedName>
    <definedName name="Number_of_Payments" localSheetId="8">MATCH(0.01,[0]!End_Bal,-1)+1</definedName>
    <definedName name="Number_of_Payments" localSheetId="9">MATCH(0.01,[0]!End_Bal,-1)+1</definedName>
    <definedName name="Number_of_Payments">MATCH(0.01,End_Bal,-1)+1</definedName>
    <definedName name="ok" localSheetId="6">[17]Контроль!$E$1</definedName>
    <definedName name="ok" localSheetId="7">[17]Контроль!$E$1</definedName>
    <definedName name="ok" localSheetId="8">[17]Контроль!$E$1</definedName>
    <definedName name="ok" localSheetId="9">[17]Контроль!$E$1</definedName>
    <definedName name="ok">[18]Контроль!$E$1</definedName>
    <definedName name="OKTMO">#REF!</definedName>
    <definedName name="ORE" localSheetId="6">#REF!</definedName>
    <definedName name="ORE" localSheetId="7">#REF!</definedName>
    <definedName name="ORE" localSheetId="8">#REF!</definedName>
    <definedName name="ORE" localSheetId="9">#REF!</definedName>
    <definedName name="ORE">#REF!</definedName>
    <definedName name="org">'[19]Анкета (2)'!$A$5</definedName>
    <definedName name="Org_list" localSheetId="6">#REF!</definedName>
    <definedName name="Org_list" localSheetId="7">#REF!</definedName>
    <definedName name="Org_list" localSheetId="8">#REF!</definedName>
    <definedName name="Org_list" localSheetId="9">#REF!</definedName>
    <definedName name="Org_list">#REF!</definedName>
    <definedName name="OTH_DATA">#REF!</definedName>
    <definedName name="OTH_LIST">#REF!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hidden="1">#REF!,#REF!,#REF!,#REF!,#REF!,#REF!,#REF!,#REF!</definedName>
    <definedName name="P1_net" hidden="1">[9]FST5!$G$118:$G$123,[9]FST5!$G$125:$G$126,[9]FST5!$G$128:$G$131,[9]FST5!$G$133,[9]FST5!$G$135:$G$139,[9]FST5!$G$141,[9]FST5!$G$143:$G$145</definedName>
    <definedName name="P1_SBT_PROT" hidden="1">#REF!,#REF!,#REF!,#REF!,#REF!,#REF!,#REF!</definedName>
    <definedName name="P1_SCOPE_16_PRT" hidden="1">'[20]16'!$E$15:$I$16,'[20]16'!$E$18:$I$20,'[20]16'!$E$23:$I$23,'[20]16'!$E$26:$I$26,'[20]16'!$E$29:$I$29,'[20]16'!$E$32:$I$32,'[20]16'!$E$35:$I$35,'[20]16'!$B$34,'[20]16'!$B$37</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localSheetId="9"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localSheetId="9" hidden="1">#REF!,#REF!,#REF!,#REF!,#REF!,#REF!,#REF!</definedName>
    <definedName name="P1_SET_PROT"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6">[5]!P1_T28_Protection,[5]!P2_T28_Protection,[5]!P3_T28_Protection,[5]!P4_T28_Protection,[5]!P5_T28_Protection,[5]!P6_T28_Protection,[5]!P7_T28_Protection,[5]!P8_T28_Protection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 localSheetId="9">[0]!P1_T28_Protection,[0]!P2_T28_Protection,[0]!P3_T28_Protection,[0]!P4_T28_Protection,[0]!P5_T28_Protection,[0]!P6_T28_Protection,[0]!P7_T28_Protection,[0]!P8_T28_Protection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6" hidden="1">[21]перекрестка!$F$139:$G$139,[21]перекрестка!$F$145:$G$145,[21]перекрестка!$J$36:$K$40,[5]!P1_T1_Protect,[5]!P2_T1_Protect,[5]!P3_T1_Protect,[5]!P4_T1_Protect</definedName>
    <definedName name="P18_T1_Protect" localSheetId="7" hidden="1">[21]перекрестка!$F$139:$G$139,[21]перекрестка!$F$145:$G$145,[21]перекрестка!$J$36:$K$40,[0]!P1_T1_Protect,[0]!P2_T1_Protect,[0]!P3_T1_Protect,[0]!P4_T1_Protect</definedName>
    <definedName name="P18_T1_Protect" localSheetId="8" hidden="1">[21]перекрестка!$F$139:$G$139,[21]перекрестка!$F$145:$G$145,[21]перекрестка!$J$36:$K$40,[0]!P1_T1_Protect,[0]!P2_T1_Protect,[0]!P3_T1_Protect,[0]!P4_T1_Protect</definedName>
    <definedName name="P18_T1_Protect" localSheetId="9"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6" hidden="1">[5]!P5_T1_Protect,[5]!P6_T1_Protect,[5]!P7_T1_Protect,[5]!P8_T1_Protect,[5]!P9_T1_Protect,[5]!P10_T1_Protect,[5]!P11_T1_Protect,[5]!P12_T1_Protect,[5]!P13_T1_Protect,[5]!P14_T1_Protect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localSheetId="9"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localSheetId="9"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6">'[11]21'!$E$31:$E$33,'[11]21'!$G$31:$K$33,'[11]21'!$B$14:$B$16,'[11]21'!$B$20:$B$22,'[11]21'!$B$26:$B$28,'[11]21'!$B$31:$B$33,'[11]21'!$M$31:$M$33,[5]!P1_T21_Protection</definedName>
    <definedName name="P3_T21_Protection" localSheetId="7">'[11]21'!$E$31:$E$33,'[11]21'!$G$31:$K$33,'[11]21'!$B$14:$B$16,'[11]21'!$B$20:$B$22,'[11]21'!$B$26:$B$28,'[11]21'!$B$31:$B$33,'[11]21'!$M$31:$M$33,[0]!P1_T21_Protection</definedName>
    <definedName name="P3_T21_Protection" localSheetId="8">'[11]21'!$E$31:$E$33,'[11]21'!$G$31:$K$33,'[11]21'!$B$14:$B$16,'[11]21'!$B$20:$B$22,'[11]21'!$B$26:$B$28,'[11]21'!$B$31:$B$33,'[11]21'!$M$31:$M$33,[0]!P1_T21_Protection</definedName>
    <definedName name="P3_T21_Protection" localSheetId="9">'[11]21'!$E$31:$E$33,'[11]21'!$G$31:$K$33,'[11]21'!$B$14:$B$16,'[11]21'!$B$20:$B$22,'[11]21'!$B$26:$B$28,'[11]21'!$B$31:$B$33,'[11]21'!$M$31:$M$33,[0]!P1_T21_Protection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6">'[11]29'!$O$19:$P$19,'[11]29'!$O$21:$P$25,'[11]29'!$O$27:$P$27,'[11]29'!$O$29:$P$33,'[11]29'!$O$36:$P$36,'[11]29'!$O$38:$P$42,'[11]29'!$O$45:$P$45,[5]!P1_T17_Protection</definedName>
    <definedName name="P6_T17_Protection" localSheetId="7">'[11]29'!$O$19:$P$19,'[11]29'!$O$21:$P$25,'[11]29'!$O$27:$P$27,'[11]29'!$O$29:$P$33,'[11]29'!$O$36:$P$36,'[11]29'!$O$38:$P$42,'[11]29'!$O$45:$P$45,[0]!P1_T17_Protection</definedName>
    <definedName name="P6_T17_Protection" localSheetId="8">'[11]29'!$O$19:$P$19,'[11]29'!$O$21:$P$25,'[11]29'!$O$27:$P$27,'[11]29'!$O$29:$P$33,'[11]29'!$O$36:$P$36,'[11]29'!$O$38:$P$42,'[11]29'!$O$45:$P$45,[0]!P1_T17_Protection</definedName>
    <definedName name="P6_T17_Protection" localSheetId="9">'[11]29'!$O$19:$P$19,'[11]29'!$O$21:$P$25,'[11]29'!$O$27:$P$27,'[11]29'!$O$29:$P$33,'[11]29'!$O$36:$P$36,'[11]29'!$O$38:$P$42,'[11]29'!$O$45:$P$45,[0]!P1_T17_Protection</definedName>
    <definedName name="P6_T17_Protection">'[11]29'!$O$19:$P$19,'[11]29'!$O$21:$P$25,'[11]29'!$O$27:$P$27,'[11]29'!$O$29:$P$33,'[11]29'!$O$36:$P$36,'[11]29'!$O$38:$P$42,'[11]29'!$O$45:$P$45,P1_T17_Protection</definedName>
    <definedName name="P6_T2.1?Protection" localSheetId="6">P1_T2.1?Protection</definedName>
    <definedName name="P6_T2.1?Protection" localSheetId="7">P1_T2.1?Protection</definedName>
    <definedName name="P6_T2.1?Protection" localSheetId="8">P1_T2.1?Protection</definedName>
    <definedName name="P6_T2.1?Protection" localSheetId="9">P1_T2.1?Protection</definedName>
    <definedName name="P6_T2.1?Protection">P1_T2.1?Protection</definedName>
    <definedName name="P6_T28?axis?R?ПЭ" localSheetId="6">'[11]28'!$D$256:$I$258,'[11]28'!$D$262:$I$264,'[11]28'!$D$271:$I$273,'[11]28'!$D$276:$I$278,'[11]28'!$D$282:$I$284,'[11]28'!$D$288:$I$291,'[11]28'!$D$11:$I$13,[5]!P1_T28?axis?R?ПЭ</definedName>
    <definedName name="P6_T28?axis?R?ПЭ" localSheetId="7">'[11]28'!$D$256:$I$258,'[11]28'!$D$262:$I$264,'[11]28'!$D$271:$I$273,'[11]28'!$D$276:$I$278,'[11]28'!$D$282:$I$284,'[11]28'!$D$288:$I$291,'[11]28'!$D$11:$I$13,[0]!P1_T28?axis?R?ПЭ</definedName>
    <definedName name="P6_T28?axis?R?ПЭ" localSheetId="8">'[11]28'!$D$256:$I$258,'[11]28'!$D$262:$I$264,'[11]28'!$D$271:$I$273,'[11]28'!$D$276:$I$278,'[11]28'!$D$282:$I$284,'[11]28'!$D$288:$I$291,'[11]28'!$D$11:$I$13,[0]!P1_T28?axis?R?ПЭ</definedName>
    <definedName name="P6_T28?axis?R?ПЭ" localSheetId="9">'[11]28'!$D$256:$I$258,'[11]28'!$D$262:$I$264,'[11]28'!$D$271:$I$273,'[11]28'!$D$276:$I$278,'[11]28'!$D$282:$I$284,'[11]28'!$D$288:$I$291,'[11]28'!$D$11:$I$13,[0]!P1_T28?axis?R?ПЭ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6">'[11]28'!$B$256:$B$258,'[11]28'!$B$262:$B$264,'[11]28'!$B$271:$B$273,'[11]28'!$B$276:$B$278,'[11]28'!$B$282:$B$284,'[11]28'!$B$288:$B$291,'[11]28'!$B$11:$B$13,[5]!P1_T28?axis?R?ПЭ?</definedName>
    <definedName name="P6_T28?axis?R?ПЭ?" localSheetId="7">'[11]28'!$B$256:$B$258,'[11]28'!$B$262:$B$264,'[11]28'!$B$271:$B$273,'[11]28'!$B$276:$B$278,'[11]28'!$B$282:$B$284,'[11]28'!$B$288:$B$291,'[11]28'!$B$11:$B$13,[0]!P1_T28?axis?R?ПЭ?</definedName>
    <definedName name="P6_T28?axis?R?ПЭ?" localSheetId="8">'[11]28'!$B$256:$B$258,'[11]28'!$B$262:$B$264,'[11]28'!$B$271:$B$273,'[11]28'!$B$276:$B$278,'[11]28'!$B$282:$B$284,'[11]28'!$B$288:$B$291,'[11]28'!$B$11:$B$13,[0]!P1_T28?axis?R?ПЭ?</definedName>
    <definedName name="P6_T28?axis?R?ПЭ?" localSheetId="9">'[11]28'!$B$256:$B$258,'[11]28'!$B$262:$B$264,'[11]28'!$B$271:$B$273,'[11]28'!$B$276:$B$278,'[11]28'!$B$282:$B$284,'[11]28'!$B$288:$B$291,'[11]28'!$B$11:$B$13,[0]!P1_T28?axis?R?ПЭ?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6" hidden="1">[20]перекрестка!$J$84:$K$88,[20]перекрестка!$N$84:$N$88,[20]перекрестка!$F$14:$G$25,[5]!P1_SCOPE_PER_PRT,[5]!P2_SCOPE_PER_PRT,[5]!P3_SCOPE_PER_PRT,[5]!P4_SCOPE_PER_PRT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localSheetId="8" hidden="1">[20]перекрестка!$J$84:$K$88,[20]перекрестка!$N$84:$N$88,[20]перекрестка!$F$14:$G$25,[0]!P1_SCOPE_PER_PRT,[0]!P2_SCOPE_PER_PRT,[0]!P3_SCOPE_PER_PRT,[0]!P4_SCOPE_PER_PRT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#REF!</definedName>
    <definedName name="Pay_Date">#REF!</definedName>
    <definedName name="Pay_Num">#REF!</definedName>
    <definedName name="Payment_Date" localSheetId="6">DATE(YEAR([5]!Loan_Start),MONTH([5]!Loan_Start)+Payment_Number,DAY([5]!Loan_Start))</definedName>
    <definedName name="Payment_Date" localSheetId="7">DATE(YEAR([0]!Loan_Start),MONTH([0]!Loan_Start)+Payment_Number,DAY([0]!Loan_Start))</definedName>
    <definedName name="Payment_Date" localSheetId="8">DATE(YEAR([0]!Loan_Start),MONTH([0]!Loan_Start)+Payment_Number,DAY([0]!Loan_Start))</definedName>
    <definedName name="Payment_Date" localSheetId="9">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[15]Personnel!#REF!</definedName>
    <definedName name="Pcoubud" localSheetId="7">[15]Personnel!#REF!</definedName>
    <definedName name="Pcoubud" localSheetId="8">[15]Personnel!#REF!</definedName>
    <definedName name="Pcoubud" localSheetId="9">[15]Personnel!#REF!</definedName>
    <definedName name="Pcoubud">[16]Personnel!#REF!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 localSheetId="8">#REF!</definedName>
    <definedName name="PER_ET" localSheetId="9">#REF!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'[22]2001'!#REF!</definedName>
    <definedName name="polta" localSheetId="7">'[22]2001'!#REF!</definedName>
    <definedName name="polta" localSheetId="8">'[22]2001'!#REF!</definedName>
    <definedName name="polta" localSheetId="9">'[22]2001'!#REF!</definedName>
    <definedName name="polta">'[23]2001'!#REF!</definedName>
    <definedName name="popamia">#REF!</definedName>
    <definedName name="pp">#REF!</definedName>
    <definedName name="Princ">#REF!</definedName>
    <definedName name="Print_Area_Reset" localSheetId="6">OFFSET([5]!Full_Print,0,0,'5 анализ экон эффект 25'!Last_Row)</definedName>
    <definedName name="Print_Area_Reset" localSheetId="7">OFFSET([0]!Full_Print,0,0,'5 анализ экон эффект 27'!Last_Row)</definedName>
    <definedName name="Print_Area_Reset" localSheetId="8">OFFSET([0]!Full_Print,0,0,'5 анализ экон эффект 28'!Last_Row)</definedName>
    <definedName name="Print_Area_Reset" localSheetId="9">OFFSET([0]!Full_Print,0,0,'5 анализ эконом эффект 29'!Last_Row)</definedName>
    <definedName name="Print_Area_Reset">OFFSET(Full_Print,0,0,Last_Row)</definedName>
    <definedName name="promd_Запрос_с_16_по_19" localSheetId="6">#REF!</definedName>
    <definedName name="promd_Запрос_с_16_по_19" localSheetId="7">#REF!</definedName>
    <definedName name="promd_Запрос_с_16_по_19" localSheetId="8">#REF!</definedName>
    <definedName name="promd_Запрос_с_16_по_19" localSheetId="9">#REF!</definedName>
    <definedName name="promd_Запрос_с_16_по_19">#REF!</definedName>
    <definedName name="PROT">#REF!,#REF!,#REF!,#REF!,#REF!,#REF!</definedName>
    <definedName name="qaz" localSheetId="6">'5 анализ экон эффект 25'!qaz</definedName>
    <definedName name="qaz" localSheetId="7">'5 анализ экон эффект 27'!qaz</definedName>
    <definedName name="qaz" localSheetId="8">'5 анализ экон эффект 28'!qaz</definedName>
    <definedName name="qaz" localSheetId="9">'5 анализ эконом эффект 29'!qaz</definedName>
    <definedName name="qaz">[5]!qaz</definedName>
    <definedName name="qq" localSheetId="6">'5 анализ экон эффект 25'!USD/1.701</definedName>
    <definedName name="qq" localSheetId="7">'5 анализ экон эффект 27'!USD/1.701</definedName>
    <definedName name="qq" localSheetId="8">'5 анализ экон эффект 28'!USD/1.701</definedName>
    <definedName name="qq" localSheetId="9">'5 анализ эконом эффект 29'!USD/1.701</definedName>
    <definedName name="qq">[5]!USD/1.701</definedName>
    <definedName name="QryRowStr_End_1.5">#N/A</definedName>
    <definedName name="QryRowStr_Start_1.5">#N/A</definedName>
    <definedName name="QryRowStrCount">2</definedName>
    <definedName name="R_r">#REF!</definedName>
    <definedName name="raion">'[19]Анкета (2)'!$B$8</definedName>
    <definedName name="Receipts_and_Disbursements">#REF!</definedName>
    <definedName name="REG">[24]TEHSHEET!$B$2:$B$85</definedName>
    <definedName name="REG_ET">#REF!</definedName>
    <definedName name="REG_PROT">[25]regs!$H$18:$H$23,[25]regs!$H$25:$H$26,[25]regs!$H$28:$H$28,[25]regs!$H$30:$H$32,[25]regs!$H$35:$H$39,[25]regs!$H$46:$H$46,[25]regs!$H$13:$H$16</definedName>
    <definedName name="REGcom" localSheetId="6">#REF!</definedName>
    <definedName name="REGcom" localSheetId="7">#REF!</definedName>
    <definedName name="REGcom" localSheetId="8">#REF!</definedName>
    <definedName name="REGcom" localSheetId="9">#REF!</definedName>
    <definedName name="REGcom">#REF!</definedName>
    <definedName name="REGIONS">#REF!</definedName>
    <definedName name="REGUL">#REF!</definedName>
    <definedName name="Rent_and_Taxes" localSheetId="6">#REF!</definedName>
    <definedName name="Rent_and_Taxes" localSheetId="7">#REF!</definedName>
    <definedName name="Rent_and_Taxes" localSheetId="8">#REF!</definedName>
    <definedName name="Rent_and_Taxes" localSheetId="9">#REF!</definedName>
    <definedName name="Rent_and_Taxes">#REF!</definedName>
    <definedName name="Rep_cur" localSheetId="6">'[26]Расчет потоков без учета и.с.'!#REF!</definedName>
    <definedName name="Rep_cur" localSheetId="7">'[26]Расчет потоков без учета и.с.'!#REF!</definedName>
    <definedName name="Rep_cur" localSheetId="8">'[26]Расчет потоков без учета и.с.'!#REF!</definedName>
    <definedName name="Rep_cur" localSheetId="9">'[26]Расчет потоков без учета и.с.'!#REF!</definedName>
    <definedName name="Rep_cur">'[26]Расчет потоков без учета и.с.'!#REF!</definedName>
    <definedName name="repay1" localSheetId="6">#REF!</definedName>
    <definedName name="repay1" localSheetId="7">#REF!</definedName>
    <definedName name="repay1" localSheetId="8">#REF!</definedName>
    <definedName name="repay1" localSheetId="9">#REF!</definedName>
    <definedName name="repay1">#REF!</definedName>
    <definedName name="Resnatur" localSheetId="6">#REF!</definedName>
    <definedName name="Resnatur" localSheetId="7">#REF!</definedName>
    <definedName name="Resnatur" localSheetId="8">#REF!</definedName>
    <definedName name="Resnatur" localSheetId="9">#REF!</definedName>
    <definedName name="Resnatur">#REF!</definedName>
    <definedName name="Resnatur2" localSheetId="6">#REF!</definedName>
    <definedName name="Resnatur2" localSheetId="7">#REF!</definedName>
    <definedName name="Resnatur2" localSheetId="8">#REF!</definedName>
    <definedName name="Resnatur2" localSheetId="9">#REF!</definedName>
    <definedName name="Resnatur2">#REF!</definedName>
    <definedName name="RGK" localSheetId="6">#REF!</definedName>
    <definedName name="RGK" localSheetId="7">#REF!</definedName>
    <definedName name="RGK" localSheetId="8">#REF!</definedName>
    <definedName name="RGK" localSheetId="9">#REF!</definedName>
    <definedName name="RGK">#REF!</definedName>
    <definedName name="RRE" localSheetId="6">#REF!</definedName>
    <definedName name="RRE" localSheetId="7">#REF!</definedName>
    <definedName name="RRE" localSheetId="8">#REF!</definedName>
    <definedName name="RRE" localSheetId="9">#REF!</definedName>
    <definedName name="RRE">#REF!</definedName>
    <definedName name="S1_" localSheetId="7">#REF!</definedName>
    <definedName name="S1_" localSheetId="8">#REF!</definedName>
    <definedName name="S1_" localSheetId="9">#REF!</definedName>
    <definedName name="S1_">#REF!</definedName>
    <definedName name="S10_" localSheetId="7">#REF!</definedName>
    <definedName name="S10_" localSheetId="8">#REF!</definedName>
    <definedName name="S10_" localSheetId="9">#REF!</definedName>
    <definedName name="S10_">#REF!</definedName>
    <definedName name="S11_" localSheetId="7">#REF!</definedName>
    <definedName name="S11_" localSheetId="8">#REF!</definedName>
    <definedName name="S11_" localSheetId="9">#REF!</definedName>
    <definedName name="S11_">#REF!</definedName>
    <definedName name="S12_" localSheetId="7">#REF!</definedName>
    <definedName name="S12_" localSheetId="8">#REF!</definedName>
    <definedName name="S12_" localSheetId="9">#REF!</definedName>
    <definedName name="S12_">#REF!</definedName>
    <definedName name="S13_" localSheetId="7">#REF!</definedName>
    <definedName name="S13_" localSheetId="8">#REF!</definedName>
    <definedName name="S13_" localSheetId="9">#REF!</definedName>
    <definedName name="S13_">#REF!</definedName>
    <definedName name="S14_" localSheetId="7">#REF!</definedName>
    <definedName name="S14_" localSheetId="8">#REF!</definedName>
    <definedName name="S14_" localSheetId="9">#REF!</definedName>
    <definedName name="S14_">#REF!</definedName>
    <definedName name="S15_" localSheetId="7">#REF!</definedName>
    <definedName name="S15_" localSheetId="8">#REF!</definedName>
    <definedName name="S15_" localSheetId="9">#REF!</definedName>
    <definedName name="S15_">#REF!</definedName>
    <definedName name="S16_" localSheetId="7">#REF!</definedName>
    <definedName name="S16_" localSheetId="8">#REF!</definedName>
    <definedName name="S16_" localSheetId="9">#REF!</definedName>
    <definedName name="S16_">#REF!</definedName>
    <definedName name="S17_" localSheetId="7">#REF!</definedName>
    <definedName name="S17_" localSheetId="8">#REF!</definedName>
    <definedName name="S17_" localSheetId="9">#REF!</definedName>
    <definedName name="S17_">#REF!</definedName>
    <definedName name="S18_" localSheetId="7">#REF!</definedName>
    <definedName name="S18_" localSheetId="8">#REF!</definedName>
    <definedName name="S18_" localSheetId="9">#REF!</definedName>
    <definedName name="S18_">#REF!</definedName>
    <definedName name="S19_" localSheetId="7">#REF!</definedName>
    <definedName name="S19_" localSheetId="8">#REF!</definedName>
    <definedName name="S19_" localSheetId="9">#REF!</definedName>
    <definedName name="S19_">#REF!</definedName>
    <definedName name="S2_" localSheetId="7">#REF!</definedName>
    <definedName name="S2_" localSheetId="8">#REF!</definedName>
    <definedName name="S2_" localSheetId="9">#REF!</definedName>
    <definedName name="S2_">#REF!</definedName>
    <definedName name="S20_" localSheetId="7">#REF!</definedName>
    <definedName name="S20_" localSheetId="8">#REF!</definedName>
    <definedName name="S20_" localSheetId="9">#REF!</definedName>
    <definedName name="S20_">#REF!</definedName>
    <definedName name="S3_" localSheetId="7">#REF!</definedName>
    <definedName name="S3_" localSheetId="8">#REF!</definedName>
    <definedName name="S3_" localSheetId="9">#REF!</definedName>
    <definedName name="S3_">#REF!</definedName>
    <definedName name="S4_" localSheetId="7">#REF!</definedName>
    <definedName name="S4_" localSheetId="8">#REF!</definedName>
    <definedName name="S4_" localSheetId="9">#REF!</definedName>
    <definedName name="S4_">#REF!</definedName>
    <definedName name="S5_" localSheetId="7">#REF!</definedName>
    <definedName name="S5_" localSheetId="8">#REF!</definedName>
    <definedName name="S5_" localSheetId="9">#REF!</definedName>
    <definedName name="S5_">#REF!</definedName>
    <definedName name="S6_" localSheetId="7">#REF!</definedName>
    <definedName name="S6_" localSheetId="8">#REF!</definedName>
    <definedName name="S6_" localSheetId="9">#REF!</definedName>
    <definedName name="S6_">#REF!</definedName>
    <definedName name="S7_" localSheetId="7">#REF!</definedName>
    <definedName name="S7_" localSheetId="8">#REF!</definedName>
    <definedName name="S7_" localSheetId="9">#REF!</definedName>
    <definedName name="S7_">#REF!</definedName>
    <definedName name="S8_" localSheetId="7">#REF!</definedName>
    <definedName name="S8_" localSheetId="8">#REF!</definedName>
    <definedName name="S8_" localSheetId="9">#REF!</definedName>
    <definedName name="S8_">#REF!</definedName>
    <definedName name="S9_" localSheetId="7">#REF!</definedName>
    <definedName name="S9_" localSheetId="8">#REF!</definedName>
    <definedName name="S9_" localSheetId="9">#REF!</definedName>
    <definedName name="S9_">#REF!</definedName>
    <definedName name="Salaries_Paid_1">#REF!</definedName>
    <definedName name="Salaries_Paid_2">#REF!</definedName>
    <definedName name="sansnom" localSheetId="6">[5]!NotesHyp</definedName>
    <definedName name="sansnom" localSheetId="7">[0]!NotesHyp</definedName>
    <definedName name="sansnom" localSheetId="8">[0]!NotesHyp</definedName>
    <definedName name="sansnom" localSheetId="9">[0]!NotesHyp</definedName>
    <definedName name="sansnom">[5]!NotesHyp</definedName>
    <definedName name="SBT_ET">#REF!</definedName>
    <definedName name="SBT_PROT" localSheetId="6">#REF!,#REF!,#REF!,#REF!,[5]!P1_SBT_PROT</definedName>
    <definedName name="SBT_PROT" localSheetId="7">#REF!,#REF!,#REF!,#REF!,[0]!P1_SBT_PROT</definedName>
    <definedName name="SBT_PROT" localSheetId="8">#REF!,#REF!,#REF!,#REF!,[0]!P1_SBT_PROT</definedName>
    <definedName name="SBT_PROT" localSheetId="9">#REF!,#REF!,#REF!,#REF!,[0]!P1_SBT_PROT</definedName>
    <definedName name="SBT_PROT">#REF!,#REF!,#REF!,#REF!,[5]!P1_SBT_PROT</definedName>
    <definedName name="SBTcom" localSheetId="6">#REF!</definedName>
    <definedName name="SBTcom" localSheetId="7">#REF!</definedName>
    <definedName name="SBTcom" localSheetId="8">#REF!</definedName>
    <definedName name="SBTcom" localSheetId="9">#REF!</definedName>
    <definedName name="SBTcom">#REF!</definedName>
    <definedName name="sbyt">[9]FST5!$G$70:$G$75,[9]FST5!$G$77:$G$78,[9]FST5!$G$80:$G$83,[9]FST5!$G$85,[9]FST5!$G$87:$G$91,[9]FST5!$G$93,[9]FST5!$G$95:$G$97,[9]FST5!$G$52:$G$68</definedName>
    <definedName name="Sched_Pay">#REF!</definedName>
    <definedName name="Scheduled_Extra_Payments">#REF!</definedName>
    <definedName name="Scheduled_Interest_Rate">#REF!</definedName>
    <definedName name="Scheduled_Monthly_Payment">#REF!</definedName>
    <definedName name="SCOPE_16_PRT" localSheetId="6">[5]!P1_SCOPE_16_PRT,[5]!P2_SCOPE_16_PRT</definedName>
    <definedName name="SCOPE_16_PRT" localSheetId="7">[0]!P1_SCOPE_16_PRT,[0]!P2_SCOPE_16_PRT</definedName>
    <definedName name="SCOPE_16_PRT" localSheetId="8">[0]!P1_SCOPE_16_PRT,[0]!P2_SCOPE_16_PRT</definedName>
    <definedName name="SCOPE_16_PRT" localSheetId="9">[0]!P1_SCOPE_16_PRT,[0]!P2_SCOPE_16_PRT</definedName>
    <definedName name="SCOPE_16_PRT">P1_SCOPE_16_PRT,P2_SCOPE_16_PRT</definedName>
    <definedName name="SCOPE_17.1_PRT">'[20]17.1'!$D$14:$F$17,'[20]17.1'!$D$19:$F$22,'[20]17.1'!$I$9:$I$12,'[20]17.1'!$I$14:$I$17,'[20]17.1'!$I$19:$I$22,'[20]17.1'!$D$9:$F$12</definedName>
    <definedName name="SCOPE_17_LD">#REF!</definedName>
    <definedName name="SCOPE_17_PRT" localSheetId="6">#REF!,#REF!,#REF!,#REF!,#REF!,#REF!,#REF!,[5]!P1_SCOPE_17_PRT</definedName>
    <definedName name="SCOPE_17_PRT" localSheetId="7">#REF!,#REF!,#REF!,#REF!,#REF!,#REF!,#REF!,[0]!P1_SCOPE_17_PRT</definedName>
    <definedName name="SCOPE_17_PRT" localSheetId="8">#REF!,#REF!,#REF!,#REF!,#REF!,#REF!,#REF!,[0]!P1_SCOPE_17_PRT</definedName>
    <definedName name="SCOPE_17_PRT" localSheetId="9">#REF!,#REF!,#REF!,#REF!,#REF!,#REF!,#REF!,[0]!P1_SCOPE_17_PRT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6">'[20]4'!$Z$27:$AC$31,'[20]4'!$F$14:$I$20,[5]!P1_SCOPE_4_PRT,[5]!P2_SCOPE_4_PRT</definedName>
    <definedName name="SCOPE_4_PRT" localSheetId="7">'[20]4'!$Z$27:$AC$31,'[20]4'!$F$14:$I$20,[0]!P1_SCOPE_4_PRT,[0]!P2_SCOPE_4_PRT</definedName>
    <definedName name="SCOPE_4_PRT" localSheetId="8">'[20]4'!$Z$27:$AC$31,'[20]4'!$F$14:$I$20,[0]!P1_SCOPE_4_PRT,[0]!P2_SCOPE_4_PRT</definedName>
    <definedName name="SCOPE_4_PRT" localSheetId="9">'[20]4'!$Z$27:$AC$31,'[20]4'!$F$14:$I$20,[0]!P1_SCOPE_4_PRT,[0]!P2_SCOPE_4_PRT</definedName>
    <definedName name="SCOPE_4_PRT">'[20]4'!$Z$27:$AC$31,'[20]4'!$F$14:$I$20,P1_SCOPE_4_PRT,P2_SCOPE_4_PRT</definedName>
    <definedName name="SCOPE_5_PRT" localSheetId="6">'[20]5'!$Z$27:$AC$31,'[20]5'!$F$14:$I$21,[5]!P1_SCOPE_5_PRT,[5]!P2_SCOPE_5_PRT</definedName>
    <definedName name="SCOPE_5_PRT" localSheetId="7">'[20]5'!$Z$27:$AC$31,'[20]5'!$F$14:$I$21,[0]!P1_SCOPE_5_PRT,[0]!P2_SCOPE_5_PRT</definedName>
    <definedName name="SCOPE_5_PRT" localSheetId="8">'[20]5'!$Z$27:$AC$31,'[20]5'!$F$14:$I$21,[0]!P1_SCOPE_5_PRT,[0]!P2_SCOPE_5_PRT</definedName>
    <definedName name="SCOPE_5_PRT" localSheetId="9">'[20]5'!$Z$27:$AC$31,'[20]5'!$F$14:$I$21,[0]!P1_SCOPE_5_PRT,[0]!P2_SCOPE_5_PRT</definedName>
    <definedName name="SCOPE_5_PRT">'[20]5'!$Z$27:$AC$31,'[20]5'!$F$14:$I$21,P1_SCOPE_5_PRT,P2_SCOPE_5_PRT</definedName>
    <definedName name="SCOPE_CORR" localSheetId="6">#REF!,#REF!,#REF!,#REF!,#REF!,'5 анализ экон эффект 25'!P1_SCOPE_CORR,'5 анализ экон эффект 25'!P2_SCOPE_CORR</definedName>
    <definedName name="SCOPE_CORR" localSheetId="7">#REF!,#REF!,#REF!,#REF!,#REF!,'5 анализ экон эффект 27'!P1_SCOPE_CORR,'5 анализ экон эффект 27'!P2_SCOPE_CORR</definedName>
    <definedName name="SCOPE_CORR" localSheetId="8">#REF!,#REF!,#REF!,#REF!,#REF!,'5 анализ экон эффект 28'!P1_SCOPE_CORR,'5 анализ экон эффект 28'!P2_SCOPE_CORR</definedName>
    <definedName name="SCOPE_CORR" localSheetId="9">#REF!,#REF!,#REF!,#REF!,#REF!,'5 анализ эконом эффект 29'!P1_SCOPE_CORR,'5 анализ эконом эффект 29'!P2_SCOPE_CORR</definedName>
    <definedName name="SCOPE_CORR">#REF!,#REF!,#REF!,#REF!,#REF!,P1_SCOPE_CORR,P2_SCOPE_CORR</definedName>
    <definedName name="SCOPE_CPR" localSheetId="6">#REF!</definedName>
    <definedName name="SCOPE_CPR" localSheetId="7">#REF!</definedName>
    <definedName name="SCOPE_CPR" localSheetId="8">#REF!</definedName>
    <definedName name="SCOPE_CPR" localSheetId="9">#REF!</definedName>
    <definedName name="SCOPE_CPR">#REF!</definedName>
    <definedName name="SCOPE_ESOLD">#REF!</definedName>
    <definedName name="SCOPE_ETALON2">#REF!</definedName>
    <definedName name="SCOPE_F1_PRT" localSheetId="6">'[20]Ф-1 (для АО-энерго)'!$D$86:$E$95,[5]!P1_SCOPE_F1_PRT,[5]!P2_SCOPE_F1_PRT,[5]!P3_SCOPE_F1_PRT,[5]!P4_SCOPE_F1_PRT</definedName>
    <definedName name="SCOPE_F1_PRT" localSheetId="7">'[20]Ф-1 (для АО-энерго)'!$D$86:$E$95,[0]!P1_SCOPE_F1_PRT,[0]!P2_SCOPE_F1_PRT,[0]!P3_SCOPE_F1_PRT,[0]!P4_SCOPE_F1_PRT</definedName>
    <definedName name="SCOPE_F1_PRT" localSheetId="8">'[20]Ф-1 (для АО-энерго)'!$D$86:$E$95,[0]!P1_SCOPE_F1_PRT,[0]!P2_SCOPE_F1_PRT,[0]!P3_SCOPE_F1_PRT,[0]!P4_SCOPE_F1_PRT</definedName>
    <definedName name="SCOPE_F1_PRT" localSheetId="9">'[20]Ф-1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6">'[20]Ф-2 (для АО-энерго)'!$C$5:$D$5,'[20]Ф-2 (для АО-энерго)'!$C$52:$C$57,'[20]Ф-2 (для АО-энерго)'!$D$57:$G$57,[5]!P1_SCOPE_F2_PRT,[5]!P2_SCOPE_F2_PRT</definedName>
    <definedName name="SCOPE_F2_PRT" localSheetId="7">'[20]Ф-2 (для АО-энерго)'!$C$5:$D$5,'[20]Ф-2 (для АО-энерго)'!$C$52:$C$57,'[20]Ф-2 (для АО-энерго)'!$D$57:$G$57,[0]!P1_SCOPE_F2_PRT,[0]!P2_SCOPE_F2_PRT</definedName>
    <definedName name="SCOPE_F2_PRT" localSheetId="8">'[20]Ф-2 (для АО-энерго)'!$C$5:$D$5,'[20]Ф-2 (для АО-энерго)'!$C$52:$C$57,'[20]Ф-2 (для АО-энерго)'!$D$57:$G$57,[0]!P1_SCOPE_F2_PRT,[0]!P2_SCOPE_F2_PRT</definedName>
    <definedName name="SCOPE_F2_PRT" localSheetId="9">'[20]Ф-2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6">#REF!,[5]!P1_SCOPE_FLOAD</definedName>
    <definedName name="SCOPE_FLOAD" localSheetId="7">#REF!,[0]!P1_SCOPE_FLOAD</definedName>
    <definedName name="SCOPE_FLOAD" localSheetId="8">#REF!,[0]!P1_SCOPE_FLOAD</definedName>
    <definedName name="SCOPE_FLOAD" localSheetId="9">#REF!,[0]!P1_SCOPE_FLOAD</definedName>
    <definedName name="SCOPE_FLOAD">#REF!,[5]!P1_SCOPE_FLOAD</definedName>
    <definedName name="SCOPE_FORM46_EE1" localSheetId="6">#REF!</definedName>
    <definedName name="SCOPE_FORM46_EE1" localSheetId="7">#REF!</definedName>
    <definedName name="SCOPE_FORM46_EE1" localSheetId="8">#REF!</definedName>
    <definedName name="SCOPE_FORM46_EE1" localSheetId="9">#REF!</definedName>
    <definedName name="SCOPE_FORM46_EE1">#REF!</definedName>
    <definedName name="SCOPE_FORM46_EE1_ZAG_KOD" localSheetId="6">[27]Заголовок!#REF!</definedName>
    <definedName name="SCOPE_FORM46_EE1_ZAG_KOD" localSheetId="7">[27]Заголовок!#REF!</definedName>
    <definedName name="SCOPE_FORM46_EE1_ZAG_KOD" localSheetId="8">[27]Заголовок!#REF!</definedName>
    <definedName name="SCOPE_FORM46_EE1_ZAG_KOD" localSheetId="9">[27]Заголовок!#REF!</definedName>
    <definedName name="SCOPE_FORM46_EE1_ZAG_KOD">[27]Заголовок!#REF!</definedName>
    <definedName name="SCOPE_FRML" localSheetId="6">#REF!,#REF!,[5]!P1_SCOPE_FRML</definedName>
    <definedName name="SCOPE_FRML" localSheetId="7">#REF!,#REF!,[0]!P1_SCOPE_FRML</definedName>
    <definedName name="SCOPE_FRML" localSheetId="8">#REF!,#REF!,[0]!P1_SCOPE_FRML</definedName>
    <definedName name="SCOPE_FRML" localSheetId="9">#REF!,#REF!,[0]!P1_SCOPE_FRML</definedName>
    <definedName name="SCOPE_FRML">#REF!,#REF!,[5]!P1_SCOPE_FRML</definedName>
    <definedName name="SCOPE_FUEL_ET">#REF!</definedName>
    <definedName name="scope_ld">#REF!</definedName>
    <definedName name="SCOPE_LOAD" localSheetId="6">#REF!</definedName>
    <definedName name="SCOPE_LOAD" localSheetId="7">#REF!</definedName>
    <definedName name="SCOPE_LOAD" localSheetId="8">#REF!</definedName>
    <definedName name="SCOPE_LOAD" localSheetId="9">#REF!</definedName>
    <definedName name="SCOPE_LOAD">#REF!</definedName>
    <definedName name="SCOPE_LOAD_FUEL">#REF!</definedName>
    <definedName name="SCOPE_LOAD1">#REF!</definedName>
    <definedName name="SCOPE_LOAD2">'[28]Стоимость ЭЭ'!$G$111:$AN$113,'[28]Стоимость ЭЭ'!$G$93:$AN$95,'[28]Стоимость ЭЭ'!$G$51:$AN$53</definedName>
    <definedName name="SCOPE_MO" localSheetId="6">[29]Справочники!$K$6:$K$742,[29]Справочники!#REF!</definedName>
    <definedName name="SCOPE_MO" localSheetId="7">[29]Справочники!$K$6:$K$742,[29]Справочники!#REF!</definedName>
    <definedName name="SCOPE_MO" localSheetId="8">[29]Справочники!$K$6:$K$742,[29]Справочники!#REF!</definedName>
    <definedName name="SCOPE_MO" localSheetId="9">[29]Справочники!$K$6:$K$742,[29]Справочники!#REF!</definedName>
    <definedName name="SCOPE_MO">[29]Справочники!$K$6:$K$742,[29]Справочники!#REF!</definedName>
    <definedName name="SCOPE_MUPS" localSheetId="6">[29]Свод!#REF!,[29]Свод!#REF!</definedName>
    <definedName name="SCOPE_MUPS" localSheetId="7">[29]Свод!#REF!,[29]Свод!#REF!</definedName>
    <definedName name="SCOPE_MUPS" localSheetId="8">[29]Свод!#REF!,[29]Свод!#REF!</definedName>
    <definedName name="SCOPE_MUPS" localSheetId="9">[29]Свод!#REF!,[29]Свод!#REF!</definedName>
    <definedName name="SCOPE_MUPS">[29]Свод!#REF!,[29]Свод!#REF!</definedName>
    <definedName name="SCOPE_MUPS_NAMES" localSheetId="6">[29]Свод!#REF!,[29]Свод!#REF!</definedName>
    <definedName name="SCOPE_MUPS_NAMES" localSheetId="7">[29]Свод!#REF!,[29]Свод!#REF!</definedName>
    <definedName name="SCOPE_MUPS_NAMES" localSheetId="8">[29]Свод!#REF!,[29]Свод!#REF!</definedName>
    <definedName name="SCOPE_MUPS_NAMES" localSheetId="9">[29]Свод!#REF!,[29]Свод!#REF!</definedName>
    <definedName name="SCOPE_MUPS_NAMES">[29]Свод!#REF!,[29]Свод!#REF!</definedName>
    <definedName name="SCOPE_NALOG">[30]Справочники!$R$3:$R$4</definedName>
    <definedName name="SCOPE_ORE">#REF!</definedName>
    <definedName name="SCOPE_OUTD">[9]FST5!$G$23:$G$30,[9]FST5!$G$32:$G$35,[9]FST5!$G$37,[9]FST5!$G$39:$G$45,[9]FST5!$G$47,[9]FST5!$G$49,[9]FST5!$G$5:$G$21</definedName>
    <definedName name="SCOPE_PER_PRT" localSheetId="6">[5]!P5_SCOPE_PER_PRT,[5]!P6_SCOPE_PER_PRT,[5]!P7_SCOPE_PER_PRT,'5 анализ экон эффект 25'!P8_SCOPE_PER_PRT</definedName>
    <definedName name="SCOPE_PER_PRT" localSheetId="7">[0]!P5_SCOPE_PER_PRT,[0]!P6_SCOPE_PER_PRT,[0]!P7_SCOPE_PER_PRT,'5 анализ экон эффект 27'!P8_SCOPE_PER_PRT</definedName>
    <definedName name="SCOPE_PER_PRT" localSheetId="8">[0]!P5_SCOPE_PER_PRT,[0]!P6_SCOPE_PER_PRT,[0]!P7_SCOPE_PER_PRT,'5 анализ экон эффект 28'!P8_SCOPE_PER_PRT</definedName>
    <definedName name="SCOPE_PER_PRT" localSheetId="9">[0]!P5_SCOPE_PER_PRT,[0]!P6_SCOPE_PER_PRT,[0]!P7_SCOPE_PER_PRT,'5 анализ эконом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 localSheetId="8">#REF!</definedName>
    <definedName name="SCOPE_RG" localSheetId="9">#REF!</definedName>
    <definedName name="SCOPE_RG">#REF!</definedName>
    <definedName name="SCOPE_SBTLD">#REF!</definedName>
    <definedName name="SCOPE_SETLD">#REF!</definedName>
    <definedName name="SCOPE_SPR_PRT">[20]Справочники!$D$21:$J$22,[20]Справочники!$E$13:$I$14,[20]Справочники!$F$27:$H$28</definedName>
    <definedName name="SCOPE_SS" localSheetId="6">#REF!,#REF!,#REF!,#REF!,#REF!,#REF!</definedName>
    <definedName name="SCOPE_SS" localSheetId="7">#REF!,#REF!,#REF!,#REF!,#REF!,#REF!</definedName>
    <definedName name="SCOPE_SS" localSheetId="8">#REF!,#REF!,#REF!,#REF!,#REF!,#REF!</definedName>
    <definedName name="SCOPE_SS" localSheetId="9">#REF!,#REF!,#REF!,#REF!,#REF!,#REF!</definedName>
    <definedName name="SCOPE_SS">#REF!,#REF!,#REF!,#REF!,#REF!,#REF!</definedName>
    <definedName name="SCOPE_SS2" localSheetId="6">#REF!</definedName>
    <definedName name="SCOPE_SS2" localSheetId="7">#REF!</definedName>
    <definedName name="SCOPE_SS2" localSheetId="8">#REF!</definedName>
    <definedName name="SCOPE_SS2" localSheetId="9">#REF!</definedName>
    <definedName name="SCOPE_SS2">#REF!</definedName>
    <definedName name="SCOPE_SV_LD1" localSheetId="6">[20]свод!$E$104:$M$104,[20]свод!$E$106:$M$117,[20]свод!$E$120:$M$121,[20]свод!$E$123:$M$127,[20]свод!$E$10:$M$68,[5]!P1_SCOPE_SV_LD1</definedName>
    <definedName name="SCOPE_SV_LD1" localSheetId="7">[20]свод!$E$104:$M$104,[20]свод!$E$106:$M$117,[20]свод!$E$120:$M$121,[20]свод!$E$123:$M$127,[20]свод!$E$10:$M$68,[0]!P1_SCOPE_SV_LD1</definedName>
    <definedName name="SCOPE_SV_LD1" localSheetId="8">[20]свод!$E$104:$M$104,[20]свод!$E$106:$M$117,[20]свод!$E$120:$M$121,[20]свод!$E$123:$M$127,[20]свод!$E$10:$M$68,[0]!P1_SCOPE_SV_LD1</definedName>
    <definedName name="SCOPE_SV_LD1" localSheetId="9">[20]свод!$E$104:$M$104,[20]свод!$E$106:$M$117,[20]свод!$E$120:$M$121,[20]свод!$E$123:$M$127,[20]свод!$E$10:$M$68,[0]!P1_SCOPE_SV_LD1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6">[5]!P1_SCOPE_SV_PRT,[5]!P2_SCOPE_SV_PRT,[5]!P3_SCOPE_SV_PRT</definedName>
    <definedName name="SCOPE_SV_PRT" localSheetId="7">[0]!P1_SCOPE_SV_PRT,[0]!P2_SCOPE_SV_PRT,[0]!P3_SCOPE_SV_PRT</definedName>
    <definedName name="SCOPE_SV_PRT" localSheetId="8">[0]!P1_SCOPE_SV_PRT,[0]!P2_SCOPE_SV_PRT,[0]!P3_SCOPE_SV_PRT</definedName>
    <definedName name="SCOPE_SV_PRT" localSheetId="9">[0]!P1_SCOPE_SV_PRT,[0]!P2_SCOPE_SV_PRT,[0]!P3_SCOPE_SV_PRT</definedName>
    <definedName name="SCOPE_SV_PRT">P1_SCOPE_SV_PRT,P2_SCOPE_SV_PRT,P3_SCOPE_SV_PRT</definedName>
    <definedName name="SCOPE_TP">[9]FST5!$L$12:$L$23,[9]FST5!$L$5:$L$8</definedName>
    <definedName name="sencount" hidden="1">1</definedName>
    <definedName name="SET_ET">#REF!</definedName>
    <definedName name="SET_PROT" localSheetId="6">#REF!,#REF!,#REF!,#REF!,#REF!,'5 анализ экон эффект 25'!P1_SET_PROT</definedName>
    <definedName name="SET_PROT" localSheetId="7">#REF!,#REF!,#REF!,#REF!,#REF!,'5 анализ экон эффект 27'!P1_SET_PROT</definedName>
    <definedName name="SET_PROT" localSheetId="8">#REF!,#REF!,#REF!,#REF!,#REF!,'5 анализ экон эффект 28'!P1_SET_PROT</definedName>
    <definedName name="SET_PROT" localSheetId="9">#REF!,#REF!,#REF!,#REF!,#REF!,'5 анализ эконом эффект 29'!P1_SET_PROT</definedName>
    <definedName name="SET_PROT">#REF!,#REF!,#REF!,#REF!,#REF!,[5]!P1_SET_PROT</definedName>
    <definedName name="SET_PRT" localSheetId="6">#REF!,#REF!,#REF!,#REF!,[5]!P1_SET_PRT</definedName>
    <definedName name="SET_PRT" localSheetId="7">#REF!,#REF!,#REF!,#REF!,[0]!P1_SET_PRT</definedName>
    <definedName name="SET_PRT" localSheetId="8">#REF!,#REF!,#REF!,#REF!,[0]!P1_SET_PRT</definedName>
    <definedName name="SET_PRT" localSheetId="9">#REF!,#REF!,#REF!,#REF!,[0]!P1_SET_PRT</definedName>
    <definedName name="SET_PRT">#REF!,#REF!,#REF!,#REF!,[5]!P1_SET_PRT</definedName>
    <definedName name="SETcom" localSheetId="6">#REF!</definedName>
    <definedName name="SETcom" localSheetId="7">#REF!</definedName>
    <definedName name="SETcom" localSheetId="8">#REF!</definedName>
    <definedName name="SETcom" localSheetId="9">#REF!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25'!shit</definedName>
    <definedName name="shit" localSheetId="7">'5 анализ экон эффект 27'!shit</definedName>
    <definedName name="shit" localSheetId="8">'5 анализ экон эффект 28'!shit</definedName>
    <definedName name="shit" localSheetId="9">'5 анализ эконом эффект 29'!shit</definedName>
    <definedName name="shit">[5]!shit</definedName>
    <definedName name="SMappros" localSheetId="6">[15]SMetstrait!$B$6:$W$57,[15]SMetstrait!$B$59:$W$113</definedName>
    <definedName name="SMappros" localSheetId="7">[15]SMetstrait!$B$6:$W$57,[15]SMetstrait!$B$59:$W$113</definedName>
    <definedName name="SMappros" localSheetId="8">[15]SMetstrait!$B$6:$W$57,[15]SMetstrait!$B$59:$W$113</definedName>
    <definedName name="SMappros" localSheetId="9">[15]SMetstrait!$B$6:$W$57,[15]SMetstrait!$B$59:$W$113</definedName>
    <definedName name="SMappros">[16]SMetstrait!$B$6:$W$57,[16]SMetstrait!$B$59:$W$113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 localSheetId="8">#REF!,#REF!</definedName>
    <definedName name="SPR_PROT" localSheetId="9">#REF!,#REF!</definedName>
    <definedName name="SPR_PROT">#REF!,#REF!</definedName>
    <definedName name="SPR_TES_ET">#REF!</definedName>
    <definedName name="SPRAV_PROT">[29]Справочники!$E$6,[29]Справочники!$D$11:$D$902,[29]Справочники!$E$3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 localSheetId="8">#REF!</definedName>
    <definedName name="station" localSheetId="9">#REF!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[5]!P15_T1_Protect,[5]!P16_T1_Protect,[5]!P17_T1_Protect,'5 анализ экон эффект 25'!P18_T1_Protect,'5 анализ экон эффект 25'!P19_T1_Protect</definedName>
    <definedName name="T1_Protect" localSheetId="7">[0]!P15_T1_Protect,[0]!P16_T1_Protect,[0]!P17_T1_Protect,'5 анализ экон эффект 27'!P18_T1_Protect,'5 анализ экон эффект 27'!P19_T1_Protect</definedName>
    <definedName name="T1_Protect" localSheetId="8">[0]!P15_T1_Protect,[0]!P16_T1_Protect,[0]!P17_T1_Protect,'5 анализ экон эффект 28'!P18_T1_Protect,'5 анализ экон эффект 28'!P19_T1_Protect</definedName>
    <definedName name="T1_Protect" localSheetId="9">[0]!P15_T1_Protect,[0]!P16_T1_Protect,[0]!P17_T1_Protect,'5 анализ эконом эффект 29'!P18_T1_Protect,'5 анализ эконом эффект 29'!P19_T1_Protect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6">'[21]16'!$G$44:$K$44,'[21]16'!$G$7:$K$8,[5]!P1_T16_Protect</definedName>
    <definedName name="T16_Protect" localSheetId="7">'[21]16'!$G$44:$K$44,'[21]16'!$G$7:$K$8,[0]!P1_T16_Protect</definedName>
    <definedName name="T16_Protect" localSheetId="8">'[21]16'!$G$44:$K$44,'[21]16'!$G$7:$K$8,[0]!P1_T16_Protect</definedName>
    <definedName name="T16_Protect" localSheetId="9">'[21]16'!$G$44:$K$44,'[21]16'!$G$7:$K$8,[0]!P1_T16_Protect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6">'[11]29'!$O$18:$O$25,[5]!P1_T17?unit?РУБ.ГКАЛ,[5]!P2_T17?unit?РУБ.ГКАЛ</definedName>
    <definedName name="T17?unit?РУБ.ГКАЛ" localSheetId="7">'[11]29'!$O$18:$O$25,[0]!P1_T17?unit?РУБ.ГКАЛ,[0]!P2_T17?unit?РУБ.ГКАЛ</definedName>
    <definedName name="T17?unit?РУБ.ГКАЛ" localSheetId="8">'[11]29'!$O$18:$O$25,[0]!P1_T17?unit?РУБ.ГКАЛ,[0]!P2_T17?unit?РУБ.ГКАЛ</definedName>
    <definedName name="T17?unit?РУБ.ГКАЛ" localSheetId="9">'[11]29'!$O$18:$O$25,[0]!P1_T17?unit?РУБ.ГКАЛ,[0]!P2_T17?unit?РУБ.ГКАЛ</definedName>
    <definedName name="T17?unit?РУБ.ГКАЛ">'[11]29'!$O$18:$O$25,P1_T17?unit?РУБ.ГКАЛ,P2_T17?unit?РУБ.ГКАЛ</definedName>
    <definedName name="T17?unit?ТГКАЛ" localSheetId="6">'[11]29'!$P$18:$P$25,[5]!P1_T17?unit?ТГКАЛ,[5]!P2_T17?unit?ТГКАЛ</definedName>
    <definedName name="T17?unit?ТГКАЛ" localSheetId="7">'[11]29'!$P$18:$P$25,[0]!P1_T17?unit?ТГКАЛ,[0]!P2_T17?unit?ТГКАЛ</definedName>
    <definedName name="T17?unit?ТГКАЛ" localSheetId="8">'[11]29'!$P$18:$P$25,[0]!P1_T17?unit?ТГКАЛ,[0]!P2_T17?unit?ТГКАЛ</definedName>
    <definedName name="T17?unit?ТГКАЛ" localSheetId="9">'[11]29'!$P$18:$P$25,[0]!P1_T17?unit?ТГКАЛ,[0]!P2_T17?unit?ТГКАЛ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6">'[21]21.3'!$E$54:$I$57,'[21]21.3'!$E$10:$I$10,P1_T17_Protect</definedName>
    <definedName name="T17_Protect" localSheetId="7">'[21]21.3'!$E$54:$I$57,'[21]21.3'!$E$10:$I$10,P1_T17_Protect</definedName>
    <definedName name="T17_Protect" localSheetId="8">'[21]21.3'!$E$54:$I$57,'[21]21.3'!$E$10:$I$10,P1_T17_Protect</definedName>
    <definedName name="T17_Protect" localSheetId="9">'[21]21.3'!$E$54:$I$57,'[21]21.3'!$E$10:$I$10,P1_T17_Protect</definedName>
    <definedName name="T17_Protect">'[21]21.3'!$E$54:$I$57,'[21]21.3'!$E$10:$I$10,P1_T17_Protect</definedName>
    <definedName name="T17_Protection" localSheetId="6">[5]!P2_T17_Protection,[5]!P3_T17_Protection,[5]!P4_T17_Protection,[5]!P5_T17_Protection,'5 анализ экон эффект 25'!P6_T17_Protection</definedName>
    <definedName name="T17_Protection" localSheetId="7">[0]!P2_T17_Protection,[0]!P3_T17_Protection,[0]!P4_T17_Protection,[0]!P5_T17_Protection,'5 анализ экон эффект 27'!P6_T17_Protection</definedName>
    <definedName name="T17_Protection" localSheetId="8">[0]!P2_T17_Protection,[0]!P3_T17_Protection,[0]!P4_T17_Protection,[0]!P5_T17_Protection,'5 анализ экон эффект 28'!P6_T17_Protection</definedName>
    <definedName name="T17_Protection" localSheetId="9">[0]!P2_T17_Protection,[0]!P3_T17_Protection,[0]!P4_T17_Protection,[0]!P5_T17_Protection,'5 анализ эконом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 localSheetId="8">P1_T18.1?Data,P2_T18.1?Data</definedName>
    <definedName name="T18.1?Data" localSheetId="9">P1_T18.1?Data,P2_T18.1?Data</definedName>
    <definedName name="T18.1?Data">P1_T18.1?Data,P2_T18.1?Data</definedName>
    <definedName name="T18.2?item_ext?СБЫТ" localSheetId="6">'[21]18.2'!#REF!,'[21]18.2'!#REF!</definedName>
    <definedName name="T18.2?item_ext?СБЫТ" localSheetId="7">'[21]18.2'!#REF!,'[21]18.2'!#REF!</definedName>
    <definedName name="T18.2?item_ext?СБЫТ" localSheetId="8">'[21]18.2'!#REF!,'[21]18.2'!#REF!</definedName>
    <definedName name="T18.2?item_ext?СБЫТ" localSheetId="9">'[21]18.2'!#REF!,'[21]18.2'!#REF!</definedName>
    <definedName name="T18.2?item_ext?СБЫТ">'[21]18.2'!#REF!,'[21]18.2'!#REF!</definedName>
    <definedName name="T18.2?ВРАС">'[21]18.2'!$B$34:$B$36,'[21]18.2'!$B$28:$B$30</definedName>
    <definedName name="T18.2_Protect" localSheetId="6">'[21]18.2'!$F$56:$J$57,'[21]18.2'!$F$60:$J$60,'[21]18.2'!$F$62:$J$65,'[21]18.2'!$F$6:$J$8,[5]!P1_T18.2_Protect</definedName>
    <definedName name="T18.2_Protect" localSheetId="7">'[21]18.2'!$F$56:$J$57,'[21]18.2'!$F$60:$J$60,'[21]18.2'!$F$62:$J$65,'[21]18.2'!$F$6:$J$8,[0]!P1_T18.2_Protect</definedName>
    <definedName name="T18.2_Protect" localSheetId="8">'[21]18.2'!$F$56:$J$57,'[21]18.2'!$F$60:$J$60,'[21]18.2'!$F$62:$J$65,'[21]18.2'!$F$6:$J$8,[0]!P1_T18.2_Protect</definedName>
    <definedName name="T18.2_Protect" localSheetId="9">'[21]18.2'!$F$56:$J$57,'[21]18.2'!$F$60:$J$60,'[21]18.2'!$F$62:$J$65,'[21]18.2'!$F$6:$J$8,[0]!P1_T18.2_Protect</definedName>
    <definedName name="T18.2_Protect">'[21]18.2'!$F$56:$J$57,'[21]18.2'!$F$60:$J$60,'[21]18.2'!$F$62:$J$65,'[21]18.2'!$F$6:$J$8,P1_T18.2_Protect</definedName>
    <definedName name="T19.1.1?Data" localSheetId="6">P1_T19.1.1?Data,P2_T19.1.1?Data</definedName>
    <definedName name="T19.1.1?Data" localSheetId="7">P1_T19.1.1?Data,P2_T19.1.1?Data</definedName>
    <definedName name="T19.1.1?Data" localSheetId="8">P1_T19.1.1?Data,P2_T19.1.1?Data</definedName>
    <definedName name="T19.1.1?Data" localSheetId="9">P1_T19.1.1?Data,P2_T19.1.1?Data</definedName>
    <definedName name="T19.1.1?Data">P1_T19.1.1?Data,P2_T19.1.1?Data</definedName>
    <definedName name="T19.1.2?Data" localSheetId="6">P1_T19.1.2?Data,P2_T19.1.2?Data</definedName>
    <definedName name="T19.1.2?Data" localSheetId="7">P1_T19.1.2?Data,P2_T19.1.2?Data</definedName>
    <definedName name="T19.1.2?Data" localSheetId="8">P1_T19.1.2?Data,P2_T19.1.2?Data</definedName>
    <definedName name="T19.1.2?Data" localSheetId="9">P1_T19.1.2?Data,P2_T19.1.2?Data</definedName>
    <definedName name="T19.1.2?Data">P1_T19.1.2?Data,P2_T19.1.2?Data</definedName>
    <definedName name="T19.2?Data" localSheetId="6">P1_T19.2?Data,P2_T19.2?Data</definedName>
    <definedName name="T19.2?Data" localSheetId="7">P1_T19.2?Data,P2_T19.2?Data</definedName>
    <definedName name="T19.2?Data" localSheetId="8">P1_T19.2?Data,P2_T19.2?Data</definedName>
    <definedName name="T19.2?Data" localSheetId="9">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6">'5 анализ экон эффект 25'!P6_T2.1?Protection</definedName>
    <definedName name="T2.1?Protection" localSheetId="7">'5 анализ экон эффект 27'!P6_T2.1?Protection</definedName>
    <definedName name="T2.1?Protection" localSheetId="8">'5 анализ экон эффект 28'!P6_T2.1?Protection</definedName>
    <definedName name="T2.1?Protection" localSheetId="9">'5 анализ эконом эффект 29'!P6_T2.1?Protection</definedName>
    <definedName name="T2.1?Protection">P6_T2.1?Protection</definedName>
    <definedName name="T2.3_Protect">'[21]2.3'!$F$30:$G$34,'[21]2.3'!$H$24:$K$28</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 localSheetId="9">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 localSheetId="9">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'[11]20'!$C$13:$M$13,'[11]20'!$C$15:$M$19,'[11]20'!$C$8:$M$11</definedName>
    <definedName name="T20_Protect">#REF!,#REF!</definedName>
    <definedName name="T20_Protection" localSheetId="6">'[11]20'!$E$8:$H$11,[5]!P1_T20_Protection</definedName>
    <definedName name="T20_Protection" localSheetId="7">'[11]20'!$E$8:$H$11,[0]!P1_T20_Protection</definedName>
    <definedName name="T20_Protection" localSheetId="8">'[11]20'!$E$8:$H$11,[0]!P1_T20_Protection</definedName>
    <definedName name="T20_Protection" localSheetId="9">'[11]20'!$E$8:$H$11,[0]!P1_T20_Protection</definedName>
    <definedName name="T20_Protection">'[11]20'!$E$8:$H$11,P1_T20_Protection</definedName>
    <definedName name="T21.2.1?Data" localSheetId="6">P1_T21.2.1?Data,P2_T21.2.1?Data</definedName>
    <definedName name="T21.2.1?Data" localSheetId="7">P1_T21.2.1?Data,P2_T21.2.1?Data</definedName>
    <definedName name="T21.2.1?Data" localSheetId="8">P1_T21.2.1?Data,P2_T21.2.1?Data</definedName>
    <definedName name="T21.2.1?Data" localSheetId="9">P1_T21.2.1?Data,P2_T21.2.1?Data</definedName>
    <definedName name="T21.2.1?Data">P1_T21.2.1?Data,P2_T21.2.1?Data</definedName>
    <definedName name="T21.2.2?Data" localSheetId="6">P1_T21.2.2?Data,P2_T21.2.2?Data</definedName>
    <definedName name="T21.2.2?Data" localSheetId="7">P1_T21.2.2?Data,P2_T21.2.2?Data</definedName>
    <definedName name="T21.2.2?Data" localSheetId="8">P1_T21.2.2?Data,P2_T21.2.2?Data</definedName>
    <definedName name="T21.2.2?Data" localSheetId="9">P1_T21.2.2?Data,P2_T21.2.2?Data</definedName>
    <definedName name="T21.2.2?Data">P1_T21.2.2?Data,P2_T21.2.2?Data</definedName>
    <definedName name="T21.3?item_ext?СБЫТ" localSheetId="6">'[21]21.3'!#REF!,'[21]21.3'!#REF!</definedName>
    <definedName name="T21.3?item_ext?СБЫТ" localSheetId="7">'[21]21.3'!#REF!,'[21]21.3'!#REF!</definedName>
    <definedName name="T21.3?item_ext?СБЫТ" localSheetId="8">'[21]21.3'!#REF!,'[21]21.3'!#REF!</definedName>
    <definedName name="T21.3?item_ext?СБЫТ" localSheetId="9">'[21]21.3'!#REF!,'[21]21.3'!#REF!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6">P1_T21.4?Data,P2_T21.4?Data</definedName>
    <definedName name="T21.4?Data" localSheetId="7">P1_T21.4?Data,P2_T21.4?Data</definedName>
    <definedName name="T21.4?Data" localSheetId="8">P1_T21.4?Data,P2_T21.4?Data</definedName>
    <definedName name="T21.4?Data" localSheetId="9">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6">[5]!P2_T21_Protection,'5 анализ экон эффект 25'!P3_T21_Protection</definedName>
    <definedName name="T21_Protection" localSheetId="7">[0]!P2_T21_Protection,'5 анализ экон эффект 27'!P3_T21_Protection</definedName>
    <definedName name="T21_Protection" localSheetId="8">[0]!P2_T21_Protection,'5 анализ экон эффект 28'!P3_T21_Protection</definedName>
    <definedName name="T21_Protection" localSheetId="9">[0]!P2_T21_Protection,'5 анализ эконом эффект 29'!P3_T21_Protection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6">'[11]23'!$A$60:$A$62,'[11]23'!$F$60:$J$62,'[11]23'!$O$60:$P$62,'[11]23'!$A$9:$A$25,[5]!P1_T23_Protection</definedName>
    <definedName name="T23_Protection" localSheetId="7">'[11]23'!$A$60:$A$62,'[11]23'!$F$60:$J$62,'[11]23'!$O$60:$P$62,'[11]23'!$A$9:$A$25,[0]!P1_T23_Protection</definedName>
    <definedName name="T23_Protection" localSheetId="8">'[11]23'!$A$60:$A$62,'[11]23'!$F$60:$J$62,'[11]23'!$O$60:$P$62,'[11]23'!$A$9:$A$25,[0]!P1_T23_Protection</definedName>
    <definedName name="T23_Protection" localSheetId="9">'[11]23'!$A$60:$A$62,'[11]23'!$F$60:$J$62,'[11]23'!$O$60:$P$62,'[11]23'!$A$9:$A$25,[0]!P1_T23_Protection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6">[5]!P1_T25_protection,[5]!P2_T25_protection</definedName>
    <definedName name="T25_protection" localSheetId="7">[0]!P1_T25_protection,[0]!P2_T25_protection</definedName>
    <definedName name="T25_protection" localSheetId="8">[0]!P1_T25_protection,[0]!P2_T25_protection</definedName>
    <definedName name="T25_protection" localSheetId="9">[0]!P1_T25_protection,[0]!P2_T25_protection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6">'[11]26'!$K$34:$N$36,'[11]26'!$B$22:$B$24,[5]!P1_T26_Protection,[5]!P2_T26_Protection</definedName>
    <definedName name="T26_Protection" localSheetId="7">'[11]26'!$K$34:$N$36,'[11]26'!$B$22:$B$24,[0]!P1_T26_Protection,[0]!P2_T26_Protection</definedName>
    <definedName name="T26_Protection" localSheetId="8">'[11]26'!$K$34:$N$36,'[11]26'!$B$22:$B$24,[0]!P1_T26_Protection,[0]!P2_T26_Protection</definedName>
    <definedName name="T26_Protection" localSheetId="9">'[11]26'!$K$34:$N$36,'[11]26'!$B$22:$B$24,[0]!P1_T26_Protection,[0]!P2_T26_Protection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6">'[11]27'!$P$34:$S$36,'[11]27'!$B$22:$B$24,[5]!P1_T27_Protection,[5]!P2_T27_Protection,[5]!P3_T27_Protection</definedName>
    <definedName name="T27_Protection" localSheetId="7">'[11]27'!$P$34:$S$36,'[11]27'!$B$22:$B$24,[0]!P1_T27_Protection,[0]!P2_T27_Protection,[0]!P3_T27_Protection</definedName>
    <definedName name="T27_Protection" localSheetId="8">'[11]27'!$P$34:$S$36,'[11]27'!$B$22:$B$24,[0]!P1_T27_Protection,[0]!P2_T27_Protection,[0]!P3_T27_Protection</definedName>
    <definedName name="T27_Protection" localSheetId="9">'[11]27'!$P$34:$S$36,'[11]27'!$B$22:$B$24,[0]!P1_T27_Protection,[0]!P2_T27_Protection,[0]!P3_T27_Protection</definedName>
    <definedName name="T27_Protection">'[11]27'!$P$34:$S$36,'[11]27'!$B$22:$B$24,P1_T27_Protection,P2_T27_Protection,P3_T27_Protection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 localSheetId="9">P1_T28.3?unit?РУБ.ГКАЛ,P2_T28.3?unit?РУБ.ГКАЛ</definedName>
    <definedName name="T28.3?unit?РУБ.ГКАЛ">P1_T28.3?unit?РУБ.ГКАЛ,P2_T28.3?unit?РУБ.ГКАЛ</definedName>
    <definedName name="T28?axis?R?ПЭ" localSheetId="6">[5]!P2_T28?axis?R?ПЭ,[5]!P3_T28?axis?R?ПЭ,[5]!P4_T28?axis?R?ПЭ,[5]!P5_T28?axis?R?ПЭ,'5 анализ экон эффект 25'!P6_T28?axis?R?ПЭ</definedName>
    <definedName name="T28?axis?R?ПЭ" localSheetId="7">[0]!P2_T28?axis?R?ПЭ,[0]!P3_T28?axis?R?ПЭ,[0]!P4_T28?axis?R?ПЭ,[0]!P5_T28?axis?R?ПЭ,'5 анализ экон эффект 27'!P6_T28?axis?R?ПЭ</definedName>
    <definedName name="T28?axis?R?ПЭ" localSheetId="8">[0]!P2_T28?axis?R?ПЭ,[0]!P3_T28?axis?R?ПЭ,[0]!P4_T28?axis?R?ПЭ,[0]!P5_T28?axis?R?ПЭ,'5 анализ экон эффект 28'!P6_T28?axis?R?ПЭ</definedName>
    <definedName name="T28?axis?R?ПЭ" localSheetId="9">[0]!P2_T28?axis?R?ПЭ,[0]!P3_T28?axis?R?ПЭ,[0]!P4_T28?axis?R?ПЭ,[0]!P5_T28?axis?R?ПЭ,'5 анализ эконом эффект 29'!P6_T28?axis?R?ПЭ</definedName>
    <definedName name="T28?axis?R?ПЭ">P2_T28?axis?R?ПЭ,P3_T28?axis?R?ПЭ,P4_T28?axis?R?ПЭ,P5_T28?axis?R?ПЭ,P6_T28?axis?R?ПЭ</definedName>
    <definedName name="T28?axis?R?ПЭ?" localSheetId="6">[5]!P2_T28?axis?R?ПЭ?,[5]!P3_T28?axis?R?ПЭ?,[5]!P4_T28?axis?R?ПЭ?,[5]!P5_T28?axis?R?ПЭ?,'5 анализ экон эффект 25'!P6_T28?axis?R?ПЭ?</definedName>
    <definedName name="T28?axis?R?ПЭ?" localSheetId="7">[0]!P2_T28?axis?R?ПЭ?,[0]!P3_T28?axis?R?ПЭ?,[0]!P4_T28?axis?R?ПЭ?,[0]!P5_T28?axis?R?ПЭ?,'5 анализ экон эффект 27'!P6_T28?axis?R?ПЭ?</definedName>
    <definedName name="T28?axis?R?ПЭ?" localSheetId="8">[0]!P2_T28?axis?R?ПЭ?,[0]!P3_T28?axis?R?ПЭ?,[0]!P4_T28?axis?R?ПЭ?,[0]!P5_T28?axis?R?ПЭ?,'5 анализ экон эффект 28'!P6_T28?axis?R?ПЭ?</definedName>
    <definedName name="T28?axis?R?ПЭ?" localSheetId="9">[0]!P2_T28?axis?R?ПЭ?,[0]!P3_T28?axis?R?ПЭ?,[0]!P4_T28?axis?R?ПЭ?,[0]!P5_T28?axis?R?ПЭ?,'5 анализ эконом эффект 29'!P6_T28?axis?R?ПЭ?</definedName>
    <definedName name="T28?axis?R?ПЭ?">P2_T28?axis?R?ПЭ?,P3_T28?axis?R?ПЭ?,P4_T28?axis?R?ПЭ?,P5_T28?axis?R?ПЭ?,P6_T28?axis?R?ПЭ?</definedName>
    <definedName name="T28?Data" localSheetId="6">'[11]28'!$D$190:$E$213,'[11]28'!$G$164:$H$187,'[11]28'!$D$164:$E$187,'[11]28'!$D$138:$I$161,'[11]28'!$D$8:$I$109,'[11]28'!$D$112:$I$135,[5]!P1_T28?Data</definedName>
    <definedName name="T28?Data" localSheetId="7">'[11]28'!$D$190:$E$213,'[11]28'!$G$164:$H$187,'[11]28'!$D$164:$E$187,'[11]28'!$D$138:$I$161,'[11]28'!$D$8:$I$109,'[11]28'!$D$112:$I$135,[0]!P1_T28?Data</definedName>
    <definedName name="T28?Data" localSheetId="8">'[11]28'!$D$190:$E$213,'[11]28'!$G$164:$H$187,'[11]28'!$D$164:$E$187,'[11]28'!$D$138:$I$161,'[11]28'!$D$8:$I$109,'[11]28'!$D$112:$I$135,[0]!P1_T28?Data</definedName>
    <definedName name="T28?Data" localSheetId="9">'[11]28'!$D$190:$E$213,'[11]28'!$G$164:$H$187,'[11]28'!$D$164:$E$187,'[11]28'!$D$138:$I$161,'[11]28'!$D$8:$I$109,'[11]28'!$D$112:$I$135,[0]!P1_T28?Data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6">[5]!P9_T28_Protection,[5]!P10_T28_Protection,[5]!P11_T28_Protection,'5 анализ экон эффект 25'!P12_T28_Protection</definedName>
    <definedName name="T28_Protection" localSheetId="7">[0]!P9_T28_Protection,[0]!P10_T28_Protection,[0]!P11_T28_Protection,'5 анализ экон эффект 27'!P12_T28_Protection</definedName>
    <definedName name="T28_Protection" localSheetId="8">[0]!P9_T28_Protection,[0]!P10_T28_Protection,[0]!P11_T28_Protection,'5 анализ экон эффект 28'!P12_T28_Protection</definedName>
    <definedName name="T28_Protection" localSheetId="9">[0]!P9_T28_Protection,[0]!P10_T28_Protection,[0]!P11_T28_Protection,'5 анализ эконом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 localSheetId="8">P1_T29?item_ext?1СТ</definedName>
    <definedName name="T29?item_ext?1СТ" localSheetId="9">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 localSheetId="9">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 localSheetId="9">P1_T29?item_ext?2СТ.Э</definedName>
    <definedName name="T29?item_ext?2СТ.Э">P1_T29?item_ext?2СТ.Э</definedName>
    <definedName name="T29?L10" localSheetId="6">P1_T29?L10</definedName>
    <definedName name="T29?L10" localSheetId="7">P1_T29?L10</definedName>
    <definedName name="T29?L10" localSheetId="8">P1_T29?L10</definedName>
    <definedName name="T29?L10" localSheetId="9">P1_T29?L10</definedName>
    <definedName name="T29?L10">P1_T29?L10</definedName>
    <definedName name="T4_Protect" localSheetId="6">'[21]4'!$AA$24:$AD$28,'[21]4'!$G$11:$J$17,[5]!P1_T4_Protect,[5]!P2_T4_Protect</definedName>
    <definedName name="T4_Protect" localSheetId="7">'[21]4'!$AA$24:$AD$28,'[21]4'!$G$11:$J$17,[0]!P1_T4_Protect,[0]!P2_T4_Protect</definedName>
    <definedName name="T4_Protect" localSheetId="8">'[21]4'!$AA$24:$AD$28,'[21]4'!$G$11:$J$17,[0]!P1_T4_Protect,[0]!P2_T4_Protect</definedName>
    <definedName name="T4_Protect" localSheetId="9">'[21]4'!$AA$24:$AD$28,'[21]4'!$G$11:$J$17,[0]!P1_T4_Protect,[0]!P2_T4_Protect</definedName>
    <definedName name="T4_Protect">'[21]4'!$AA$24:$AD$28,'[21]4'!$G$11:$J$17,P1_T4_Protect,P2_T4_Protect</definedName>
    <definedName name="T6_Protect" localSheetId="6">'[21]6'!$B$28:$B$37,'[21]6'!$D$28:$H$37,'[21]6'!$J$28:$N$37,'[21]6'!$D$39:$H$41,'[21]6'!$J$39:$N$41,'[21]6'!$B$46:$B$55,[5]!P1_T6_Protect</definedName>
    <definedName name="T6_Protect" localSheetId="7">'[21]6'!$B$28:$B$37,'[21]6'!$D$28:$H$37,'[21]6'!$J$28:$N$37,'[21]6'!$D$39:$H$41,'[21]6'!$J$39:$N$41,'[21]6'!$B$46:$B$55,[0]!P1_T6_Protect</definedName>
    <definedName name="T6_Protect" localSheetId="8">'[21]6'!$B$28:$B$37,'[21]6'!$D$28:$H$37,'[21]6'!$J$28:$N$37,'[21]6'!$D$39:$H$41,'[21]6'!$J$39:$N$41,'[21]6'!$B$46:$B$55,[0]!P1_T6_Protect</definedName>
    <definedName name="T6_Protect" localSheetId="9">'[21]6'!$B$28:$B$37,'[21]6'!$D$28:$H$37,'[21]6'!$J$28:$N$37,'[21]6'!$D$39:$H$41,'[21]6'!$J$39:$N$41,'[21]6'!$B$46:$B$55,[0]!P1_T6_Protect</definedName>
    <definedName name="T6_Protect">'[21]6'!$B$28:$B$37,'[21]6'!$D$28:$H$37,'[21]6'!$J$28:$N$37,'[21]6'!$D$39:$H$41,'[21]6'!$J$39:$N$41,'[21]6'!$B$46:$B$55,P1_T6_Protect</definedName>
    <definedName name="T7?Data">#N/A</definedName>
    <definedName name="Table">#REF!</definedName>
    <definedName name="temp">#N/A</definedName>
    <definedName name="term1" localSheetId="6">#REF!</definedName>
    <definedName name="term1" localSheetId="7">#REF!</definedName>
    <definedName name="term1" localSheetId="8">#REF!</definedName>
    <definedName name="term1" localSheetId="9">#REF!</definedName>
    <definedName name="term1">#REF!</definedName>
    <definedName name="TES" localSheetId="6">#REF!</definedName>
    <definedName name="TES" localSheetId="7">#REF!</definedName>
    <definedName name="TES" localSheetId="8">#REF!</definedName>
    <definedName name="TES" localSheetId="9">#REF!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6">#REF!</definedName>
    <definedName name="TTT" localSheetId="7">#REF!</definedName>
    <definedName name="TTT" localSheetId="8">#REF!</definedName>
    <definedName name="TTT" localSheetId="9">#REF!</definedName>
    <definedName name="TTT">#REF!</definedName>
    <definedName name="us">#REF!</definedName>
    <definedName name="USD" localSheetId="6">[31]коэфф!$B$2</definedName>
    <definedName name="USD" localSheetId="7">[31]коэфф!$B$2</definedName>
    <definedName name="USD" localSheetId="8">[31]коэфф!$B$2</definedName>
    <definedName name="USD" localSheetId="9">[31]коэфф!$B$2</definedName>
    <definedName name="USD">[32]коэфф!$B$2</definedName>
    <definedName name="USDDM">[33]оборудование!$D$2</definedName>
    <definedName name="USDRUB">[33]оборудование!$D$1</definedName>
    <definedName name="USDRUS">#REF!</definedName>
    <definedName name="uu">#REF!</definedName>
    <definedName name="Values_Entered" localSheetId="6">IF([5]!Loan_Amount*[5]!Interest_Rate*[5]!Loan_Years*[5]!Loan_Start&gt;0,1,0)</definedName>
    <definedName name="Values_Entered" localSheetId="7">IF([0]!Loan_Amount*[0]!Interest_Rate*[0]!Loan_Years*[0]!Loan_Start&gt;0,1,0)</definedName>
    <definedName name="Values_Entered" localSheetId="8">IF([0]!Loan_Amount*[0]!Interest_Rate*[0]!Loan_Years*[0]!Loan_Start&gt;0,1,0)</definedName>
    <definedName name="Values_Entered" localSheetId="9">IF([0]!Loan_Amount*[0]!Interest_Rate*[0]!Loan_Years*[0]!Loan_Start&gt;0,1,0)</definedName>
    <definedName name="Values_Entered">IF(Loan_Amount*Interest_Rate*Loan_Years*Loan_Start&gt;0,1,0)</definedName>
    <definedName name="vasea">#REF!</definedName>
    <definedName name="VDOC">#REF!</definedName>
    <definedName name="vs" localSheetId="6">'[34]списки ФП'!$B$3:$B$7</definedName>
    <definedName name="vs" localSheetId="7">'[34]списки ФП'!$B$3:$B$7</definedName>
    <definedName name="vs" localSheetId="8">'[34]списки ФП'!$B$3:$B$7</definedName>
    <definedName name="vs" localSheetId="9">'[34]списки ФП'!$B$3:$B$7</definedName>
    <definedName name="vs">'[35]списки ФП'!$B$3:$B$7</definedName>
    <definedName name="w" localSheetId="6">#REF!</definedName>
    <definedName name="w" localSheetId="7">#REF!</definedName>
    <definedName name="w" localSheetId="8">#REF!</definedName>
    <definedName name="w" localSheetId="9">#REF!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ww" localSheetId="6">'5 анализ экон эффект 25'!www</definedName>
    <definedName name="www" localSheetId="7">'5 анализ экон эффект 27'!www</definedName>
    <definedName name="www" localSheetId="8">'5 анализ экон эффект 28'!www</definedName>
    <definedName name="www" localSheetId="9">'5 анализ эконом эффект 29'!www</definedName>
    <definedName name="www">[5]!www</definedName>
    <definedName name="x">#REF!</definedName>
    <definedName name="z" localSheetId="6">#REF!</definedName>
    <definedName name="z" localSheetId="7">#REF!</definedName>
    <definedName name="z" localSheetId="8">#REF!</definedName>
    <definedName name="z" localSheetId="9">#REF!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localSheetId="9" hidden="1">#REF!</definedName>
    <definedName name="Z_30FEE15E_D26F_11D4_A6F7_00508B6A7686_.wvu.PrintTitles"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localSheetId="9" hidden="1">#REF!</definedName>
    <definedName name="Z_30FEE15E_D26F_11D4_A6F7_00508B6A7686_.wvu.Rows" hidden="1">#REF!</definedName>
    <definedName name="Z_AC8EA1BC_643F_4AE6_AE21_F651307F6DCB_.wvu.PrintArea" localSheetId="6" hidden="1">'5 анализ экон эффект 25'!$A$5:$P$57</definedName>
    <definedName name="Z_AC8EA1BC_643F_4AE6_AE21_F651307F6DCB_.wvu.PrintArea" localSheetId="7" hidden="1">'5 анализ экон эффект 27'!$A$5:$P$57</definedName>
    <definedName name="Z_AC8EA1BC_643F_4AE6_AE21_F651307F6DCB_.wvu.PrintArea" localSheetId="8" hidden="1">'5 анализ экон эффект 28'!$A$5:$P$57</definedName>
    <definedName name="Z_AC8EA1BC_643F_4AE6_AE21_F651307F6DCB_.wvu.PrintArea" localSheetId="9" hidden="1">'5 анализ эконом эффект 29'!$A$5:$P$57</definedName>
    <definedName name="Z_AC8EA1BC_643F_4AE6_AE21_F651307F6DCB_.wvu.Rows" localSheetId="6" hidden="1">'5 анализ экон эффект 25'!#REF!</definedName>
    <definedName name="Z_AC8EA1BC_643F_4AE6_AE21_F651307F6DCB_.wvu.Rows" localSheetId="7" hidden="1">'5 анализ экон эффект 27'!#REF!</definedName>
    <definedName name="Z_AC8EA1BC_643F_4AE6_AE21_F651307F6DCB_.wvu.Rows" localSheetId="8" hidden="1">'5 анализ экон эффект 28'!#REF!</definedName>
    <definedName name="Z_AC8EA1BC_643F_4AE6_AE21_F651307F6DCB_.wvu.Rows" localSheetId="9" hidden="1">'5 анализ эконом эффект 29'!#REF!</definedName>
    <definedName name="Z_D71A4BE8_6F70_47D4_8446_083D76F26E47_.wvu.PrintArea" localSheetId="6" hidden="1">'5 анализ экон эффект 25'!$A$1:$P$57</definedName>
    <definedName name="Z_D71A4BE8_6F70_47D4_8446_083D76F26E47_.wvu.PrintArea" localSheetId="7" hidden="1">'5 анализ экон эффект 27'!$A$1:$P$57</definedName>
    <definedName name="Z_D71A4BE8_6F70_47D4_8446_083D76F26E47_.wvu.PrintArea" localSheetId="8" hidden="1">'5 анализ экон эффект 28'!$A$1:$P$57</definedName>
    <definedName name="Z_D71A4BE8_6F70_47D4_8446_083D76F26E47_.wvu.PrintArea" localSheetId="9" hidden="1">'5 анализ эконом эффект 29'!$A$1:$P$57</definedName>
    <definedName name="Z_F991F392_09E7_498E_81FF_BD247503D93B_.wvu.PrintArea" localSheetId="6" hidden="1">'5 анализ экон эффект 25'!$A$1:$P$57</definedName>
    <definedName name="Z_F991F392_09E7_498E_81FF_BD247503D93B_.wvu.PrintArea" localSheetId="7" hidden="1">'5 анализ экон эффект 27'!$A$1:$P$57</definedName>
    <definedName name="Z_F991F392_09E7_498E_81FF_BD247503D93B_.wvu.PrintArea" localSheetId="8" hidden="1">'5 анализ экон эффект 28'!$A$1:$P$57</definedName>
    <definedName name="Z_F991F392_09E7_498E_81FF_BD247503D93B_.wvu.PrintArea" localSheetId="9" hidden="1">'5 анализ эконом эффект 29'!$A$1:$P$57</definedName>
    <definedName name="ZERO">#REF!</definedName>
    <definedName name="а">#REF!</definedName>
    <definedName name="а1">#REF!</definedName>
    <definedName name="а30" localSheetId="6">#REF!</definedName>
    <definedName name="а30" localSheetId="7">#REF!</definedName>
    <definedName name="а30" localSheetId="8">#REF!</definedName>
    <definedName name="а30" localSheetId="9">#REF!</definedName>
    <definedName name="а30">#REF!</definedName>
    <definedName name="аа" localSheetId="6">'5 анализ экон эффект 25'!аа</definedName>
    <definedName name="аа" localSheetId="7">'5 анализ экон эффект 27'!аа</definedName>
    <definedName name="аа" localSheetId="8">'5 анализ экон эффект 28'!аа</definedName>
    <definedName name="аа" localSheetId="9">'5 анализ эконом эффект 29'!аа</definedName>
    <definedName name="аа">[5]!аа</definedName>
    <definedName name="АААААААА" localSheetId="6">'5 анализ экон эффект 25'!АААААААА</definedName>
    <definedName name="АААААААА" localSheetId="7">'5 анализ экон эффект 27'!АААААААА</definedName>
    <definedName name="АААААААА" localSheetId="8">'5 анализ экон эффект 28'!АААААААА</definedName>
    <definedName name="АААААААА" localSheetId="9">'5 анализ эконом эффект 29'!АААААААА</definedName>
    <definedName name="АААААААА">[5]!АААААААА</definedName>
    <definedName name="АВГ_РУБ" localSheetId="6">[36]Калькуляции!#REF!</definedName>
    <definedName name="АВГ_РУБ" localSheetId="7">[36]Калькуляции!#REF!</definedName>
    <definedName name="АВГ_РУБ" localSheetId="8">[36]Калькуляции!#REF!</definedName>
    <definedName name="АВГ_РУБ" localSheetId="9">[36]Калькуляции!#REF!</definedName>
    <definedName name="АВГ_РУБ">[36]Калькуляции!#REF!</definedName>
    <definedName name="АВГ_ТОН" localSheetId="6">[36]Калькуляции!#REF!</definedName>
    <definedName name="АВГ_ТОН" localSheetId="7">[36]Калькуляции!#REF!</definedName>
    <definedName name="АВГ_ТОН" localSheetId="8">[36]Калькуляции!#REF!</definedName>
    <definedName name="АВГ_ТОН" localSheetId="9">[36]Калькуляции!#REF!</definedName>
    <definedName name="АВГ_ТОН">[36]Калькуляции!#REF!</definedName>
    <definedName name="август">#REF!</definedName>
    <definedName name="АВЧ_ВН" localSheetId="6">#REF!</definedName>
    <definedName name="АВЧ_ВН" localSheetId="7">#REF!</definedName>
    <definedName name="АВЧ_ВН" localSheetId="8">#REF!</definedName>
    <definedName name="АВЧ_ВН" localSheetId="9">#REF!</definedName>
    <definedName name="АВЧ_ВН">#REF!</definedName>
    <definedName name="АВЧ_ДП" localSheetId="6">[36]Калькуляции!#REF!</definedName>
    <definedName name="АВЧ_ДП" localSheetId="7">[36]Калькуляции!#REF!</definedName>
    <definedName name="АВЧ_ДП" localSheetId="8">[36]Калькуляции!#REF!</definedName>
    <definedName name="АВЧ_ДП" localSheetId="9">[36]Калькуляции!#REF!</definedName>
    <definedName name="АВЧ_ДП">[36]Калькуляции!#REF!</definedName>
    <definedName name="АВЧ_ЛОК" localSheetId="6">[36]Калькуляции!#REF!</definedName>
    <definedName name="АВЧ_ЛОК" localSheetId="7">[36]Калькуляции!#REF!</definedName>
    <definedName name="АВЧ_ЛОК" localSheetId="8">[36]Калькуляции!#REF!</definedName>
    <definedName name="АВЧ_ЛОК" localSheetId="9">[36]Калькуляции!#REF!</definedName>
    <definedName name="АВЧ_ЛОК">[36]Калькуляции!#REF!</definedName>
    <definedName name="АВЧ_С" localSheetId="6">#REF!</definedName>
    <definedName name="АВЧ_С" localSheetId="7">#REF!</definedName>
    <definedName name="АВЧ_С" localSheetId="8">#REF!</definedName>
    <definedName name="АВЧ_С" localSheetId="9">#REF!</definedName>
    <definedName name="АВЧ_С">#REF!</definedName>
    <definedName name="АВЧ_ТОЛ" localSheetId="6">#REF!</definedName>
    <definedName name="АВЧ_ТОЛ" localSheetId="7">#REF!</definedName>
    <definedName name="АВЧ_ТОЛ" localSheetId="8">#REF!</definedName>
    <definedName name="АВЧ_ТОЛ" localSheetId="9">#REF!</definedName>
    <definedName name="АВЧ_ТОЛ">#REF!</definedName>
    <definedName name="АВЧНЗ_АЛФ" localSheetId="6">#REF!</definedName>
    <definedName name="АВЧНЗ_АЛФ" localSheetId="7">#REF!</definedName>
    <definedName name="АВЧНЗ_АЛФ" localSheetId="8">#REF!</definedName>
    <definedName name="АВЧНЗ_АЛФ" localSheetId="9">#REF!</definedName>
    <definedName name="АВЧНЗ_АЛФ">#REF!</definedName>
    <definedName name="АВЧНЗ_МЕД" localSheetId="6">#REF!</definedName>
    <definedName name="АВЧНЗ_МЕД" localSheetId="7">#REF!</definedName>
    <definedName name="АВЧНЗ_МЕД" localSheetId="8">#REF!</definedName>
    <definedName name="АВЧНЗ_МЕД" localSheetId="9">#REF!</definedName>
    <definedName name="АВЧНЗ_МЕД">#REF!</definedName>
    <definedName name="АВЧНЗ_ХЛБ" localSheetId="6">#REF!</definedName>
    <definedName name="АВЧНЗ_ХЛБ" localSheetId="7">#REF!</definedName>
    <definedName name="АВЧНЗ_ХЛБ" localSheetId="8">#REF!</definedName>
    <definedName name="АВЧНЗ_ХЛБ" localSheetId="9">#REF!</definedName>
    <definedName name="АВЧНЗ_ХЛБ">#REF!</definedName>
    <definedName name="АВЧНЗ_ЭЛ" localSheetId="6">#REF!</definedName>
    <definedName name="АВЧНЗ_ЭЛ" localSheetId="7">#REF!</definedName>
    <definedName name="АВЧНЗ_ЭЛ" localSheetId="8">#REF!</definedName>
    <definedName name="АВЧНЗ_ЭЛ" localSheetId="9">#REF!</definedName>
    <definedName name="АВЧНЗ_ЭЛ">#REF!</definedName>
    <definedName name="АК12" localSheetId="6">[36]Калькуляции!#REF!</definedName>
    <definedName name="АК12" localSheetId="7">[36]Калькуляции!#REF!</definedName>
    <definedName name="АК12" localSheetId="8">[36]Калькуляции!#REF!</definedName>
    <definedName name="АК12" localSheetId="9">[36]Калькуляции!#REF!</definedName>
    <definedName name="АК12">[36]Калькуляции!#REF!</definedName>
    <definedName name="АК12ОЧ" localSheetId="6">[36]Калькуляции!#REF!</definedName>
    <definedName name="АК12ОЧ" localSheetId="7">[36]Калькуляции!#REF!</definedName>
    <definedName name="АК12ОЧ" localSheetId="8">[36]Калькуляции!#REF!</definedName>
    <definedName name="АК12ОЧ" localSheetId="9">[36]Калькуляции!#REF!</definedName>
    <definedName name="АК12ОЧ">[36]Калькуляции!#REF!</definedName>
    <definedName name="АК5М2" localSheetId="6">[36]Калькуляции!#REF!</definedName>
    <definedName name="АК5М2" localSheetId="7">[36]Калькуляции!#REF!</definedName>
    <definedName name="АК5М2" localSheetId="8">[36]Калькуляции!#REF!</definedName>
    <definedName name="АК5М2" localSheetId="9">[36]Калькуляции!#REF!</definedName>
    <definedName name="АК5М2">[36]Калькуляции!#REF!</definedName>
    <definedName name="АК9ПЧ" localSheetId="6">[36]Калькуляции!#REF!</definedName>
    <definedName name="АК9ПЧ" localSheetId="7">[36]Калькуляции!#REF!</definedName>
    <definedName name="АК9ПЧ" localSheetId="8">[36]Калькуляции!#REF!</definedName>
    <definedName name="АК9ПЧ" localSheetId="9">[36]Калькуляции!#REF!</definedName>
    <definedName name="АК9ПЧ">[36]Калькуляции!#REF!</definedName>
    <definedName name="АЛ_АВЧ" localSheetId="6">#REF!</definedName>
    <definedName name="АЛ_АВЧ" localSheetId="7">#REF!</definedName>
    <definedName name="АЛ_АВЧ" localSheetId="8">#REF!</definedName>
    <definedName name="АЛ_АВЧ" localSheetId="9">#REF!</definedName>
    <definedName name="АЛ_АВЧ">#REF!</definedName>
    <definedName name="АЛ_АТЧ" localSheetId="6">#REF!</definedName>
    <definedName name="АЛ_АТЧ" localSheetId="7">#REF!</definedName>
    <definedName name="АЛ_АТЧ" localSheetId="8">#REF!</definedName>
    <definedName name="АЛ_АТЧ" localSheetId="9">#REF!</definedName>
    <definedName name="АЛ_АТЧ">#REF!</definedName>
    <definedName name="АЛ_Ф" localSheetId="6">#REF!</definedName>
    <definedName name="АЛ_Ф" localSheetId="7">#REF!</definedName>
    <definedName name="АЛ_Ф" localSheetId="8">#REF!</definedName>
    <definedName name="АЛ_Ф" localSheetId="9">#REF!</definedName>
    <definedName name="АЛ_Ф">#REF!</definedName>
    <definedName name="АЛ_Ф_" localSheetId="6">#REF!</definedName>
    <definedName name="АЛ_Ф_" localSheetId="7">#REF!</definedName>
    <definedName name="АЛ_Ф_" localSheetId="8">#REF!</definedName>
    <definedName name="АЛ_Ф_" localSheetId="9">#REF!</definedName>
    <definedName name="АЛ_Ф_">#REF!</definedName>
    <definedName name="АЛ_Ф_ЗФА" localSheetId="6">#REF!</definedName>
    <definedName name="АЛ_Ф_ЗФА" localSheetId="7">#REF!</definedName>
    <definedName name="АЛ_Ф_ЗФА" localSheetId="8">#REF!</definedName>
    <definedName name="АЛ_Ф_ЗФА" localSheetId="9">#REF!</definedName>
    <definedName name="АЛ_Ф_ЗФА">#REF!</definedName>
    <definedName name="АЛ_Ф_Т" localSheetId="6">#REF!</definedName>
    <definedName name="АЛ_Ф_Т" localSheetId="7">#REF!</definedName>
    <definedName name="АЛ_Ф_Т" localSheetId="8">#REF!</definedName>
    <definedName name="АЛ_Ф_Т" localSheetId="9">#REF!</definedName>
    <definedName name="АЛ_Ф_Т">#REF!</definedName>
    <definedName name="Алмаз2">[37]Дебиторка!$J$7</definedName>
    <definedName name="АЛЮМ_АВЧ" localSheetId="6">#REF!</definedName>
    <definedName name="АЛЮМ_АВЧ" localSheetId="7">#REF!</definedName>
    <definedName name="АЛЮМ_АВЧ" localSheetId="8">#REF!</definedName>
    <definedName name="АЛЮМ_АВЧ" localSheetId="9">#REF!</definedName>
    <definedName name="АЛЮМ_АВЧ">#REF!</definedName>
    <definedName name="АЛЮМ_АТЧ" localSheetId="6">#REF!</definedName>
    <definedName name="АЛЮМ_АТЧ" localSheetId="7">#REF!</definedName>
    <definedName name="АЛЮМ_АТЧ" localSheetId="8">#REF!</definedName>
    <definedName name="АЛЮМ_АТЧ" localSheetId="9">#REF!</definedName>
    <definedName name="АЛЮМ_АТЧ">#REF!</definedName>
    <definedName name="АН_Б" localSheetId="6">#REF!</definedName>
    <definedName name="АН_Б" localSheetId="7">#REF!</definedName>
    <definedName name="АН_Б" localSheetId="8">#REF!</definedName>
    <definedName name="АН_Б" localSheetId="9">#REF!</definedName>
    <definedName name="АН_Б">#REF!</definedName>
    <definedName name="АН_Б_ТОЛ" localSheetId="6">[36]Калькуляции!#REF!</definedName>
    <definedName name="АН_Б_ТОЛ" localSheetId="7">[36]Калькуляции!#REF!</definedName>
    <definedName name="АН_Б_ТОЛ" localSheetId="8">[36]Калькуляции!#REF!</definedName>
    <definedName name="АН_Б_ТОЛ" localSheetId="9">[36]Калькуляции!#REF!</definedName>
    <definedName name="АН_Б_ТОЛ">[36]Калькуляции!#REF!</definedName>
    <definedName name="АН_М" localSheetId="6">#REF!</definedName>
    <definedName name="АН_М" localSheetId="7">#REF!</definedName>
    <definedName name="АН_М" localSheetId="8">#REF!</definedName>
    <definedName name="АН_М" localSheetId="9">#REF!</definedName>
    <definedName name="АН_М">#REF!</definedName>
    <definedName name="АН_М_" localSheetId="6">#REF!</definedName>
    <definedName name="АН_М_" localSheetId="7">#REF!</definedName>
    <definedName name="АН_М_" localSheetId="8">#REF!</definedName>
    <definedName name="АН_М_" localSheetId="9">#REF!</definedName>
    <definedName name="АН_М_">#REF!</definedName>
    <definedName name="АН_М_К" localSheetId="6">[36]Калькуляции!#REF!</definedName>
    <definedName name="АН_М_К" localSheetId="7">[36]Калькуляции!#REF!</definedName>
    <definedName name="АН_М_К" localSheetId="8">[36]Калькуляции!#REF!</definedName>
    <definedName name="АН_М_К" localSheetId="9">[36]Калькуляции!#REF!</definedName>
    <definedName name="АН_М_К">[36]Калькуляции!#REF!</definedName>
    <definedName name="АН_М_П" localSheetId="6">[36]Калькуляции!#REF!</definedName>
    <definedName name="АН_М_П" localSheetId="7">[36]Калькуляции!#REF!</definedName>
    <definedName name="АН_М_П" localSheetId="8">[36]Калькуляции!#REF!</definedName>
    <definedName name="АН_М_П" localSheetId="9">[36]Калькуляции!#REF!</definedName>
    <definedName name="АН_М_П">[36]Калькуляции!#REF!</definedName>
    <definedName name="АН_М_ПК" localSheetId="6">[36]Калькуляции!#REF!</definedName>
    <definedName name="АН_М_ПК" localSheetId="7">[36]Калькуляции!#REF!</definedName>
    <definedName name="АН_М_ПК" localSheetId="8">[36]Калькуляции!#REF!</definedName>
    <definedName name="АН_М_ПК" localSheetId="9">[36]Калькуляции!#REF!</definedName>
    <definedName name="АН_М_ПК">[36]Калькуляции!#REF!</definedName>
    <definedName name="АН_М_ПРОСТ" localSheetId="6">[36]Калькуляции!#REF!</definedName>
    <definedName name="АН_М_ПРОСТ" localSheetId="7">[36]Калькуляции!#REF!</definedName>
    <definedName name="АН_М_ПРОСТ" localSheetId="8">[36]Калькуляции!#REF!</definedName>
    <definedName name="АН_М_ПРОСТ" localSheetId="9">[36]Калькуляции!#REF!</definedName>
    <definedName name="АН_М_ПРОСТ">[36]Калькуляции!#REF!</definedName>
    <definedName name="АН_С" localSheetId="6">#REF!</definedName>
    <definedName name="АН_С" localSheetId="7">#REF!</definedName>
    <definedName name="АН_С" localSheetId="8">#REF!</definedName>
    <definedName name="АН_С" localSheetId="9">#REF!</definedName>
    <definedName name="АН_С">#REF!</definedName>
    <definedName name="АПР_РУБ" localSheetId="6">#REF!</definedName>
    <definedName name="АПР_РУБ" localSheetId="7">#REF!</definedName>
    <definedName name="АПР_РУБ" localSheetId="8">#REF!</definedName>
    <definedName name="АПР_РУБ" localSheetId="9">#REF!</definedName>
    <definedName name="АПР_РУБ">#REF!</definedName>
    <definedName name="АПР_ТОН" localSheetId="6">#REF!</definedName>
    <definedName name="АПР_ТОН" localSheetId="7">#REF!</definedName>
    <definedName name="АПР_ТОН" localSheetId="8">#REF!</definedName>
    <definedName name="АПР_ТОН" localSheetId="9">#REF!</definedName>
    <definedName name="АПР_ТОН">#REF!</definedName>
    <definedName name="апрель">#REF!</definedName>
    <definedName name="аренда_ваг">'[38]цены цехов'!$D$30</definedName>
    <definedName name="АТЧ_ЦЕХА" localSheetId="6">[36]Калькуляции!#REF!</definedName>
    <definedName name="АТЧ_ЦЕХА" localSheetId="7">[36]Калькуляции!#REF!</definedName>
    <definedName name="АТЧ_ЦЕХА" localSheetId="8">[36]Калькуляции!#REF!</definedName>
    <definedName name="АТЧ_ЦЕХА" localSheetId="9">[36]Калькуляции!#REF!</definedName>
    <definedName name="АТЧ_ЦЕХА">[36]Калькуляции!#REF!</definedName>
    <definedName name="АТЧНЗ_АМ" localSheetId="6">#REF!</definedName>
    <definedName name="АТЧНЗ_АМ" localSheetId="7">#REF!</definedName>
    <definedName name="АТЧНЗ_АМ" localSheetId="8">#REF!</definedName>
    <definedName name="АТЧНЗ_АМ" localSheetId="9">#REF!</definedName>
    <definedName name="АТЧНЗ_АМ">#REF!</definedName>
    <definedName name="АТЧНЗ_ГЛ" localSheetId="6">#REF!</definedName>
    <definedName name="АТЧНЗ_ГЛ" localSheetId="7">#REF!</definedName>
    <definedName name="АТЧНЗ_ГЛ" localSheetId="8">#REF!</definedName>
    <definedName name="АТЧНЗ_ГЛ" localSheetId="9">#REF!</definedName>
    <definedName name="АТЧНЗ_ГЛ">#REF!</definedName>
    <definedName name="АТЧНЗ_КР" localSheetId="6">#REF!</definedName>
    <definedName name="АТЧНЗ_КР" localSheetId="7">#REF!</definedName>
    <definedName name="АТЧНЗ_КР" localSheetId="8">#REF!</definedName>
    <definedName name="АТЧНЗ_КР" localSheetId="9">#REF!</definedName>
    <definedName name="АТЧНЗ_КР">#REF!</definedName>
    <definedName name="АТЧНЗ_ЭЛ" localSheetId="6">#REF!</definedName>
    <definedName name="АТЧНЗ_ЭЛ" localSheetId="7">#REF!</definedName>
    <definedName name="АТЧНЗ_ЭЛ" localSheetId="8">#REF!</definedName>
    <definedName name="АТЧНЗ_ЭЛ" localSheetId="9">#REF!</definedName>
    <definedName name="АТЧНЗ_ЭЛ">#REF!</definedName>
    <definedName name="б" localSheetId="6">'5 анализ экон эффект 25'!б</definedName>
    <definedName name="б" localSheetId="7">'5 анализ экон эффект 27'!б</definedName>
    <definedName name="б" localSheetId="8">'5 анализ экон эффект 28'!б</definedName>
    <definedName name="б" localSheetId="9">'5 анализ эконом эффект 29'!б</definedName>
    <definedName name="б">[5]!б</definedName>
    <definedName name="б1">#REF!</definedName>
    <definedName name="_xlnm.Database">#REF!</definedName>
    <definedName name="БазовыйПериод" localSheetId="6">[39]Заголовок!$B$4</definedName>
    <definedName name="БазовыйПериод" localSheetId="7">[39]Заголовок!$B$4</definedName>
    <definedName name="БазовыйПериод" localSheetId="8">[39]Заголовок!$B$4</definedName>
    <definedName name="БазовыйПериод" localSheetId="9">[39]Заголовок!$B$4</definedName>
    <definedName name="БазовыйПериод">[40]Заголовок!$B$4</definedName>
    <definedName name="БАР" localSheetId="6">#REF!</definedName>
    <definedName name="БАР" localSheetId="7">#REF!</definedName>
    <definedName name="БАР" localSheetId="8">#REF!</definedName>
    <definedName name="БАР" localSheetId="9">#REF!</definedName>
    <definedName name="БАР">#REF!</definedName>
    <definedName name="БАР_" localSheetId="6">#REF!</definedName>
    <definedName name="БАР_" localSheetId="7">#REF!</definedName>
    <definedName name="БАР_" localSheetId="8">#REF!</definedName>
    <definedName name="БАР_" localSheetId="9">#REF!</definedName>
    <definedName name="БАР_">#REF!</definedName>
    <definedName name="бб" localSheetId="6">'5 анализ экон эффект 25'!бб</definedName>
    <definedName name="бб" localSheetId="7">'5 анализ экон эффект 27'!бб</definedName>
    <definedName name="бб" localSheetId="8">'5 анализ экон эффект 28'!бб</definedName>
    <definedName name="бб" localSheetId="9">'5 анализ эконом эффект 29'!бб</definedName>
    <definedName name="бб">[5]!бб</definedName>
    <definedName name="ббббб" localSheetId="6">'5 анализ экон эффект 25'!ббббб</definedName>
    <definedName name="ббббб" localSheetId="7">'5 анализ экон эффект 27'!ббббб</definedName>
    <definedName name="ббббб" localSheetId="8">'5 анализ экон эффект 28'!ббббб</definedName>
    <definedName name="ббббб" localSheetId="9">'5 анализ эконом эффект 29'!ббббб</definedName>
    <definedName name="ббббб">[5]!ббббб</definedName>
    <definedName name="бл">#REF!</definedName>
    <definedName name="Блок">#REF!</definedName>
    <definedName name="Бородино2">[37]Дебиторка!$J$9</definedName>
    <definedName name="Браво2">[37]Дебиторка!$J$10</definedName>
    <definedName name="БС">[41]Справочники!$A$4:$A$6</definedName>
    <definedName name="в" localSheetId="6">'5 анализ экон эффект 25'!в</definedName>
    <definedName name="в" localSheetId="7">'5 анализ экон эффект 27'!в</definedName>
    <definedName name="в" localSheetId="8">'5 анализ экон эффект 28'!в</definedName>
    <definedName name="в" localSheetId="9">'5 анализ эконом эффект 29'!в</definedName>
    <definedName name="в">[5]!в</definedName>
    <definedName name="В_В" localSheetId="6">#REF!</definedName>
    <definedName name="В_В" localSheetId="7">#REF!</definedName>
    <definedName name="В_В" localSheetId="8">#REF!</definedName>
    <definedName name="В_В" localSheetId="9">#REF!</definedName>
    <definedName name="В_В">#REF!</definedName>
    <definedName name="В_ДП" localSheetId="6">[36]Калькуляции!#REF!</definedName>
    <definedName name="В_ДП" localSheetId="7">[36]Калькуляции!#REF!</definedName>
    <definedName name="В_ДП" localSheetId="8">[36]Калькуляции!#REF!</definedName>
    <definedName name="В_ДП" localSheetId="9">[36]Калькуляции!#REF!</definedName>
    <definedName name="В_ДП">[36]Калькуляции!#REF!</definedName>
    <definedName name="В_Т" localSheetId="6">#REF!</definedName>
    <definedName name="В_Т" localSheetId="7">#REF!</definedName>
    <definedName name="В_Т" localSheetId="8">#REF!</definedName>
    <definedName name="В_Т" localSheetId="9">#REF!</definedName>
    <definedName name="В_Т">#REF!</definedName>
    <definedName name="В_Т_А" localSheetId="6">[36]Калькуляции!#REF!</definedName>
    <definedName name="В_Т_А" localSheetId="7">[36]Калькуляции!#REF!</definedName>
    <definedName name="В_Т_А" localSheetId="8">[36]Калькуляции!#REF!</definedName>
    <definedName name="В_Т_А" localSheetId="9">[36]Калькуляции!#REF!</definedName>
    <definedName name="В_Т_А">[36]Калькуляции!#REF!</definedName>
    <definedName name="В_Т_ВС" localSheetId="6">[36]Калькуляции!#REF!</definedName>
    <definedName name="В_Т_ВС" localSheetId="7">[36]Калькуляции!#REF!</definedName>
    <definedName name="В_Т_ВС" localSheetId="8">[36]Калькуляции!#REF!</definedName>
    <definedName name="В_Т_ВС" localSheetId="9">[36]Калькуляции!#REF!</definedName>
    <definedName name="В_Т_ВС">[36]Калькуляции!#REF!</definedName>
    <definedName name="В_Т_К" localSheetId="6">[36]Калькуляции!#REF!</definedName>
    <definedName name="В_Т_К" localSheetId="7">[36]Калькуляции!#REF!</definedName>
    <definedName name="В_Т_К" localSheetId="8">[36]Калькуляции!#REF!</definedName>
    <definedName name="В_Т_К" localSheetId="9">[36]Калькуляции!#REF!</definedName>
    <definedName name="В_Т_К">[36]Калькуляции!#REF!</definedName>
    <definedName name="В_Т_П" localSheetId="6">[36]Калькуляции!#REF!</definedName>
    <definedName name="В_Т_П" localSheetId="7">[36]Калькуляции!#REF!</definedName>
    <definedName name="В_Т_П" localSheetId="8">[36]Калькуляции!#REF!</definedName>
    <definedName name="В_Т_П" localSheetId="9">[36]Калькуляции!#REF!</definedName>
    <definedName name="В_Т_П">[36]Калькуляции!#REF!</definedName>
    <definedName name="В_Т_ПК" localSheetId="6">[36]Калькуляции!#REF!</definedName>
    <definedName name="В_Т_ПК" localSheetId="7">[36]Калькуляции!#REF!</definedName>
    <definedName name="В_Т_ПК" localSheetId="8">[36]Калькуляции!#REF!</definedName>
    <definedName name="В_Т_ПК" localSheetId="9">[36]Калькуляции!#REF!</definedName>
    <definedName name="В_Т_ПК">[36]Калькуляции!#REF!</definedName>
    <definedName name="В_Э" localSheetId="6">#REF!</definedName>
    <definedName name="В_Э" localSheetId="7">#REF!</definedName>
    <definedName name="В_Э" localSheetId="8">#REF!</definedName>
    <definedName name="В_Э" localSheetId="9">#REF!</definedName>
    <definedName name="В_Э">#REF!</definedName>
    <definedName name="в23ё" localSheetId="6">'5 анализ экон эффект 25'!в23ё</definedName>
    <definedName name="в23ё" localSheetId="7">'5 анализ экон эффект 27'!в23ё</definedName>
    <definedName name="в23ё" localSheetId="8">'5 анализ экон эффект 28'!в23ё</definedName>
    <definedName name="в23ё" localSheetId="9">'5 анализ эконом эффект 29'!в23ё</definedName>
    <definedName name="в23ё">[5]!в23ё</definedName>
    <definedName name="В5" localSheetId="6">[42]БДДС_нов!$C$1:$H$501</definedName>
    <definedName name="В5" localSheetId="7">[42]БДДС_нов!$C$1:$H$501</definedName>
    <definedName name="В5" localSheetId="8">[42]БДДС_нов!$C$1:$H$501</definedName>
    <definedName name="В5" localSheetId="9">[42]БДДС_нов!$C$1:$H$501</definedName>
    <definedName name="В5">[43]БДДС_нов!$C$1:$H$501</definedName>
    <definedName name="ВАЛОВЫЙ" localSheetId="6">#REF!</definedName>
    <definedName name="ВАЛОВЫЙ" localSheetId="7">#REF!</definedName>
    <definedName name="ВАЛОВЫЙ" localSheetId="8">#REF!</definedName>
    <definedName name="ВАЛОВЫЙ" localSheetId="9">#REF!</definedName>
    <definedName name="ВАЛОВЫЙ">#REF!</definedName>
    <definedName name="вариант">'[44]ПФВ-0.6'!$D$71:$E$71</definedName>
    <definedName name="вв" localSheetId="6">'5 анализ экон эффект 25'!вв</definedName>
    <definedName name="вв" localSheetId="7">'5 анализ экон эффект 27'!вв</definedName>
    <definedName name="вв" localSheetId="8">'5 анализ экон эффект 28'!вв</definedName>
    <definedName name="вв" localSheetId="9">'5 анализ эконом эффект 29'!вв</definedName>
    <definedName name="вв">[5]!вв</definedName>
    <definedName name="ВВВВ" localSheetId="6">#REF!</definedName>
    <definedName name="ВВВВ" localSheetId="7">#REF!</definedName>
    <definedName name="ВВВВ" localSheetId="8">#REF!</definedName>
    <definedName name="ВВВВ" localSheetId="9">#REF!</definedName>
    <definedName name="ВВВВ">#REF!</definedName>
    <definedName name="Вена2">[37]Дебиторка!$J$11</definedName>
    <definedName name="вид" localSheetId="6">[45]Лист1!#REF!</definedName>
    <definedName name="вид" localSheetId="7">[45]Лист1!#REF!</definedName>
    <definedName name="вид" localSheetId="8">[45]Лист1!#REF!</definedName>
    <definedName name="вид" localSheetId="9">[45]Лист1!#REF!</definedName>
    <definedName name="вид">[46]Лист1!#REF!</definedName>
    <definedName name="ВН" localSheetId="6">#REF!</definedName>
    <definedName name="ВН" localSheetId="7">#REF!</definedName>
    <definedName name="ВН" localSheetId="8">#REF!</definedName>
    <definedName name="ВН" localSheetId="9">#REF!</definedName>
    <definedName name="ВН">#REF!</definedName>
    <definedName name="ВН_3003_ДП" localSheetId="6">#REF!</definedName>
    <definedName name="ВН_3003_ДП" localSheetId="7">#REF!</definedName>
    <definedName name="ВН_3003_ДП" localSheetId="8">#REF!</definedName>
    <definedName name="ВН_3003_ДП" localSheetId="9">#REF!</definedName>
    <definedName name="ВН_3003_ДП">#REF!</definedName>
    <definedName name="ВН_3103_ЭКС" localSheetId="6">[36]Калькуляции!#REF!</definedName>
    <definedName name="ВН_3103_ЭКС" localSheetId="7">[36]Калькуляции!#REF!</definedName>
    <definedName name="ВН_3103_ЭКС" localSheetId="8">[36]Калькуляции!#REF!</definedName>
    <definedName name="ВН_3103_ЭКС" localSheetId="9">[36]Калькуляции!#REF!</definedName>
    <definedName name="ВН_3103_ЭКС">[36]Калькуляции!#REF!</definedName>
    <definedName name="ВН_6063_ЭКС" localSheetId="6">[36]Калькуляции!#REF!</definedName>
    <definedName name="ВН_6063_ЭКС" localSheetId="7">[36]Калькуляции!#REF!</definedName>
    <definedName name="ВН_6063_ЭКС" localSheetId="8">[36]Калькуляции!#REF!</definedName>
    <definedName name="ВН_6063_ЭКС" localSheetId="9">[36]Калькуляции!#REF!</definedName>
    <definedName name="ВН_6063_ЭКС">[36]Калькуляции!#REF!</definedName>
    <definedName name="ВН_АВЧ_ВН" localSheetId="6">#REF!</definedName>
    <definedName name="ВН_АВЧ_ВН" localSheetId="7">#REF!</definedName>
    <definedName name="ВН_АВЧ_ВН" localSheetId="8">#REF!</definedName>
    <definedName name="ВН_АВЧ_ВН" localSheetId="9">#REF!</definedName>
    <definedName name="ВН_АВЧ_ВН">#REF!</definedName>
    <definedName name="ВН_АВЧ_ДП" localSheetId="6">[36]Калькуляции!#REF!</definedName>
    <definedName name="ВН_АВЧ_ДП" localSheetId="7">[36]Калькуляции!#REF!</definedName>
    <definedName name="ВН_АВЧ_ДП" localSheetId="8">[36]Калькуляции!#REF!</definedName>
    <definedName name="ВН_АВЧ_ДП" localSheetId="9">[36]Калькуляции!#REF!</definedName>
    <definedName name="ВН_АВЧ_ДП">[36]Калькуляции!#REF!</definedName>
    <definedName name="ВН_АВЧ_ТОЛ" localSheetId="6">#REF!</definedName>
    <definedName name="ВН_АВЧ_ТОЛ" localSheetId="7">#REF!</definedName>
    <definedName name="ВН_АВЧ_ТОЛ" localSheetId="8">#REF!</definedName>
    <definedName name="ВН_АВЧ_ТОЛ" localSheetId="9">#REF!</definedName>
    <definedName name="ВН_АВЧ_ТОЛ">#REF!</definedName>
    <definedName name="ВН_АВЧ_ЭКС" localSheetId="6">#REF!</definedName>
    <definedName name="ВН_АВЧ_ЭКС" localSheetId="7">#REF!</definedName>
    <definedName name="ВН_АВЧ_ЭКС" localSheetId="8">#REF!</definedName>
    <definedName name="ВН_АВЧ_ЭКС" localSheetId="9">#REF!</definedName>
    <definedName name="ВН_АВЧ_ЭКС">#REF!</definedName>
    <definedName name="ВН_АТЧ_ВН" localSheetId="6">#REF!</definedName>
    <definedName name="ВН_АТЧ_ВН" localSheetId="7">#REF!</definedName>
    <definedName name="ВН_АТЧ_ВН" localSheetId="8">#REF!</definedName>
    <definedName name="ВН_АТЧ_ВН" localSheetId="9">#REF!</definedName>
    <definedName name="ВН_АТЧ_ВН">#REF!</definedName>
    <definedName name="ВН_АТЧ_ДП" localSheetId="6">[36]Калькуляции!#REF!</definedName>
    <definedName name="ВН_АТЧ_ДП" localSheetId="7">[36]Калькуляции!#REF!</definedName>
    <definedName name="ВН_АТЧ_ДП" localSheetId="8">[36]Калькуляции!#REF!</definedName>
    <definedName name="ВН_АТЧ_ДП" localSheetId="9">[36]Калькуляции!#REF!</definedName>
    <definedName name="ВН_АТЧ_ДП">[36]Калькуляции!#REF!</definedName>
    <definedName name="ВН_АТЧ_ТОЛ" localSheetId="6">#REF!</definedName>
    <definedName name="ВН_АТЧ_ТОЛ" localSheetId="7">#REF!</definedName>
    <definedName name="ВН_АТЧ_ТОЛ" localSheetId="8">#REF!</definedName>
    <definedName name="ВН_АТЧ_ТОЛ" localSheetId="9">#REF!</definedName>
    <definedName name="ВН_АТЧ_ТОЛ">#REF!</definedName>
    <definedName name="ВН_АТЧ_ТОЛ_А" localSheetId="6">[36]Калькуляции!#REF!</definedName>
    <definedName name="ВН_АТЧ_ТОЛ_А" localSheetId="7">[36]Калькуляции!#REF!</definedName>
    <definedName name="ВН_АТЧ_ТОЛ_А" localSheetId="8">[36]Калькуляции!#REF!</definedName>
    <definedName name="ВН_АТЧ_ТОЛ_А" localSheetId="9">[36]Калькуляции!#REF!</definedName>
    <definedName name="ВН_АТЧ_ТОЛ_А">[36]Калькуляции!#REF!</definedName>
    <definedName name="ВН_АТЧ_ТОЛ_П" localSheetId="6">[36]Калькуляции!#REF!</definedName>
    <definedName name="ВН_АТЧ_ТОЛ_П" localSheetId="7">[36]Калькуляции!#REF!</definedName>
    <definedName name="ВН_АТЧ_ТОЛ_П" localSheetId="8">[36]Калькуляции!#REF!</definedName>
    <definedName name="ВН_АТЧ_ТОЛ_П" localSheetId="9">[36]Калькуляции!#REF!</definedName>
    <definedName name="ВН_АТЧ_ТОЛ_П">[36]Калькуляции!#REF!</definedName>
    <definedName name="ВН_АТЧ_ТОЛ_ПК" localSheetId="6">[36]Калькуляции!#REF!</definedName>
    <definedName name="ВН_АТЧ_ТОЛ_ПК" localSheetId="7">[36]Калькуляции!#REF!</definedName>
    <definedName name="ВН_АТЧ_ТОЛ_ПК" localSheetId="8">[36]Калькуляции!#REF!</definedName>
    <definedName name="ВН_АТЧ_ТОЛ_ПК" localSheetId="9">[36]Калькуляции!#REF!</definedName>
    <definedName name="ВН_АТЧ_ТОЛ_ПК">[36]Калькуляции!#REF!</definedName>
    <definedName name="ВН_АТЧ_ЭКС" localSheetId="6">#REF!</definedName>
    <definedName name="ВН_АТЧ_ЭКС" localSheetId="7">#REF!</definedName>
    <definedName name="ВН_АТЧ_ЭКС" localSheetId="8">#REF!</definedName>
    <definedName name="ВН_АТЧ_ЭКС" localSheetId="9">#REF!</definedName>
    <definedName name="ВН_АТЧ_ЭКС">#REF!</definedName>
    <definedName name="ВН_Р" localSheetId="6">#REF!</definedName>
    <definedName name="ВН_Р" localSheetId="7">#REF!</definedName>
    <definedName name="ВН_Р" localSheetId="8">#REF!</definedName>
    <definedName name="ВН_Р" localSheetId="9">#REF!</definedName>
    <definedName name="ВН_Р">#REF!</definedName>
    <definedName name="ВН_С_ВН" localSheetId="6">#REF!</definedName>
    <definedName name="ВН_С_ВН" localSheetId="7">#REF!</definedName>
    <definedName name="ВН_С_ВН" localSheetId="8">#REF!</definedName>
    <definedName name="ВН_С_ВН" localSheetId="9">#REF!</definedName>
    <definedName name="ВН_С_ВН">#REF!</definedName>
    <definedName name="ВН_С_ДП" localSheetId="6">[36]Калькуляции!#REF!</definedName>
    <definedName name="ВН_С_ДП" localSheetId="7">[36]Калькуляции!#REF!</definedName>
    <definedName name="ВН_С_ДП" localSheetId="8">[36]Калькуляции!#REF!</definedName>
    <definedName name="ВН_С_ДП" localSheetId="9">[36]Калькуляции!#REF!</definedName>
    <definedName name="ВН_С_ДП">[36]Калькуляции!#REF!</definedName>
    <definedName name="ВН_С_ТОЛ" localSheetId="6">#REF!</definedName>
    <definedName name="ВН_С_ТОЛ" localSheetId="7">#REF!</definedName>
    <definedName name="ВН_С_ТОЛ" localSheetId="8">#REF!</definedName>
    <definedName name="ВН_С_ТОЛ" localSheetId="9">#REF!</definedName>
    <definedName name="ВН_С_ТОЛ">#REF!</definedName>
    <definedName name="ВН_С_ЭКС" localSheetId="6">#REF!</definedName>
    <definedName name="ВН_С_ЭКС" localSheetId="7">#REF!</definedName>
    <definedName name="ВН_С_ЭКС" localSheetId="8">#REF!</definedName>
    <definedName name="ВН_С_ЭКС" localSheetId="9">#REF!</definedName>
    <definedName name="ВН_С_ЭКС">#REF!</definedName>
    <definedName name="ВН_Т" localSheetId="6">#REF!</definedName>
    <definedName name="ВН_Т" localSheetId="7">#REF!</definedName>
    <definedName name="ВН_Т" localSheetId="8">#REF!</definedName>
    <definedName name="ВН_Т" localSheetId="9">#REF!</definedName>
    <definedName name="ВН_Т">#REF!</definedName>
    <definedName name="ВНИТ" localSheetId="6">#REF!</definedName>
    <definedName name="ВНИТ" localSheetId="7">#REF!</definedName>
    <definedName name="ВНИТ" localSheetId="8">#REF!</definedName>
    <definedName name="ВНИТ" localSheetId="9">#REF!</definedName>
    <definedName name="ВНИТ">#REF!</definedName>
    <definedName name="ВОД_ОБ" localSheetId="6">#REF!</definedName>
    <definedName name="ВОД_ОБ" localSheetId="7">#REF!</definedName>
    <definedName name="ВОД_ОБ" localSheetId="8">#REF!</definedName>
    <definedName name="ВОД_ОБ" localSheetId="9">#REF!</definedName>
    <definedName name="ВОД_ОБ">#REF!</definedName>
    <definedName name="ВОД_Т" localSheetId="6">#REF!</definedName>
    <definedName name="ВОД_Т" localSheetId="7">#REF!</definedName>
    <definedName name="ВОД_Т" localSheetId="8">#REF!</definedName>
    <definedName name="ВОД_Т" localSheetId="9">#REF!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6">#REF!</definedName>
    <definedName name="ВОЗ" localSheetId="7">#REF!</definedName>
    <definedName name="ВОЗ" localSheetId="8">#REF!</definedName>
    <definedName name="ВОЗ" localSheetId="9">#REF!</definedName>
    <definedName name="ВОЗ">#REF!</definedName>
    <definedName name="Волгоградэнерго">#REF!</definedName>
    <definedName name="ВСП" localSheetId="6">#REF!</definedName>
    <definedName name="ВСП" localSheetId="7">#REF!</definedName>
    <definedName name="ВСП" localSheetId="8">#REF!</definedName>
    <definedName name="ВСП" localSheetId="9">#REF!</definedName>
    <definedName name="ВСП">#REF!</definedName>
    <definedName name="ВСП1" localSheetId="6">#REF!</definedName>
    <definedName name="ВСП1" localSheetId="7">#REF!</definedName>
    <definedName name="ВСП1" localSheetId="8">#REF!</definedName>
    <definedName name="ВСП1" localSheetId="9">#REF!</definedName>
    <definedName name="ВСП1">#REF!</definedName>
    <definedName name="ВСП2" localSheetId="6">#REF!</definedName>
    <definedName name="ВСП2" localSheetId="7">#REF!</definedName>
    <definedName name="ВСП2" localSheetId="8">#REF!</definedName>
    <definedName name="ВСП2" localSheetId="9">#REF!</definedName>
    <definedName name="ВСП2">#REF!</definedName>
    <definedName name="ВСПОМОГ" localSheetId="6">#REF!</definedName>
    <definedName name="ВСПОМОГ" localSheetId="7">#REF!</definedName>
    <definedName name="ВСПОМОГ" localSheetId="8">#REF!</definedName>
    <definedName name="ВСПОМОГ" localSheetId="9">#REF!</definedName>
    <definedName name="ВСПОМОГ">#REF!</definedName>
    <definedName name="ВТОМ" localSheetId="6">#REF!</definedName>
    <definedName name="ВТОМ" localSheetId="7">#REF!</definedName>
    <definedName name="ВТОМ" localSheetId="8">#REF!</definedName>
    <definedName name="ВТОМ" localSheetId="9">#REF!</definedName>
    <definedName name="ВТОМ">#REF!</definedName>
    <definedName name="ВТОП">#REF!</definedName>
    <definedName name="второй" localSheetId="6">#REF!</definedName>
    <definedName name="второй" localSheetId="7">#REF!</definedName>
    <definedName name="второй" localSheetId="8">#REF!</definedName>
    <definedName name="второй" localSheetId="9">#REF!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localSheetId="9" hidden="1">{#N/A,#N/A,TRUE,"Лист1";#N/A,#N/A,TRUE,"Лист2";#N/A,#N/A,TRUE,"Лист3"}</definedName>
    <definedName name="вуув" hidden="1">{#N/A,#N/A,TRUE,"Лист1";#N/A,#N/A,TRUE,"Лист2";#N/A,#N/A,TRUE,"Лист3"}</definedName>
    <definedName name="выв">#REF!</definedName>
    <definedName name="г" localSheetId="6">'5 анализ экон эффект 25'!г</definedName>
    <definedName name="г" localSheetId="7">'5 анализ экон эффект 27'!г</definedName>
    <definedName name="г" localSheetId="8">'5 анализ экон эффект 28'!г</definedName>
    <definedName name="г" localSheetId="9">'5 анализ эконом эффект 29'!г</definedName>
    <definedName name="г">[5]!г</definedName>
    <definedName name="ГАС_Ш" localSheetId="6">#REF!</definedName>
    <definedName name="ГАС_Ш" localSheetId="7">#REF!</definedName>
    <definedName name="ГАС_Ш" localSheetId="8">#REF!</definedName>
    <definedName name="ГАС_Ш" localSheetId="9">#REF!</definedName>
    <definedName name="ГАС_Ш">#REF!</definedName>
    <definedName name="гг">#REF!</definedName>
    <definedName name="ГИД" localSheetId="6">#REF!</definedName>
    <definedName name="ГИД" localSheetId="7">#REF!</definedName>
    <definedName name="ГИД" localSheetId="8">#REF!</definedName>
    <definedName name="ГИД" localSheetId="9">#REF!</definedName>
    <definedName name="ГИД">#REF!</definedName>
    <definedName name="ГИД_ЗФА" localSheetId="6">#REF!</definedName>
    <definedName name="ГИД_ЗФА" localSheetId="7">#REF!</definedName>
    <definedName name="ГИД_ЗФА" localSheetId="8">#REF!</definedName>
    <definedName name="ГИД_ЗФА" localSheetId="9">#REF!</definedName>
    <definedName name="ГИД_ЗФА">#REF!</definedName>
    <definedName name="ГЛ" localSheetId="6">#REF!</definedName>
    <definedName name="ГЛ" localSheetId="7">#REF!</definedName>
    <definedName name="ГЛ" localSheetId="8">#REF!</definedName>
    <definedName name="ГЛ" localSheetId="9">#REF!</definedName>
    <definedName name="ГЛ">#REF!</definedName>
    <definedName name="ГЛ_" localSheetId="6">#REF!</definedName>
    <definedName name="ГЛ_" localSheetId="7">#REF!</definedName>
    <definedName name="ГЛ_" localSheetId="8">#REF!</definedName>
    <definedName name="ГЛ_" localSheetId="9">#REF!</definedName>
    <definedName name="ГЛ_">#REF!</definedName>
    <definedName name="ГЛ_ДП" localSheetId="6">[36]Калькуляции!#REF!</definedName>
    <definedName name="ГЛ_ДП" localSheetId="7">[36]Калькуляции!#REF!</definedName>
    <definedName name="ГЛ_ДП" localSheetId="8">[36]Калькуляции!#REF!</definedName>
    <definedName name="ГЛ_ДП" localSheetId="9">[36]Калькуляции!#REF!</definedName>
    <definedName name="ГЛ_ДП">[36]Калькуляции!#REF!</definedName>
    <definedName name="ГЛ_Т" localSheetId="6">#REF!</definedName>
    <definedName name="ГЛ_Т" localSheetId="7">#REF!</definedName>
    <definedName name="ГЛ_Т" localSheetId="8">#REF!</definedName>
    <definedName name="ГЛ_Т" localSheetId="9">#REF!</definedName>
    <definedName name="ГЛ_Т">#REF!</definedName>
    <definedName name="ГЛ_Ш" localSheetId="6">#REF!</definedName>
    <definedName name="ГЛ_Ш" localSheetId="7">#REF!</definedName>
    <definedName name="ГЛ_Ш" localSheetId="8">#REF!</definedName>
    <definedName name="ГЛ_Ш" localSheetId="9">#REF!</definedName>
    <definedName name="ГЛ_Ш">#REF!</definedName>
    <definedName name="глинозем" localSheetId="6">'5 анализ экон эффект 25'!USD/1.701</definedName>
    <definedName name="глинозем" localSheetId="7">'5 анализ экон эффект 27'!USD/1.701</definedName>
    <definedName name="глинозем" localSheetId="8">'5 анализ экон эффект 28'!USD/1.701</definedName>
    <definedName name="глинозем" localSheetId="9">'5 анализ эконом эффект 29'!USD/1.701</definedName>
    <definedName name="глинозем">[5]!USD/1.701</definedName>
    <definedName name="Глубина">'[47]ПФВ-0.5'!$AK$13:$AK$15</definedName>
    <definedName name="год">[48]Параметры!$C$5</definedName>
    <definedName name="год1">[49]параметры!$C$3</definedName>
    <definedName name="ГР" localSheetId="6">#REF!</definedName>
    <definedName name="ГР" localSheetId="7">#REF!</definedName>
    <definedName name="ГР" localSheetId="8">#REF!</definedName>
    <definedName name="ГР" localSheetId="9">#REF!</definedName>
    <definedName name="ГР">#REF!</definedName>
    <definedName name="график" localSheetId="6">'5 анализ экон эффект 25'!график</definedName>
    <definedName name="график" localSheetId="7">'5 анализ экон эффект 27'!график</definedName>
    <definedName name="график" localSheetId="8">'5 анализ экон эффект 28'!график</definedName>
    <definedName name="график" localSheetId="9">'5 анализ эконом эффект 29'!график</definedName>
    <definedName name="график">[5]!график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ФГ">'[38]цены цехов'!$D$52</definedName>
    <definedName name="д" localSheetId="6">'5 анализ экон эффект 25'!д</definedName>
    <definedName name="д" localSheetId="7">'5 анализ экон эффект 27'!д</definedName>
    <definedName name="д" localSheetId="8">'5 анализ экон эффект 28'!д</definedName>
    <definedName name="д" localSheetId="9">'5 анализ эконом эффект 29'!д</definedName>
    <definedName name="д">[5]!д</definedName>
    <definedName name="ДАВ_ЖИД" localSheetId="6">#REF!</definedName>
    <definedName name="ДАВ_ЖИД" localSheetId="7">#REF!</definedName>
    <definedName name="ДАВ_ЖИД" localSheetId="8">#REF!</definedName>
    <definedName name="ДАВ_ЖИД" localSheetId="9">#REF!</definedName>
    <definedName name="ДАВ_ЖИД">#REF!</definedName>
    <definedName name="ДАВ_КАТАНКА" localSheetId="6">[36]Калькуляции!#REF!</definedName>
    <definedName name="ДАВ_КАТАНКА" localSheetId="7">[36]Калькуляции!#REF!</definedName>
    <definedName name="ДАВ_КАТАНКА" localSheetId="8">[36]Калькуляции!#REF!</definedName>
    <definedName name="ДАВ_КАТАНКА" localSheetId="9">[36]Калькуляции!#REF!</definedName>
    <definedName name="ДАВ_КАТАНКА">[36]Калькуляции!#REF!</definedName>
    <definedName name="ДАВ_МЕЛК" localSheetId="6">#REF!</definedName>
    <definedName name="ДАВ_МЕЛК" localSheetId="7">#REF!</definedName>
    <definedName name="ДАВ_МЕЛК" localSheetId="8">#REF!</definedName>
    <definedName name="ДАВ_МЕЛК" localSheetId="9">#REF!</definedName>
    <definedName name="ДАВ_МЕЛК">#REF!</definedName>
    <definedName name="ДАВ_СЛИТКИ" localSheetId="6">#REF!</definedName>
    <definedName name="ДАВ_СЛИТКИ" localSheetId="7">#REF!</definedName>
    <definedName name="ДАВ_СЛИТКИ" localSheetId="8">#REF!</definedName>
    <definedName name="ДАВ_СЛИТКИ" localSheetId="9">#REF!</definedName>
    <definedName name="ДАВ_СЛИТКИ">#REF!</definedName>
    <definedName name="Дав_тв" localSheetId="6">#REF!</definedName>
    <definedName name="Дав_тв" localSheetId="7">#REF!</definedName>
    <definedName name="Дав_тв" localSheetId="8">#REF!</definedName>
    <definedName name="Дав_тв" localSheetId="9">#REF!</definedName>
    <definedName name="Дав_тв">#REF!</definedName>
    <definedName name="ДАВ_ШТАН" localSheetId="6">#REF!</definedName>
    <definedName name="ДАВ_ШТАН" localSheetId="7">#REF!</definedName>
    <definedName name="ДАВ_ШТАН" localSheetId="8">#REF!</definedName>
    <definedName name="ДАВ_ШТАН" localSheetId="9">#REF!</definedName>
    <definedName name="ДАВ_ШТАН">#REF!</definedName>
    <definedName name="ДАВАЛЬЧЕСИЙ" localSheetId="6">#REF!</definedName>
    <definedName name="ДАВАЛЬЧЕСИЙ" localSheetId="7">#REF!</definedName>
    <definedName name="ДАВАЛЬЧЕСИЙ" localSheetId="8">#REF!</definedName>
    <definedName name="ДАВАЛЬЧЕСИЙ" localSheetId="9">#REF!</definedName>
    <definedName name="ДАВАЛЬЧЕСИЙ">#REF!</definedName>
    <definedName name="ДАВАЛЬЧЕСКИЙ" localSheetId="6">#REF!</definedName>
    <definedName name="ДАВАЛЬЧЕСКИЙ" localSheetId="7">#REF!</definedName>
    <definedName name="ДАВАЛЬЧЕСКИЙ" localSheetId="8">#REF!</definedName>
    <definedName name="ДАВАЛЬЧЕСКИЙ" localSheetId="9">#REF!</definedName>
    <definedName name="ДАВАЛЬЧЕСКИЙ">#REF!</definedName>
    <definedName name="Данкор2">[37]Дебиторка!$J$27</definedName>
    <definedName name="ДАТА" localSheetId="6">[45]Лист1!$A$38:$A$50</definedName>
    <definedName name="ДАТА" localSheetId="7">[45]Лист1!$A$38:$A$50</definedName>
    <definedName name="ДАТА" localSheetId="8">[45]Лист1!$A$38:$A$50</definedName>
    <definedName name="ДАТА" localSheetId="9">[45]Лист1!$A$38:$A$50</definedName>
    <definedName name="ДАТА">[46]Лист1!$A$38:$A$50</definedName>
    <definedName name="Дв" localSheetId="6">'5 анализ экон эффект 25'!Дв</definedName>
    <definedName name="Дв" localSheetId="7">'5 анализ экон эффект 27'!Дв</definedName>
    <definedName name="Дв" localSheetId="8">'5 анализ экон эффект 28'!Дв</definedName>
    <definedName name="Дв" localSheetId="9">'5 анализ эконом эффект 29'!Дв</definedName>
    <definedName name="Дв">[5]!Дв</definedName>
    <definedName name="ДЕК_РУБ" localSheetId="6">[36]Калькуляции!#REF!</definedName>
    <definedName name="ДЕК_РУБ" localSheetId="7">[36]Калькуляции!#REF!</definedName>
    <definedName name="ДЕК_РУБ" localSheetId="8">[36]Калькуляции!#REF!</definedName>
    <definedName name="ДЕК_РУБ" localSheetId="9">[36]Калькуляции!#REF!</definedName>
    <definedName name="ДЕК_РУБ">[36]Калькуляции!#REF!</definedName>
    <definedName name="ДЕК_Т" localSheetId="6">[36]Калькуляции!#REF!</definedName>
    <definedName name="ДЕК_Т" localSheetId="7">[36]Калькуляции!#REF!</definedName>
    <definedName name="ДЕК_Т" localSheetId="8">[36]Калькуляции!#REF!</definedName>
    <definedName name="ДЕК_Т" localSheetId="9">[36]Калькуляции!#REF!</definedName>
    <definedName name="ДЕК_Т">[36]Калькуляции!#REF!</definedName>
    <definedName name="ДЕК_ТОН" localSheetId="6">[36]Калькуляции!#REF!</definedName>
    <definedName name="ДЕК_ТОН" localSheetId="7">[36]Калькуляции!#REF!</definedName>
    <definedName name="ДЕК_ТОН" localSheetId="8">[36]Калькуляции!#REF!</definedName>
    <definedName name="ДЕК_ТОН" localSheetId="9">[36]Калькуляции!#REF!</definedName>
    <definedName name="ДЕК_ТОН">[36]Калькуляции!#REF!</definedName>
    <definedName name="декабрь">#REF!</definedName>
    <definedName name="День">'[47]ПФВ-0.5'!$AM$4:$AM$34</definedName>
    <definedName name="деф">[50]Параметры!$C$6</definedName>
    <definedName name="дефлятор" localSheetId="6">[51]параметры!$C$8</definedName>
    <definedName name="дефлятор" localSheetId="7">[51]параметры!$C$8</definedName>
    <definedName name="дефлятор" localSheetId="8">[51]параметры!$C$8</definedName>
    <definedName name="дефлятор" localSheetId="9">[51]параметры!$C$8</definedName>
    <definedName name="дефлятор">[52]параметры!$C$8</definedName>
    <definedName name="ДЗО">'[53]титул БДР'!$A$18</definedName>
    <definedName name="Диаметры">'[47]ПФВ-0.5'!$AK$22:$AK$39</definedName>
    <definedName name="ДиапазонЗащиты" localSheetId="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6">#REF!</definedName>
    <definedName name="ДИЗТОПЛИВО" localSheetId="7">#REF!</definedName>
    <definedName name="ДИЗТОПЛИВО" localSheetId="8">#REF!</definedName>
    <definedName name="ДИЗТОПЛИВО" localSheetId="9">#REF!</definedName>
    <definedName name="ДИЗТОПЛИВО">#REF!</definedName>
    <definedName name="ДИМА" localSheetId="6">#REF!</definedName>
    <definedName name="ДИМА" localSheetId="7">#REF!</definedName>
    <definedName name="ДИМА" localSheetId="8">#REF!</definedName>
    <definedName name="ДИМА" localSheetId="9">#REF!</definedName>
    <definedName name="ДИМА">#REF!</definedName>
    <definedName name="Дионис2">[37]Дебиторка!$J$15</definedName>
    <definedName name="ДИЭТ" localSheetId="6">[36]Калькуляции!#REF!</definedName>
    <definedName name="ДИЭТ" localSheetId="7">[36]Калькуляции!#REF!</definedName>
    <definedName name="ДИЭТ" localSheetId="8">[36]Калькуляции!#REF!</definedName>
    <definedName name="ДИЭТ" localSheetId="9">[36]Калькуляции!#REF!</definedName>
    <definedName name="ДИЭТ">[36]Калькуляции!#REF!</definedName>
    <definedName name="ДОГПЕР_АВЧСЫРЕЦ" localSheetId="6">[36]Калькуляции!#REF!</definedName>
    <definedName name="ДОГПЕР_АВЧСЫРЕЦ" localSheetId="7">[36]Калькуляции!#REF!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[36]Калькуляции!#REF!</definedName>
    <definedName name="ДОГПЕР_СЫРЕЦ" localSheetId="6">[36]Калькуляции!#REF!</definedName>
    <definedName name="ДОГПЕР_СЫРЕЦ" localSheetId="7">[36]Калькуляции!#REF!</definedName>
    <definedName name="ДОГПЕР_СЫРЕЦ" localSheetId="8">[36]Калькуляции!#REF!</definedName>
    <definedName name="ДОГПЕР_СЫРЕЦ" localSheetId="9">[36]Калькуляции!#REF!</definedName>
    <definedName name="ДОГПЕР_СЫРЕЦ">[36]Калькуляции!#REF!</definedName>
    <definedName name="Доллар" localSheetId="6">[54]Оборудование_стоим!#REF!</definedName>
    <definedName name="Доллар" localSheetId="7">[54]Оборудование_стоим!#REF!</definedName>
    <definedName name="Доллар" localSheetId="8">[54]Оборудование_стоим!#REF!</definedName>
    <definedName name="Доллар" localSheetId="9">[54]Оборудование_стоим!#REF!</definedName>
    <definedName name="Доллар">[54]Оборудование_стоим!#REF!</definedName>
    <definedName name="доля_проч_ф" localSheetId="6">#REF!</definedName>
    <definedName name="доля_проч_ф" localSheetId="7">#REF!</definedName>
    <definedName name="доля_проч_ф" localSheetId="8">#REF!</definedName>
    <definedName name="доля_проч_ф" localSheetId="9">#REF!</definedName>
    <definedName name="доля_проч_ф">#REF!</definedName>
    <definedName name="доля_прочая" localSheetId="6">#REF!</definedName>
    <definedName name="доля_прочая" localSheetId="7">#REF!</definedName>
    <definedName name="доля_прочая" localSheetId="8">#REF!</definedName>
    <definedName name="доля_прочая" localSheetId="9">#REF!</definedName>
    <definedName name="доля_прочая">#REF!</definedName>
    <definedName name="доля_прочая_98_ав" localSheetId="6">#REF!</definedName>
    <definedName name="доля_прочая_98_ав" localSheetId="7">#REF!</definedName>
    <definedName name="доля_прочая_98_ав" localSheetId="8">#REF!</definedName>
    <definedName name="доля_прочая_98_ав" localSheetId="9">#REF!</definedName>
    <definedName name="доля_прочая_98_ав">#REF!</definedName>
    <definedName name="доля_прочая_ав" localSheetId="6">#REF!</definedName>
    <definedName name="доля_прочая_ав" localSheetId="7">#REF!</definedName>
    <definedName name="доля_прочая_ав" localSheetId="8">#REF!</definedName>
    <definedName name="доля_прочая_ав" localSheetId="9">#REF!</definedName>
    <definedName name="доля_прочая_ав">#REF!</definedName>
    <definedName name="доля_прочая_ф" localSheetId="6">#REF!</definedName>
    <definedName name="доля_прочая_ф" localSheetId="7">#REF!</definedName>
    <definedName name="доля_прочая_ф" localSheetId="8">#REF!</definedName>
    <definedName name="доля_прочая_ф" localSheetId="9">#REF!</definedName>
    <definedName name="доля_прочая_ф">#REF!</definedName>
    <definedName name="доля_т_ф" localSheetId="6">#REF!</definedName>
    <definedName name="доля_т_ф" localSheetId="7">#REF!</definedName>
    <definedName name="доля_т_ф" localSheetId="8">#REF!</definedName>
    <definedName name="доля_т_ф" localSheetId="9">#REF!</definedName>
    <definedName name="доля_т_ф">#REF!</definedName>
    <definedName name="доля_теп_1">#REF!</definedName>
    <definedName name="доля_теп_2" localSheetId="6">#REF!</definedName>
    <definedName name="доля_теп_2" localSheetId="7">#REF!</definedName>
    <definedName name="доля_теп_2" localSheetId="8">#REF!</definedName>
    <definedName name="доля_теп_2" localSheetId="9">#REF!</definedName>
    <definedName name="доля_теп_2">#REF!</definedName>
    <definedName name="доля_теп_3">#REF!</definedName>
    <definedName name="доля_тепло">#REF!</definedName>
    <definedName name="доля_эл_1" localSheetId="6">#REF!</definedName>
    <definedName name="доля_эл_1" localSheetId="7">#REF!</definedName>
    <definedName name="доля_эл_1" localSheetId="8">#REF!</definedName>
    <definedName name="доля_эл_1" localSheetId="9">#REF!</definedName>
    <definedName name="доля_эл_1">#REF!</definedName>
    <definedName name="доля_эл_2">#REF!</definedName>
    <definedName name="доля_эл_3" localSheetId="6">#REF!</definedName>
    <definedName name="доля_эл_3" localSheetId="7">#REF!</definedName>
    <definedName name="доля_эл_3" localSheetId="8">#REF!</definedName>
    <definedName name="доля_эл_3" localSheetId="9">#REF!</definedName>
    <definedName name="доля_эл_3">#REF!</definedName>
    <definedName name="доля_эл_ф" localSheetId="6">#REF!</definedName>
    <definedName name="доля_эл_ф" localSheetId="7">#REF!</definedName>
    <definedName name="доля_эл_ф" localSheetId="8">#REF!</definedName>
    <definedName name="доля_эл_ф" localSheetId="9">#REF!</definedName>
    <definedName name="доля_эл_ф">#REF!</definedName>
    <definedName name="доля_электра" localSheetId="6">#REF!</definedName>
    <definedName name="доля_электра" localSheetId="7">#REF!</definedName>
    <definedName name="доля_электра" localSheetId="8">#REF!</definedName>
    <definedName name="доля_электра" localSheetId="9">#REF!</definedName>
    <definedName name="доля_электра">#REF!</definedName>
    <definedName name="доля_электра_99" localSheetId="6">#REF!</definedName>
    <definedName name="доля_электра_99" localSheetId="7">#REF!</definedName>
    <definedName name="доля_электра_99" localSheetId="8">#REF!</definedName>
    <definedName name="доля_электра_99" localSheetId="9">#REF!</definedName>
    <definedName name="доля_электра_99">#REF!</definedName>
    <definedName name="ДРУГОЕ">[55]Справочники!$A$26:$A$28</definedName>
    <definedName name="е" localSheetId="6">'5 анализ экон эффект 25'!е</definedName>
    <definedName name="е" localSheetId="7">'5 анализ экон эффект 27'!е</definedName>
    <definedName name="е" localSheetId="8">'5 анализ экон эффект 28'!е</definedName>
    <definedName name="е" localSheetId="9">'5 анализ эконом эффект 29'!е</definedName>
    <definedName name="е">[5]!е</definedName>
    <definedName name="ЕСН" localSheetId="6">[56]Макро!$B$4</definedName>
    <definedName name="ЕСН" localSheetId="7">[56]Макро!$B$4</definedName>
    <definedName name="ЕСН" localSheetId="8">[56]Макро!$B$4</definedName>
    <definedName name="ЕСН" localSheetId="9">[56]Макро!$B$4</definedName>
    <definedName name="ЕСН">[57]Макро!$B$4</definedName>
    <definedName name="ж" localSheetId="6">'5 анализ экон эффект 25'!ж</definedName>
    <definedName name="ж" localSheetId="7">'5 анализ экон эффект 27'!ж</definedName>
    <definedName name="ж" localSheetId="8">'5 анализ экон эффект 28'!ж</definedName>
    <definedName name="ж" localSheetId="9">'5 анализ эконом эффект 29'!ж</definedName>
    <definedName name="ж">[5]!ж</definedName>
    <definedName name="жжжжжжж" localSheetId="6">'5 анализ экон эффект 25'!жжжжжжж</definedName>
    <definedName name="жжжжжжж" localSheetId="7">'5 анализ экон эффект 27'!жжжжжжж</definedName>
    <definedName name="жжжжжжж" localSheetId="8">'5 анализ экон эффект 28'!жжжжжжж</definedName>
    <definedName name="жжжжжжж" localSheetId="9">'5 анализ эконом эффект 29'!жжжжжжж</definedName>
    <definedName name="жжжжжжж">[5]!жжжжжжж</definedName>
    <definedName name="ЖИДКИЙ" localSheetId="6">#REF!</definedName>
    <definedName name="ЖИДКИЙ" localSheetId="7">#REF!</definedName>
    <definedName name="ЖИДКИЙ" localSheetId="8">#REF!</definedName>
    <definedName name="ЖИДКИЙ" localSheetId="9">#REF!</definedName>
    <definedName name="ЖИДКИЙ">#REF!</definedName>
    <definedName name="з" localSheetId="6">'5 анализ экон эффект 25'!з</definedName>
    <definedName name="з" localSheetId="7">'5 анализ экон эффект 27'!з</definedName>
    <definedName name="з" localSheetId="8">'5 анализ экон эффект 28'!з</definedName>
    <definedName name="з" localSheetId="9">'5 анализ эконом эффект 29'!з</definedName>
    <definedName name="з">[5]!з</definedName>
    <definedName name="З0" localSheetId="6">#REF!</definedName>
    <definedName name="З0" localSheetId="7">#REF!</definedName>
    <definedName name="З0" localSheetId="8">#REF!</definedName>
    <definedName name="З0" localSheetId="9">#REF!</definedName>
    <definedName name="З0">#REF!</definedName>
    <definedName name="З1" localSheetId="6">#REF!</definedName>
    <definedName name="З1" localSheetId="7">#REF!</definedName>
    <definedName name="З1" localSheetId="8">#REF!</definedName>
    <definedName name="З1" localSheetId="9">#REF!</definedName>
    <definedName name="З1">#REF!</definedName>
    <definedName name="З10" localSheetId="6">#REF!</definedName>
    <definedName name="З10" localSheetId="7">#REF!</definedName>
    <definedName name="З10" localSheetId="8">#REF!</definedName>
    <definedName name="З10" localSheetId="9">#REF!</definedName>
    <definedName name="З10">#REF!</definedName>
    <definedName name="З11" localSheetId="6">#REF!</definedName>
    <definedName name="З11" localSheetId="7">#REF!</definedName>
    <definedName name="З11" localSheetId="8">#REF!</definedName>
    <definedName name="З11" localSheetId="9">#REF!</definedName>
    <definedName name="З11">#REF!</definedName>
    <definedName name="З12" localSheetId="6">#REF!</definedName>
    <definedName name="З12" localSheetId="7">#REF!</definedName>
    <definedName name="З12" localSheetId="8">#REF!</definedName>
    <definedName name="З12" localSheetId="9">#REF!</definedName>
    <definedName name="З12">#REF!</definedName>
    <definedName name="З13" localSheetId="6">#REF!</definedName>
    <definedName name="З13" localSheetId="7">#REF!</definedName>
    <definedName name="З13" localSheetId="8">#REF!</definedName>
    <definedName name="З13" localSheetId="9">#REF!</definedName>
    <definedName name="З13">#REF!</definedName>
    <definedName name="З14" localSheetId="6">#REF!</definedName>
    <definedName name="З14" localSheetId="7">#REF!</definedName>
    <definedName name="З14" localSheetId="8">#REF!</definedName>
    <definedName name="З14" localSheetId="9">#REF!</definedName>
    <definedName name="З14">#REF!</definedName>
    <definedName name="З2" localSheetId="6">#REF!</definedName>
    <definedName name="З2" localSheetId="7">#REF!</definedName>
    <definedName name="З2" localSheetId="8">#REF!</definedName>
    <definedName name="З2" localSheetId="9">#REF!</definedName>
    <definedName name="З2">#REF!</definedName>
    <definedName name="З3" localSheetId="6">#REF!</definedName>
    <definedName name="З3" localSheetId="7">#REF!</definedName>
    <definedName name="З3" localSheetId="8">#REF!</definedName>
    <definedName name="З3" localSheetId="9">#REF!</definedName>
    <definedName name="З3">#REF!</definedName>
    <definedName name="З4" localSheetId="6">#REF!</definedName>
    <definedName name="З4" localSheetId="7">#REF!</definedName>
    <definedName name="З4" localSheetId="8">#REF!</definedName>
    <definedName name="З4" localSheetId="9">#REF!</definedName>
    <definedName name="З4">#REF!</definedName>
    <definedName name="З5" localSheetId="6">#REF!</definedName>
    <definedName name="З5" localSheetId="7">#REF!</definedName>
    <definedName name="З5" localSheetId="8">#REF!</definedName>
    <definedName name="З5" localSheetId="9">#REF!</definedName>
    <definedName name="З5">#REF!</definedName>
    <definedName name="З6" localSheetId="6">#REF!</definedName>
    <definedName name="З6" localSheetId="7">#REF!</definedName>
    <definedName name="З6" localSheetId="8">#REF!</definedName>
    <definedName name="З6" localSheetId="9">#REF!</definedName>
    <definedName name="З6">#REF!</definedName>
    <definedName name="З7" localSheetId="6">#REF!</definedName>
    <definedName name="З7" localSheetId="7">#REF!</definedName>
    <definedName name="З7" localSheetId="8">#REF!</definedName>
    <definedName name="З7" localSheetId="9">#REF!</definedName>
    <definedName name="З7">#REF!</definedName>
    <definedName name="З8" localSheetId="6">#REF!</definedName>
    <definedName name="З8" localSheetId="7">#REF!</definedName>
    <definedName name="З8" localSheetId="8">#REF!</definedName>
    <definedName name="З8" localSheetId="9">#REF!</definedName>
    <definedName name="З8">#REF!</definedName>
    <definedName name="З81" localSheetId="6">[36]Калькуляции!#REF!</definedName>
    <definedName name="З81" localSheetId="7">[36]Калькуляции!#REF!</definedName>
    <definedName name="З81" localSheetId="8">[36]Калькуляции!#REF!</definedName>
    <definedName name="З81" localSheetId="9">[36]Калькуляции!#REF!</definedName>
    <definedName name="З81">[36]Калькуляции!#REF!</definedName>
    <definedName name="З9" localSheetId="6">#REF!</definedName>
    <definedName name="З9" localSheetId="7">#REF!</definedName>
    <definedName name="З9" localSheetId="8">#REF!</definedName>
    <definedName name="З9" localSheetId="9">#REF!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 localSheetId="7">#REF!</definedName>
    <definedName name="ЗАРПЛАТА" localSheetId="8">#REF!</definedName>
    <definedName name="ЗАРПЛАТА" localSheetId="9">#REF!</definedName>
    <definedName name="ЗАРПЛАТА">#REF!</definedName>
    <definedName name="ззззз" localSheetId="6">#REF!</definedName>
    <definedName name="ззззз" localSheetId="7">#REF!</definedName>
    <definedName name="ззззз" localSheetId="8">#REF!</definedName>
    <definedName name="ззззз" localSheetId="9">#REF!</definedName>
    <definedName name="ззззз">#REF!</definedName>
    <definedName name="ззззззззззззззззззззз" localSheetId="6">'5 анализ экон эффект 25'!ззззззззззззззззззззз</definedName>
    <definedName name="ззззззззззззззззззззз" localSheetId="7">'5 анализ экон эффект 27'!ззззззззззззззззззззз</definedName>
    <definedName name="ззззззззззззззззззззз" localSheetId="8">'5 анализ экон эффект 28'!ззззззззззззззззззззз</definedName>
    <definedName name="ззззззззззззззззззззз" localSheetId="9">'5 анализ эконом эффект 29'!ззззззззззззззззззззз</definedName>
    <definedName name="ззззззззззззззззззззз">[5]!ззззззззззззззззззззз</definedName>
    <definedName name="ЗКР" localSheetId="6">[36]Калькуляции!#REF!</definedName>
    <definedName name="ЗКР" localSheetId="7">[36]Калькуляции!#REF!</definedName>
    <definedName name="ЗКР" localSheetId="8">[36]Калькуляции!#REF!</definedName>
    <definedName name="ЗКР" localSheetId="9">[36]Калькуляции!#REF!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6">'5 анализ экон эффект 25'!и</definedName>
    <definedName name="и" localSheetId="7">'5 анализ экон эффект 27'!и</definedName>
    <definedName name="и" localSheetId="8">'5 анализ экон эффект 28'!и</definedName>
    <definedName name="и" localSheetId="9">'5 анализ эконом эффект 29'!и</definedName>
    <definedName name="и">[5]!и</definedName>
    <definedName name="ИЗВ_М" localSheetId="6">#REF!</definedName>
    <definedName name="ИЗВ_М" localSheetId="7">#REF!</definedName>
    <definedName name="ИЗВ_М" localSheetId="8">#REF!</definedName>
    <definedName name="ИЗВ_М" localSheetId="9">#REF!</definedName>
    <definedName name="ИЗВ_М">#REF!</definedName>
    <definedName name="ИЗМНЗП_АВЧ" localSheetId="6">#REF!</definedName>
    <definedName name="ИЗМНЗП_АВЧ" localSheetId="7">#REF!</definedName>
    <definedName name="ИЗМНЗП_АВЧ" localSheetId="8">#REF!</definedName>
    <definedName name="ИЗМНЗП_АВЧ" localSheetId="9">#REF!</definedName>
    <definedName name="ИЗМНЗП_АВЧ">#REF!</definedName>
    <definedName name="ИЗМНЗП_АТЧ" localSheetId="6">#REF!</definedName>
    <definedName name="ИЗМНЗП_АТЧ" localSheetId="7">#REF!</definedName>
    <definedName name="ИЗМНЗП_АТЧ" localSheetId="8">#REF!</definedName>
    <definedName name="ИЗМНЗП_АТЧ" localSheetId="9">#REF!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6">#REF!</definedName>
    <definedName name="ИТВСП" localSheetId="7">#REF!</definedName>
    <definedName name="ИТВСП" localSheetId="8">#REF!</definedName>
    <definedName name="ИТВСП" localSheetId="9">#REF!</definedName>
    <definedName name="ИТВСП">#REF!</definedName>
    <definedName name="ИТСЫР" localSheetId="6">#REF!</definedName>
    <definedName name="ИТСЫР" localSheetId="7">#REF!</definedName>
    <definedName name="ИТСЫР" localSheetId="8">#REF!</definedName>
    <definedName name="ИТСЫР" localSheetId="9">#REF!</definedName>
    <definedName name="ИТСЫР">#REF!</definedName>
    <definedName name="ИТТР" localSheetId="6">#REF!</definedName>
    <definedName name="ИТТР" localSheetId="7">#REF!</definedName>
    <definedName name="ИТТР" localSheetId="8">#REF!</definedName>
    <definedName name="ИТТР" localSheetId="9">#REF!</definedName>
    <definedName name="ИТТР">#REF!</definedName>
    <definedName name="ИТЭН" localSheetId="6">#REF!</definedName>
    <definedName name="ИТЭН" localSheetId="7">#REF!</definedName>
    <definedName name="ИТЭН" localSheetId="8">#REF!</definedName>
    <definedName name="ИТЭН" localSheetId="9">#REF!</definedName>
    <definedName name="ИТЭН">#REF!</definedName>
    <definedName name="ИЮЛ_РУБ" localSheetId="6">[36]Калькуляции!#REF!</definedName>
    <definedName name="ИЮЛ_РУБ" localSheetId="7">[36]Калькуляции!#REF!</definedName>
    <definedName name="ИЮЛ_РУБ" localSheetId="8">[36]Калькуляции!#REF!</definedName>
    <definedName name="ИЮЛ_РУБ" localSheetId="9">[36]Калькуляции!#REF!</definedName>
    <definedName name="ИЮЛ_РУБ">[36]Калькуляции!#REF!</definedName>
    <definedName name="ИЮЛ_ТОН" localSheetId="6">[36]Калькуляции!#REF!</definedName>
    <definedName name="ИЮЛ_ТОН" localSheetId="7">[36]Калькуляции!#REF!</definedName>
    <definedName name="ИЮЛ_ТОН" localSheetId="8">[36]Калькуляции!#REF!</definedName>
    <definedName name="ИЮЛ_ТОН" localSheetId="9">[36]Калькуляции!#REF!</definedName>
    <definedName name="ИЮЛ_ТОН">[36]Калькуляции!#REF!</definedName>
    <definedName name="июль">#REF!</definedName>
    <definedName name="ИЮН_РУБ" localSheetId="6">#REF!</definedName>
    <definedName name="ИЮН_РУБ" localSheetId="7">#REF!</definedName>
    <definedName name="ИЮН_РУБ" localSheetId="8">#REF!</definedName>
    <definedName name="ИЮН_РУБ" localSheetId="9">#REF!</definedName>
    <definedName name="ИЮН_РУБ">#REF!</definedName>
    <definedName name="ИЮН_ТОН" localSheetId="6">#REF!</definedName>
    <definedName name="ИЮН_ТОН" localSheetId="7">#REF!</definedName>
    <definedName name="ИЮН_ТОН" localSheetId="8">#REF!</definedName>
    <definedName name="ИЮН_ТОН" localSheetId="9">#REF!</definedName>
    <definedName name="ИЮН_ТОН">#REF!</definedName>
    <definedName name="июнь">#REF!</definedName>
    <definedName name="й" localSheetId="6">'5 анализ экон эффект 25'!й</definedName>
    <definedName name="й" localSheetId="7">'5 анализ экон эффект 27'!й</definedName>
    <definedName name="й" localSheetId="8">'5 анализ экон эффект 28'!й</definedName>
    <definedName name="й" localSheetId="9">'5 анализ эконом эффект 29'!й</definedName>
    <definedName name="й">[5]!й</definedName>
    <definedName name="йй" localSheetId="6">'5 анализ экон эффект 25'!йй</definedName>
    <definedName name="йй" localSheetId="7">'5 анализ экон эффект 27'!йй</definedName>
    <definedName name="йй" localSheetId="8">'5 анализ экон эффект 28'!йй</definedName>
    <definedName name="йй" localSheetId="9">'5 анализ эконом эффект 29'!йй</definedName>
    <definedName name="йй">[5]!йй</definedName>
    <definedName name="ййййййййййййй" localSheetId="6">'5 анализ экон эффект 25'!ййййййййййййй</definedName>
    <definedName name="ййййййййййййй" localSheetId="7">'5 анализ экон эффект 27'!ййййййййййййй</definedName>
    <definedName name="ййййййййййййй" localSheetId="8">'5 анализ экон эффект 28'!ййййййййййййй</definedName>
    <definedName name="ййййййййййййй" localSheetId="9">'5 анализ эконом эффект 29'!ййййййййййййй</definedName>
    <definedName name="ййййййййййййй">[5]!ййййййййййййй</definedName>
    <definedName name="ЙЦУ" localSheetId="6">#REF!</definedName>
    <definedName name="ЙЦУ" localSheetId="7">#REF!</definedName>
    <definedName name="ЙЦУ" localSheetId="8">#REF!</definedName>
    <definedName name="ЙЦУ" localSheetId="9">#REF!</definedName>
    <definedName name="ЙЦУ">#REF!</definedName>
    <definedName name="к" localSheetId="6">'5 анализ экон эффект 25'!к</definedName>
    <definedName name="к" localSheetId="7">'5 анализ экон эффект 27'!к</definedName>
    <definedName name="к" localSheetId="8">'5 анализ экон эффект 28'!к</definedName>
    <definedName name="к" localSheetId="9">'5 анализ эконом эффект 29'!к</definedName>
    <definedName name="к">[5]!к</definedName>
    <definedName name="К_СЫР" localSheetId="6">#REF!</definedName>
    <definedName name="К_СЫР" localSheetId="7">#REF!</definedName>
    <definedName name="К_СЫР" localSheetId="8">#REF!</definedName>
    <definedName name="К_СЫР" localSheetId="9">#REF!</definedName>
    <definedName name="К_СЫР">#REF!</definedName>
    <definedName name="К_СЫР_ТОЛ" localSheetId="6">[36]Калькуляции!#REF!</definedName>
    <definedName name="К_СЫР_ТОЛ" localSheetId="7">[36]Калькуляции!#REF!</definedName>
    <definedName name="К_СЫР_ТОЛ" localSheetId="8">[36]Калькуляции!#REF!</definedName>
    <definedName name="К_СЫР_ТОЛ" localSheetId="9">[36]Калькуляции!#REF!</definedName>
    <definedName name="К_СЫР_ТОЛ">[36]Калькуляции!#REF!</definedName>
    <definedName name="К2_РУБ" localSheetId="6">[36]Калькуляции!#REF!</definedName>
    <definedName name="К2_РУБ" localSheetId="7">[36]Калькуляции!#REF!</definedName>
    <definedName name="К2_РУБ" localSheetId="8">[36]Калькуляции!#REF!</definedName>
    <definedName name="К2_РУБ" localSheetId="9">[36]Калькуляции!#REF!</definedName>
    <definedName name="К2_РУБ">[36]Калькуляции!#REF!</definedName>
    <definedName name="К2_ТОН" localSheetId="6">[36]Калькуляции!#REF!</definedName>
    <definedName name="К2_ТОН" localSheetId="7">[36]Калькуляции!#REF!</definedName>
    <definedName name="К2_ТОН" localSheetId="8">[36]Калькуляции!#REF!</definedName>
    <definedName name="К2_ТОН" localSheetId="9">[36]Калькуляции!#REF!</definedName>
    <definedName name="К2_ТОН">[36]Калькуляции!#REF!</definedName>
    <definedName name="КАТАНКА" localSheetId="6">[36]Калькуляции!#REF!</definedName>
    <definedName name="КАТАНКА" localSheetId="7">[36]Калькуляции!#REF!</definedName>
    <definedName name="КАТАНКА" localSheetId="8">[36]Калькуляции!#REF!</definedName>
    <definedName name="КАТАНКА" localSheetId="9">[36]Калькуляции!#REF!</definedName>
    <definedName name="КАТАНКА">[36]Калькуляции!#REF!</definedName>
    <definedName name="КАТАНКА_КРАМЗ" localSheetId="6">[36]Калькуляции!#REF!</definedName>
    <definedName name="КАТАНКА_КРАМЗ" localSheetId="7">[36]Калькуляции!#REF!</definedName>
    <definedName name="КАТАНКА_КРАМЗ" localSheetId="8">[36]Калькуляции!#REF!</definedName>
    <definedName name="КАТАНКА_КРАМЗ" localSheetId="9">[36]Калькуляции!#REF!</definedName>
    <definedName name="КАТАНКА_КРАМЗ">[36]Калькуляции!#REF!</definedName>
    <definedName name="КБОР" localSheetId="6">[36]Калькуляции!#REF!</definedName>
    <definedName name="КБОР" localSheetId="7">[36]Калькуляции!#REF!</definedName>
    <definedName name="КБОР" localSheetId="8">[36]Калькуляции!#REF!</definedName>
    <definedName name="КБОР" localSheetId="9">[36]Калькуляции!#REF!</definedName>
    <definedName name="КБОР">[36]Калькуляции!#REF!</definedName>
    <definedName name="КВ1_РУБ" localSheetId="6">#REF!</definedName>
    <definedName name="КВ1_РУБ" localSheetId="7">#REF!</definedName>
    <definedName name="КВ1_РУБ" localSheetId="8">#REF!</definedName>
    <definedName name="КВ1_РУБ" localSheetId="9">#REF!</definedName>
    <definedName name="КВ1_РУБ">#REF!</definedName>
    <definedName name="КВ1_ТОН" localSheetId="6">#REF!</definedName>
    <definedName name="КВ1_ТОН" localSheetId="7">#REF!</definedName>
    <definedName name="КВ1_ТОН" localSheetId="8">#REF!</definedName>
    <definedName name="КВ1_ТОН" localSheetId="9">#REF!</definedName>
    <definedName name="КВ1_ТОН">#REF!</definedName>
    <definedName name="КВ2_РУБ" localSheetId="6">#REF!</definedName>
    <definedName name="КВ2_РУБ" localSheetId="7">#REF!</definedName>
    <definedName name="КВ2_РУБ" localSheetId="8">#REF!</definedName>
    <definedName name="КВ2_РУБ" localSheetId="9">#REF!</definedName>
    <definedName name="КВ2_РУБ">#REF!</definedName>
    <definedName name="КВ2_ТОН" localSheetId="6">#REF!</definedName>
    <definedName name="КВ2_ТОН" localSheetId="7">#REF!</definedName>
    <definedName name="КВ2_ТОН" localSheetId="8">#REF!</definedName>
    <definedName name="КВ2_ТОН" localSheetId="9">#REF!</definedName>
    <definedName name="КВ2_ТОН">#REF!</definedName>
    <definedName name="КВ3_РУБ" localSheetId="6">#REF!</definedName>
    <definedName name="КВ3_РУБ" localSheetId="7">#REF!</definedName>
    <definedName name="КВ3_РУБ" localSheetId="8">#REF!</definedName>
    <definedName name="КВ3_РУБ" localSheetId="9">#REF!</definedName>
    <definedName name="КВ3_РУБ">#REF!</definedName>
    <definedName name="КВ3_ТОН" localSheetId="6">#REF!</definedName>
    <definedName name="КВ3_ТОН" localSheetId="7">#REF!</definedName>
    <definedName name="КВ3_ТОН" localSheetId="8">#REF!</definedName>
    <definedName name="КВ3_ТОН" localSheetId="9">#REF!</definedName>
    <definedName name="КВ3_ТОН">#REF!</definedName>
    <definedName name="КВ4_РУБ" localSheetId="6">#REF!</definedName>
    <definedName name="КВ4_РУБ" localSheetId="7">#REF!</definedName>
    <definedName name="КВ4_РУБ" localSheetId="8">#REF!</definedName>
    <definedName name="КВ4_РУБ" localSheetId="9">#REF!</definedName>
    <definedName name="КВ4_РУБ">#REF!</definedName>
    <definedName name="КВ4_ТОН" localSheetId="6">#REF!</definedName>
    <definedName name="КВ4_ТОН" localSheetId="7">#REF!</definedName>
    <definedName name="КВ4_ТОН" localSheetId="8">#REF!</definedName>
    <definedName name="КВ4_ТОН" localSheetId="9">#REF!</definedName>
    <definedName name="КВ4_ТОН">#REF!</definedName>
    <definedName name="ке" localSheetId="6">'5 анализ экон эффект 25'!ке</definedName>
    <definedName name="ке" localSheetId="7">'5 анализ экон эффект 27'!ке</definedName>
    <definedName name="ке" localSheetId="8">'5 анализ экон эффект 28'!ке</definedName>
    <definedName name="ке" localSheetId="9">'5 анализ эконом эффект 29'!ке</definedName>
    <definedName name="ке">[5]!ке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ИПиА">'[38]цены цехов'!$D$14</definedName>
    <definedName name="КЛ" localSheetId="6">'[59]Объекты (показатели)'!#REF!</definedName>
    <definedName name="КЛ" localSheetId="7">'[59]Объекты (показатели)'!#REF!</definedName>
    <definedName name="КЛ" localSheetId="8">'[59]Объекты (показатели)'!#REF!</definedName>
    <definedName name="КЛ" localSheetId="9">'[59]Объекты (показатели)'!#REF!</definedName>
    <definedName name="КЛ">'[59]Объекты (показатели)'!#REF!</definedName>
    <definedName name="КнязьРюрик2">[37]Дебиторка!$J$18</definedName>
    <definedName name="код">#REF!</definedName>
    <definedName name="код1">#REF!</definedName>
    <definedName name="КОК_ПРОК" localSheetId="6">#REF!</definedName>
    <definedName name="КОК_ПРОК" localSheetId="7">#REF!</definedName>
    <definedName name="КОК_ПРОК" localSheetId="8">#REF!</definedName>
    <definedName name="КОК_ПРОК" localSheetId="9">#REF!</definedName>
    <definedName name="КОК_ПРОК">#REF!</definedName>
    <definedName name="КОМПЛЕКСНЫЙ" localSheetId="6">[36]Калькуляции!#REF!</definedName>
    <definedName name="КОМПЛЕКСНЫЙ" localSheetId="7">[36]Калькуляции!#REF!</definedName>
    <definedName name="КОМПЛЕКСНЫЙ" localSheetId="8">[36]Калькуляции!#REF!</definedName>
    <definedName name="КОМПЛЕКСНЫЙ" localSheetId="9">[36]Калькуляции!#REF!</definedName>
    <definedName name="КОМПЛЕКСНЫЙ">[36]Калькуляции!#REF!</definedName>
    <definedName name="Комплексы">'[47]ПФВ-0.5'!$AJ$4:$AJ$10</definedName>
    <definedName name="КОРК_7" localSheetId="6">#REF!</definedName>
    <definedName name="КОРК_7" localSheetId="7">#REF!</definedName>
    <definedName name="КОРК_7" localSheetId="8">#REF!</definedName>
    <definedName name="КОРК_7" localSheetId="9">#REF!</definedName>
    <definedName name="КОРК_7">#REF!</definedName>
    <definedName name="КОРК_АВЧ" localSheetId="6">#REF!</definedName>
    <definedName name="КОРК_АВЧ" localSheetId="7">#REF!</definedName>
    <definedName name="КОРК_АВЧ" localSheetId="8">#REF!</definedName>
    <definedName name="КОРК_АВЧ" localSheetId="9">#REF!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 localSheetId="7">#REF!</definedName>
    <definedName name="коэфф" localSheetId="8">#REF!</definedName>
    <definedName name="коэфф" localSheetId="9">#REF!</definedName>
    <definedName name="коэфф">#REF!</definedName>
    <definedName name="КПП" localSheetId="6">#REF!</definedName>
    <definedName name="КПП" localSheetId="7">#REF!</definedName>
    <definedName name="КПП" localSheetId="8">#REF!</definedName>
    <definedName name="КПП" localSheetId="9">#REF!</definedName>
    <definedName name="КПП">#REF!</definedName>
    <definedName name="кр">#REF!</definedName>
    <definedName name="КР_" localSheetId="6">#REF!</definedName>
    <definedName name="КР_" localSheetId="7">#REF!</definedName>
    <definedName name="КР_" localSheetId="8">#REF!</definedName>
    <definedName name="КР_" localSheetId="9">#REF!</definedName>
    <definedName name="КР_">#REF!</definedName>
    <definedName name="КР_10" localSheetId="6">#REF!</definedName>
    <definedName name="КР_10" localSheetId="7">#REF!</definedName>
    <definedName name="КР_10" localSheetId="8">#REF!</definedName>
    <definedName name="КР_10" localSheetId="9">#REF!</definedName>
    <definedName name="КР_10">#REF!</definedName>
    <definedName name="КР_2ЦЕХ" localSheetId="6">#REF!</definedName>
    <definedName name="КР_2ЦЕХ" localSheetId="7">#REF!</definedName>
    <definedName name="КР_2ЦЕХ" localSheetId="8">#REF!</definedName>
    <definedName name="КР_2ЦЕХ" localSheetId="9">#REF!</definedName>
    <definedName name="КР_2ЦЕХ">#REF!</definedName>
    <definedName name="КР_7" localSheetId="6">#REF!</definedName>
    <definedName name="КР_7" localSheetId="7">#REF!</definedName>
    <definedName name="КР_7" localSheetId="8">#REF!</definedName>
    <definedName name="КР_7" localSheetId="9">#REF!</definedName>
    <definedName name="КР_7">#REF!</definedName>
    <definedName name="КР_8" localSheetId="6">#REF!</definedName>
    <definedName name="КР_8" localSheetId="7">#REF!</definedName>
    <definedName name="КР_8" localSheetId="8">#REF!</definedName>
    <definedName name="КР_8" localSheetId="9">#REF!</definedName>
    <definedName name="КР_8">#REF!</definedName>
    <definedName name="кр_до165" localSheetId="6">#REF!</definedName>
    <definedName name="кр_до165" localSheetId="7">#REF!</definedName>
    <definedName name="кр_до165" localSheetId="8">#REF!</definedName>
    <definedName name="кр_до165" localSheetId="9">#REF!</definedName>
    <definedName name="кр_до165">#REF!</definedName>
    <definedName name="КР_КРАМЗ" localSheetId="6">#REF!</definedName>
    <definedName name="КР_КРАМЗ" localSheetId="7">#REF!</definedName>
    <definedName name="КР_КРАМЗ" localSheetId="8">#REF!</definedName>
    <definedName name="КР_КРАМЗ" localSheetId="9">#REF!</definedName>
    <definedName name="КР_КРАМЗ">#REF!</definedName>
    <definedName name="КР_ЛОК" localSheetId="6">[36]Калькуляции!#REF!</definedName>
    <definedName name="КР_ЛОК" localSheetId="7">[36]Калькуляции!#REF!</definedName>
    <definedName name="КР_ЛОК" localSheetId="8">[36]Калькуляции!#REF!</definedName>
    <definedName name="КР_ЛОК" localSheetId="9">[36]Калькуляции!#REF!</definedName>
    <definedName name="КР_ЛОК">[36]Калькуляции!#REF!</definedName>
    <definedName name="КР_ЛОК_8" localSheetId="6">[36]Калькуляции!#REF!</definedName>
    <definedName name="КР_ЛОК_8" localSheetId="7">[36]Калькуляции!#REF!</definedName>
    <definedName name="КР_ЛОК_8" localSheetId="8">[36]Калькуляции!#REF!</definedName>
    <definedName name="КР_ЛОК_8" localSheetId="9">[36]Калькуляции!#REF!</definedName>
    <definedName name="КР_ЛОК_8">[36]Калькуляции!#REF!</definedName>
    <definedName name="КР_ОБАН" localSheetId="6">#REF!</definedName>
    <definedName name="КР_ОБАН" localSheetId="7">#REF!</definedName>
    <definedName name="КР_ОБАН" localSheetId="8">#REF!</definedName>
    <definedName name="КР_ОБАН" localSheetId="9">#REF!</definedName>
    <definedName name="КР_ОБАН">#REF!</definedName>
    <definedName name="кр_с8б" localSheetId="6">#REF!</definedName>
    <definedName name="кр_с8б" localSheetId="7">#REF!</definedName>
    <definedName name="кр_с8б" localSheetId="8">#REF!</definedName>
    <definedName name="кр_с8б" localSheetId="9">#REF!</definedName>
    <definedName name="кр_с8б">#REF!</definedName>
    <definedName name="КР_С8БМ" localSheetId="6">#REF!</definedName>
    <definedName name="КР_С8БМ" localSheetId="7">#REF!</definedName>
    <definedName name="КР_С8БМ" localSheetId="8">#REF!</definedName>
    <definedName name="КР_С8БМ" localSheetId="9">#REF!</definedName>
    <definedName name="КР_С8БМ">#REF!</definedName>
    <definedName name="КР_СУМ" localSheetId="6">#REF!</definedName>
    <definedName name="КР_СУМ" localSheetId="7">#REF!</definedName>
    <definedName name="КР_СУМ" localSheetId="8">#REF!</definedName>
    <definedName name="КР_СУМ" localSheetId="9">#REF!</definedName>
    <definedName name="КР_СУМ">#REF!</definedName>
    <definedName name="КР_Ф" localSheetId="6">#REF!</definedName>
    <definedName name="КР_Ф" localSheetId="7">#REF!</definedName>
    <definedName name="КР_Ф" localSheetId="8">#REF!</definedName>
    <definedName name="КР_Ф" localSheetId="9">#REF!</definedName>
    <definedName name="КР_Ф">#REF!</definedName>
    <definedName name="КР_ЦЕХА" localSheetId="6">[36]Калькуляции!#REF!</definedName>
    <definedName name="КР_ЦЕХА" localSheetId="7">[36]Калькуляции!#REF!</definedName>
    <definedName name="КР_ЦЕХА" localSheetId="8">[36]Калькуляции!#REF!</definedName>
    <definedName name="КР_ЦЕХА" localSheetId="9">[36]Калькуляции!#REF!</definedName>
    <definedName name="КР_ЦЕХА">[36]Калькуляции!#REF!</definedName>
    <definedName name="КР_ЭЮ" localSheetId="6">[36]Калькуляции!#REF!</definedName>
    <definedName name="КР_ЭЮ" localSheetId="7">[36]Калькуляции!#REF!</definedName>
    <definedName name="КР_ЭЮ" localSheetId="8">[36]Калькуляции!#REF!</definedName>
    <definedName name="КР_ЭЮ" localSheetId="9">[36]Калькуляции!#REF!</definedName>
    <definedName name="КР_ЭЮ">[36]Калькуляции!#REF!</definedName>
    <definedName name="КРЕМНИЙ" localSheetId="6">[36]Калькуляции!#REF!</definedName>
    <definedName name="КРЕМНИЙ" localSheetId="7">[36]Калькуляции!#REF!</definedName>
    <definedName name="КРЕМНИЙ" localSheetId="8">[36]Калькуляции!#REF!</definedName>
    <definedName name="КРЕМНИЙ" localSheetId="9">[36]Калькуляции!#REF!</definedName>
    <definedName name="КРЕМНИЙ">[36]Калькуляции!#REF!</definedName>
    <definedName name="_xlnm.Criteria" localSheetId="6">[60]Données!#REF!</definedName>
    <definedName name="_xlnm.Criteria" localSheetId="7">[60]Données!#REF!</definedName>
    <definedName name="_xlnm.Criteria" localSheetId="8">[60]Données!#REF!</definedName>
    <definedName name="_xlnm.Criteria" localSheetId="9">[60]Données!#REF!</definedName>
    <definedName name="_xlnm.Criteria">[61]Données!#REF!</definedName>
    <definedName name="КрПроцент">#REF!</definedName>
    <definedName name="КРУПН_КРАМЗ" localSheetId="6">#REF!</definedName>
    <definedName name="КРУПН_КРАМЗ" localSheetId="7">#REF!</definedName>
    <definedName name="КРУПН_КРАМЗ" localSheetId="8">#REF!</definedName>
    <definedName name="КРУПН_КРАМЗ" localSheetId="9">#REF!</definedName>
    <definedName name="КРУПН_КРАМЗ">#REF!</definedName>
    <definedName name="кур">#REF!</definedName>
    <definedName name="Курс" localSheetId="6">#REF!</definedName>
    <definedName name="Курс" localSheetId="7">#REF!</definedName>
    <definedName name="Курс" localSheetId="8">#REF!</definedName>
    <definedName name="Курс" localSheetId="9">#REF!</definedName>
    <definedName name="Курс">#REF!</definedName>
    <definedName name="КурсУЕ" localSheetId="6">#REF!</definedName>
    <definedName name="КурсУЕ" localSheetId="7">#REF!</definedName>
    <definedName name="КурсУЕ" localSheetId="8">#REF!</definedName>
    <definedName name="КурсУЕ" localSheetId="9">#REF!</definedName>
    <definedName name="КурсУЕ">#REF!</definedName>
    <definedName name="л" localSheetId="6">'5 анализ экон эффект 25'!л</definedName>
    <definedName name="л" localSheetId="7">'5 анализ экон эффект 27'!л</definedName>
    <definedName name="л" localSheetId="8">'5 анализ экон эффект 28'!л</definedName>
    <definedName name="л" localSheetId="9">'5 анализ эконом эффект 29'!л</definedName>
    <definedName name="л">[5]!л</definedName>
    <definedName name="ЛИГ_АЛ_М" localSheetId="6">[36]Калькуляции!#REF!</definedName>
    <definedName name="ЛИГ_АЛ_М" localSheetId="7">[36]Калькуляции!#REF!</definedName>
    <definedName name="ЛИГ_АЛ_М" localSheetId="8">[36]Калькуляции!#REF!</definedName>
    <definedName name="ЛИГ_АЛ_М" localSheetId="9">[36]Калькуляции!#REF!</definedName>
    <definedName name="ЛИГ_АЛ_М">[36]Калькуляции!#REF!</definedName>
    <definedName name="ЛИГ_БР_ТИ" localSheetId="6">[36]Калькуляции!#REF!</definedName>
    <definedName name="ЛИГ_БР_ТИ" localSheetId="7">[36]Калькуляции!#REF!</definedName>
    <definedName name="ЛИГ_БР_ТИ" localSheetId="8">[36]Калькуляции!#REF!</definedName>
    <definedName name="ЛИГ_БР_ТИ" localSheetId="9">[36]Калькуляции!#REF!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25'!м</definedName>
    <definedName name="м" localSheetId="7">'5 анализ экон эффект 27'!м</definedName>
    <definedName name="м" localSheetId="8">'5 анализ экон эффект 28'!м</definedName>
    <definedName name="м" localSheetId="9">'5 анализ эконом эффект 29'!м</definedName>
    <definedName name="м">[5]!м</definedName>
    <definedName name="МАГНИЙ" localSheetId="6">[36]Калькуляции!#REF!</definedName>
    <definedName name="МАГНИЙ" localSheetId="7">[36]Калькуляции!#REF!</definedName>
    <definedName name="МАГНИЙ" localSheetId="8">[36]Калькуляции!#REF!</definedName>
    <definedName name="МАГНИЙ" localSheetId="9">[36]Калькуляции!#REF!</definedName>
    <definedName name="МАГНИЙ">[36]Калькуляции!#REF!</definedName>
    <definedName name="май">#REF!</definedName>
    <definedName name="МАЙ_РУБ" localSheetId="6">#REF!</definedName>
    <definedName name="МАЙ_РУБ" localSheetId="7">#REF!</definedName>
    <definedName name="МАЙ_РУБ" localSheetId="8">#REF!</definedName>
    <definedName name="МАЙ_РУБ" localSheetId="9">#REF!</definedName>
    <definedName name="МАЙ_РУБ">#REF!</definedName>
    <definedName name="МАЙ_ТОН" localSheetId="6">#REF!</definedName>
    <definedName name="МАЙ_ТОН" localSheetId="7">#REF!</definedName>
    <definedName name="МАЙ_ТОН" localSheetId="8">#REF!</definedName>
    <definedName name="МАЙ_ТОН" localSheetId="9">#REF!</definedName>
    <definedName name="МАЙ_ТОН">#REF!</definedName>
    <definedName name="МАР_РУБ" localSheetId="6">#REF!</definedName>
    <definedName name="МАР_РУБ" localSheetId="7">#REF!</definedName>
    <definedName name="МАР_РУБ" localSheetId="8">#REF!</definedName>
    <definedName name="МАР_РУБ" localSheetId="9">#REF!</definedName>
    <definedName name="МАР_РУБ">#REF!</definedName>
    <definedName name="МАР_ТОН" localSheetId="6">#REF!</definedName>
    <definedName name="МАР_ТОН" localSheetId="7">#REF!</definedName>
    <definedName name="МАР_ТОН" localSheetId="8">#REF!</definedName>
    <definedName name="МАР_ТОН" localSheetId="9">#REF!</definedName>
    <definedName name="МАР_ТОН">#REF!</definedName>
    <definedName name="МАРГ_ЛИГ" localSheetId="6">[36]Калькуляции!#REF!</definedName>
    <definedName name="МАРГ_ЛИГ" localSheetId="7">[36]Калькуляции!#REF!</definedName>
    <definedName name="МАРГ_ЛИГ" localSheetId="8">[36]Калькуляции!#REF!</definedName>
    <definedName name="МАРГ_ЛИГ" localSheetId="9">[36]Калькуляции!#REF!</definedName>
    <definedName name="МАРГ_ЛИГ">[36]Калькуляции!#REF!</definedName>
    <definedName name="МАРГ_ЛИГ_ДП" localSheetId="6">#REF!</definedName>
    <definedName name="МАРГ_ЛИГ_ДП" localSheetId="7">#REF!</definedName>
    <definedName name="МАРГ_ЛИГ_ДП" localSheetId="8">#REF!</definedName>
    <definedName name="МАРГ_ЛИГ_ДП" localSheetId="9">#REF!</definedName>
    <definedName name="МАРГ_ЛИГ_ДП">#REF!</definedName>
    <definedName name="МАРГ_ЛИГ_СТ" localSheetId="6">[36]Калькуляции!#REF!</definedName>
    <definedName name="МАРГ_ЛИГ_СТ" localSheetId="7">[36]Калькуляции!#REF!</definedName>
    <definedName name="МАРГ_ЛИГ_СТ" localSheetId="8">[36]Калькуляции!#REF!</definedName>
    <definedName name="МАРГ_ЛИГ_СТ" localSheetId="9">[36]Калькуляции!#REF!</definedName>
    <definedName name="МАРГ_ЛИГ_СТ">[36]Калькуляции!#REF!</definedName>
    <definedName name="март">#REF!</definedName>
    <definedName name="масло" localSheetId="6">'[50]масла литры, деньги'!#REF!</definedName>
    <definedName name="масло" localSheetId="7">'[50]масла литры, деньги'!#REF!</definedName>
    <definedName name="масло" localSheetId="8">'[50]масла литры, деньги'!#REF!</definedName>
    <definedName name="масло" localSheetId="9">'[50]масла литры, деньги'!#REF!</definedName>
    <definedName name="масло">'[50]масла литры, деньги'!#REF!</definedName>
    <definedName name="Материалы">'[47]ПФВ-0.5'!$AG$26:$AG$33</definedName>
    <definedName name="МЕД" localSheetId="6">#REF!</definedName>
    <definedName name="МЕД" localSheetId="7">#REF!</definedName>
    <definedName name="МЕД" localSheetId="8">#REF!</definedName>
    <definedName name="МЕД" localSheetId="9">#REF!</definedName>
    <definedName name="МЕД">#REF!</definedName>
    <definedName name="МЕД_" localSheetId="6">#REF!</definedName>
    <definedName name="МЕД_" localSheetId="7">#REF!</definedName>
    <definedName name="МЕД_" localSheetId="8">#REF!</definedName>
    <definedName name="МЕД_" localSheetId="9">#REF!</definedName>
    <definedName name="МЕД_">#REF!</definedName>
    <definedName name="МЕЛ_СУМ" localSheetId="6">#REF!</definedName>
    <definedName name="МЕЛ_СУМ" localSheetId="7">#REF!</definedName>
    <definedName name="МЕЛ_СУМ" localSheetId="8">#REF!</definedName>
    <definedName name="МЕЛ_СУМ" localSheetId="9">#REF!</definedName>
    <definedName name="МЕЛ_СУМ">#REF!</definedName>
    <definedName name="Место">'[47]ПФВ-0.5'!$AK$18:$AK$19</definedName>
    <definedName name="МЕСЯЦЫ" localSheetId="6">[62]Январь!#REF!</definedName>
    <definedName name="МЕСЯЦЫ" localSheetId="7">[62]Январь!#REF!</definedName>
    <definedName name="МЕСЯЦЫ" localSheetId="8">[62]Январь!#REF!</definedName>
    <definedName name="МЕСЯЦЫ" localSheetId="9">[62]Январь!#REF!</definedName>
    <definedName name="МЕСЯЦЫ">[63]Январь!#REF!</definedName>
    <definedName name="Мет_собс" localSheetId="6">#REF!</definedName>
    <definedName name="Мет_собс" localSheetId="7">#REF!</definedName>
    <definedName name="Мет_собс" localSheetId="8">#REF!</definedName>
    <definedName name="Мет_собс" localSheetId="9">#REF!</definedName>
    <definedName name="Мет_собс">#REF!</definedName>
    <definedName name="Мет_ЭЛЦ3" localSheetId="6">#REF!</definedName>
    <definedName name="Мет_ЭЛЦ3" localSheetId="7">#REF!</definedName>
    <definedName name="Мет_ЭЛЦ3" localSheetId="8">#REF!</definedName>
    <definedName name="Мет_ЭЛЦ3" localSheetId="9">#REF!</definedName>
    <definedName name="Мет_ЭЛЦ3">#REF!</definedName>
    <definedName name="Метроном2">[37]Дебиторка!$J$14</definedName>
    <definedName name="мехцех_РМП">'[38]цены цехов'!$D$26</definedName>
    <definedName name="МЛИГ_АМ" localSheetId="6">[36]Калькуляции!#REF!</definedName>
    <definedName name="МЛИГ_АМ" localSheetId="7">[36]Калькуляции!#REF!</definedName>
    <definedName name="МЛИГ_АМ" localSheetId="8">[36]Калькуляции!#REF!</definedName>
    <definedName name="МЛИГ_АМ" localSheetId="9">[36]Калькуляции!#REF!</definedName>
    <definedName name="МЛИГ_АМ">[36]Калькуляции!#REF!</definedName>
    <definedName name="МЛИГ_ЭЛ" localSheetId="6">[36]Калькуляции!#REF!</definedName>
    <definedName name="МЛИГ_ЭЛ" localSheetId="7">[36]Калькуляции!#REF!</definedName>
    <definedName name="МЛИГ_ЭЛ" localSheetId="8">[36]Калькуляции!#REF!</definedName>
    <definedName name="МЛИГ_ЭЛ" localSheetId="9">[36]Калькуляции!#REF!</definedName>
    <definedName name="МЛИГ_ЭЛ">[36]Калькуляции!#REF!</definedName>
    <definedName name="МнНДС" localSheetId="6">#REF!</definedName>
    <definedName name="МнНДС" localSheetId="7">#REF!</definedName>
    <definedName name="МнНДС" localSheetId="8">#REF!</definedName>
    <definedName name="МнНДС" localSheetId="9">#REF!</definedName>
    <definedName name="МнНДС">#REF!</definedName>
    <definedName name="МР">#REF!</definedName>
    <definedName name="МС6_РУБ" localSheetId="6">[36]Калькуляции!#REF!</definedName>
    <definedName name="МС6_РУБ" localSheetId="7">[36]Калькуляции!#REF!</definedName>
    <definedName name="МС6_РУБ" localSheetId="8">[36]Калькуляции!#REF!</definedName>
    <definedName name="МС6_РУБ" localSheetId="9">[36]Калькуляции!#REF!</definedName>
    <definedName name="МС6_РУБ">[36]Калькуляции!#REF!</definedName>
    <definedName name="МС6_ТОН" localSheetId="6">[36]Калькуляции!#REF!</definedName>
    <definedName name="МС6_ТОН" localSheetId="7">[36]Калькуляции!#REF!</definedName>
    <definedName name="МС6_ТОН" localSheetId="8">[36]Калькуляции!#REF!</definedName>
    <definedName name="МС6_ТОН" localSheetId="9">[36]Калькуляции!#REF!</definedName>
    <definedName name="МС6_ТОН">[36]Калькуляции!#REF!</definedName>
    <definedName name="МС9_РУБ" localSheetId="6">[36]Калькуляции!#REF!</definedName>
    <definedName name="МС9_РУБ" localSheetId="7">[36]Калькуляции!#REF!</definedName>
    <definedName name="МС9_РУБ" localSheetId="8">[36]Калькуляции!#REF!</definedName>
    <definedName name="МС9_РУБ" localSheetId="9">[36]Калькуляции!#REF!</definedName>
    <definedName name="МС9_РУБ">[36]Калькуляции!#REF!</definedName>
    <definedName name="МС9_ТОН" localSheetId="6">[36]Калькуляции!#REF!</definedName>
    <definedName name="МС9_ТОН" localSheetId="7">[36]Калькуляции!#REF!</definedName>
    <definedName name="МС9_ТОН" localSheetId="8">[36]Калькуляции!#REF!</definedName>
    <definedName name="МС9_ТОН" localSheetId="9">[36]Калькуляции!#REF!</definedName>
    <definedName name="МС9_ТОН">[36]Калькуляции!#REF!</definedName>
    <definedName name="мым" localSheetId="6">'5 анализ экон эффект 25'!мым</definedName>
    <definedName name="мым" localSheetId="7">'5 анализ экон эффект 27'!мым</definedName>
    <definedName name="мым" localSheetId="8">'5 анализ экон эффект 28'!мым</definedName>
    <definedName name="мым" localSheetId="9">'5 анализ эконом эффект 29'!мым</definedName>
    <definedName name="мым">[5]!мым</definedName>
    <definedName name="н" localSheetId="6">'5 анализ экон эффект 25'!н</definedName>
    <definedName name="н" localSheetId="7">'5 анализ экон эффект 27'!н</definedName>
    <definedName name="н" localSheetId="8">'5 анализ экон эффект 28'!н</definedName>
    <definedName name="н" localSheetId="9">'5 анализ эконом эффект 29'!н</definedName>
    <definedName name="н">[5]!н</definedName>
    <definedName name="Н_2ЦЕХ_СКАЛ" localSheetId="6">#REF!</definedName>
    <definedName name="Н_2ЦЕХ_СКАЛ" localSheetId="7">#REF!</definedName>
    <definedName name="Н_2ЦЕХ_СКАЛ" localSheetId="8">#REF!</definedName>
    <definedName name="Н_2ЦЕХ_СКАЛ" localSheetId="9">#REF!</definedName>
    <definedName name="Н_2ЦЕХ_СКАЛ">#REF!</definedName>
    <definedName name="Н_АЛФ" localSheetId="6">#REF!</definedName>
    <definedName name="Н_АЛФ" localSheetId="7">#REF!</definedName>
    <definedName name="Н_АЛФ" localSheetId="8">#REF!</definedName>
    <definedName name="Н_АЛФ" localSheetId="9">#REF!</definedName>
    <definedName name="Н_АЛФ">#REF!</definedName>
    <definedName name="Н_АМ_МЛ" localSheetId="6">[36]Калькуляции!#REF!</definedName>
    <definedName name="Н_АМ_МЛ" localSheetId="7">[36]Калькуляции!#REF!</definedName>
    <definedName name="Н_АМ_МЛ" localSheetId="8">[36]Калькуляции!#REF!</definedName>
    <definedName name="Н_АМ_МЛ" localSheetId="9">[36]Калькуляции!#REF!</definedName>
    <definedName name="Н_АМ_МЛ">[36]Калькуляции!#REF!</definedName>
    <definedName name="Н_АНБЛ" localSheetId="6">#REF!</definedName>
    <definedName name="Н_АНБЛ" localSheetId="7">#REF!</definedName>
    <definedName name="Н_АНБЛ" localSheetId="8">#REF!</definedName>
    <definedName name="Н_АНБЛ" localSheetId="9">#REF!</definedName>
    <definedName name="Н_АНБЛ">#REF!</definedName>
    <definedName name="Н_АНБЛ_В" localSheetId="6">[36]Калькуляции!#REF!</definedName>
    <definedName name="Н_АНБЛ_В" localSheetId="7">[36]Калькуляции!#REF!</definedName>
    <definedName name="Н_АНБЛ_В" localSheetId="8">[36]Калькуляции!#REF!</definedName>
    <definedName name="Н_АНБЛ_В" localSheetId="9">[36]Калькуляции!#REF!</definedName>
    <definedName name="Н_АНБЛ_В">[36]Калькуляции!#REF!</definedName>
    <definedName name="Н_АНБЛ_Т" localSheetId="6">[36]Калькуляции!#REF!</definedName>
    <definedName name="Н_АНБЛ_Т" localSheetId="7">[36]Калькуляции!#REF!</definedName>
    <definedName name="Н_АНБЛ_Т" localSheetId="8">[36]Калькуляции!#REF!</definedName>
    <definedName name="Н_АНБЛ_Т" localSheetId="9">[36]Калькуляции!#REF!</definedName>
    <definedName name="Н_АНБЛ_Т">[36]Калькуляции!#REF!</definedName>
    <definedName name="Н_АФ_МЛ" localSheetId="6">[36]Калькуляции!#REF!</definedName>
    <definedName name="Н_АФ_МЛ" localSheetId="7">[36]Калькуляции!#REF!</definedName>
    <definedName name="Н_АФ_МЛ" localSheetId="8">[36]Калькуляции!#REF!</definedName>
    <definedName name="Н_АФ_МЛ" localSheetId="9">[36]Калькуляции!#REF!</definedName>
    <definedName name="Н_АФ_МЛ">[36]Калькуляции!#REF!</definedName>
    <definedName name="Н_ВАЛФ" localSheetId="6">#REF!</definedName>
    <definedName name="Н_ВАЛФ" localSheetId="7">#REF!</definedName>
    <definedName name="Н_ВАЛФ" localSheetId="8">#REF!</definedName>
    <definedName name="Н_ВАЛФ" localSheetId="9">#REF!</definedName>
    <definedName name="Н_ВАЛФ">#REF!</definedName>
    <definedName name="Н_ВГР" localSheetId="6">#REF!</definedName>
    <definedName name="Н_ВГР" localSheetId="7">#REF!</definedName>
    <definedName name="Н_ВГР" localSheetId="8">#REF!</definedName>
    <definedName name="Н_ВГР" localSheetId="9">#REF!</definedName>
    <definedName name="Н_ВГР">#REF!</definedName>
    <definedName name="Н_ВКРСВ" localSheetId="6">#REF!</definedName>
    <definedName name="Н_ВКРСВ" localSheetId="7">#REF!</definedName>
    <definedName name="Н_ВКРСВ" localSheetId="8">#REF!</definedName>
    <definedName name="Н_ВКРСВ" localSheetId="9">#REF!</definedName>
    <definedName name="Н_ВКРСВ">#REF!</definedName>
    <definedName name="Н_ВМЕДЬ" localSheetId="6">#REF!</definedName>
    <definedName name="Н_ВМЕДЬ" localSheetId="7">#REF!</definedName>
    <definedName name="Н_ВМЕДЬ" localSheetId="8">#REF!</definedName>
    <definedName name="Н_ВМЕДЬ" localSheetId="9">#REF!</definedName>
    <definedName name="Н_ВМЕДЬ">#REF!</definedName>
    <definedName name="Н_ВОДОБКРУПН" localSheetId="6">#REF!</definedName>
    <definedName name="Н_ВОДОБКРУПН" localSheetId="7">#REF!</definedName>
    <definedName name="Н_ВОДОБКРУПН" localSheetId="8">#REF!</definedName>
    <definedName name="Н_ВОДОБКРУПН" localSheetId="9">#REF!</definedName>
    <definedName name="Н_ВОДОБКРУПН">#REF!</definedName>
    <definedName name="Н_ВХЛБ" localSheetId="6">#REF!</definedName>
    <definedName name="Н_ВХЛБ" localSheetId="7">#REF!</definedName>
    <definedName name="Н_ВХЛБ" localSheetId="8">#REF!</definedName>
    <definedName name="Н_ВХЛБ" localSheetId="9">#REF!</definedName>
    <definedName name="Н_ВХЛБ">#REF!</definedName>
    <definedName name="Н_ВХЛН" localSheetId="6">#REF!</definedName>
    <definedName name="Н_ВХЛН" localSheetId="7">#REF!</definedName>
    <definedName name="Н_ВХЛН" localSheetId="8">#REF!</definedName>
    <definedName name="Н_ВХЛН" localSheetId="9">#REF!</definedName>
    <definedName name="Н_ВХЛН">#REF!</definedName>
    <definedName name="Н_ГИДЗ" localSheetId="6">#REF!</definedName>
    <definedName name="Н_ГИДЗ" localSheetId="7">#REF!</definedName>
    <definedName name="Н_ГИДЗ" localSheetId="8">#REF!</definedName>
    <definedName name="Н_ГИДЗ" localSheetId="9">#REF!</definedName>
    <definedName name="Н_ГИДЗ">#REF!</definedName>
    <definedName name="Н_ГЛ_ВН" localSheetId="6">#REF!</definedName>
    <definedName name="Н_ГЛ_ВН" localSheetId="7">#REF!</definedName>
    <definedName name="Н_ГЛ_ВН" localSheetId="8">#REF!</definedName>
    <definedName name="Н_ГЛ_ВН" localSheetId="9">#REF!</definedName>
    <definedName name="Н_ГЛ_ВН">#REF!</definedName>
    <definedName name="Н_ГЛ_ДП" localSheetId="6">[36]Калькуляции!#REF!</definedName>
    <definedName name="Н_ГЛ_ДП" localSheetId="7">[36]Калькуляции!#REF!</definedName>
    <definedName name="Н_ГЛ_ДП" localSheetId="8">[36]Калькуляции!#REF!</definedName>
    <definedName name="Н_ГЛ_ДП" localSheetId="9">[36]Калькуляции!#REF!</definedName>
    <definedName name="Н_ГЛ_ДП">[36]Калькуляции!#REF!</definedName>
    <definedName name="Н_ГЛ_ИТ" localSheetId="6">[36]Калькуляции!#REF!</definedName>
    <definedName name="Н_ГЛ_ИТ" localSheetId="7">[36]Калькуляции!#REF!</definedName>
    <definedName name="Н_ГЛ_ИТ" localSheetId="8">[36]Калькуляции!#REF!</definedName>
    <definedName name="Н_ГЛ_ИТ" localSheetId="9">[36]Калькуляции!#REF!</definedName>
    <definedName name="Н_ГЛ_ИТ">[36]Калькуляции!#REF!</definedName>
    <definedName name="Н_ГЛ_ТОЛ" localSheetId="6">#REF!</definedName>
    <definedName name="Н_ГЛ_ТОЛ" localSheetId="7">#REF!</definedName>
    <definedName name="Н_ГЛ_ТОЛ" localSheetId="8">#REF!</definedName>
    <definedName name="Н_ГЛ_ТОЛ" localSheetId="9">#REF!</definedName>
    <definedName name="Н_ГЛ_ТОЛ">#REF!</definedName>
    <definedName name="Н_ГЛШ" localSheetId="6">#REF!</definedName>
    <definedName name="Н_ГЛШ" localSheetId="7">#REF!</definedName>
    <definedName name="Н_ГЛШ" localSheetId="8">#REF!</definedName>
    <definedName name="Н_ГЛШ" localSheetId="9">#REF!</definedName>
    <definedName name="Н_ГЛШ">#REF!</definedName>
    <definedName name="Н_ИЗВ" localSheetId="6">#REF!</definedName>
    <definedName name="Н_ИЗВ" localSheetId="7">#REF!</definedName>
    <definedName name="Н_ИЗВ" localSheetId="8">#REF!</definedName>
    <definedName name="Н_ИЗВ" localSheetId="9">#REF!</definedName>
    <definedName name="Н_ИЗВ">#REF!</definedName>
    <definedName name="Н_К_ПРОК" localSheetId="6">#REF!</definedName>
    <definedName name="Н_К_ПРОК" localSheetId="7">#REF!</definedName>
    <definedName name="Н_К_ПРОК" localSheetId="8">#REF!</definedName>
    <definedName name="Н_К_ПРОК" localSheetId="9">#REF!</definedName>
    <definedName name="Н_К_ПРОК">#REF!</definedName>
    <definedName name="Н_К_СЫР" localSheetId="6">#REF!</definedName>
    <definedName name="Н_К_СЫР" localSheetId="7">#REF!</definedName>
    <definedName name="Н_К_СЫР" localSheetId="8">#REF!</definedName>
    <definedName name="Н_К_СЫР" localSheetId="9">#REF!</definedName>
    <definedName name="Н_К_СЫР">#REF!</definedName>
    <definedName name="Н_К_СЫР_П" localSheetId="6">[36]Калькуляции!#REF!</definedName>
    <definedName name="Н_К_СЫР_П" localSheetId="7">[36]Калькуляции!#REF!</definedName>
    <definedName name="Н_К_СЫР_П" localSheetId="8">[36]Калькуляции!#REF!</definedName>
    <definedName name="Н_К_СЫР_П" localSheetId="9">[36]Калькуляции!#REF!</definedName>
    <definedName name="Н_К_СЫР_П">[36]Калькуляции!#REF!</definedName>
    <definedName name="Н_К_СЫР_Т" localSheetId="6">[36]Калькуляции!#REF!</definedName>
    <definedName name="Н_К_СЫР_Т" localSheetId="7">[36]Калькуляции!#REF!</definedName>
    <definedName name="Н_К_СЫР_Т" localSheetId="8">[36]Калькуляции!#REF!</definedName>
    <definedName name="Н_К_СЫР_Т" localSheetId="9">[36]Калькуляции!#REF!</definedName>
    <definedName name="Н_К_СЫР_Т">[36]Калькуляции!#REF!</definedName>
    <definedName name="Н_КАВЧ_АЛФ" localSheetId="6">#REF!</definedName>
    <definedName name="Н_КАВЧ_АЛФ" localSheetId="7">#REF!</definedName>
    <definedName name="Н_КАВЧ_АЛФ" localSheetId="8">#REF!</definedName>
    <definedName name="Н_КАВЧ_АЛФ" localSheetId="9">#REF!</definedName>
    <definedName name="Н_КАВЧ_АЛФ">#REF!</definedName>
    <definedName name="Н_КАВЧ_ГРАФ" localSheetId="6">#REF!</definedName>
    <definedName name="Н_КАВЧ_ГРАФ" localSheetId="7">#REF!</definedName>
    <definedName name="Н_КАВЧ_ГРАФ" localSheetId="8">#REF!</definedName>
    <definedName name="Н_КАВЧ_ГРАФ" localSheetId="9">#REF!</definedName>
    <definedName name="Н_КАВЧ_ГРАФ">#REF!</definedName>
    <definedName name="Н_КАВЧ_КРС" localSheetId="6">#REF!</definedName>
    <definedName name="Н_КАВЧ_КРС" localSheetId="7">#REF!</definedName>
    <definedName name="Н_КАВЧ_КРС" localSheetId="8">#REF!</definedName>
    <definedName name="Н_КАВЧ_КРС" localSheetId="9">#REF!</definedName>
    <definedName name="Н_КАВЧ_КРС">#REF!</definedName>
    <definedName name="Н_КАВЧ_МЕД" localSheetId="6">#REF!</definedName>
    <definedName name="Н_КАВЧ_МЕД" localSheetId="7">#REF!</definedName>
    <definedName name="Н_КАВЧ_МЕД" localSheetId="8">#REF!</definedName>
    <definedName name="Н_КАВЧ_МЕД" localSheetId="9">#REF!</definedName>
    <definedName name="Н_КАВЧ_МЕД">#REF!</definedName>
    <definedName name="Н_КАВЧ_ХЛБ" localSheetId="6">#REF!</definedName>
    <definedName name="Н_КАВЧ_ХЛБ" localSheetId="7">#REF!</definedName>
    <definedName name="Н_КАВЧ_ХЛБ" localSheetId="8">#REF!</definedName>
    <definedName name="Н_КАВЧ_ХЛБ" localSheetId="9">#REF!</definedName>
    <definedName name="Н_КАВЧ_ХЛБ">#REF!</definedName>
    <definedName name="Н_КАО_СКАЛ" localSheetId="6">#REF!</definedName>
    <definedName name="Н_КАО_СКАЛ" localSheetId="7">#REF!</definedName>
    <definedName name="Н_КАО_СКАЛ" localSheetId="8">#REF!</definedName>
    <definedName name="Н_КАО_СКАЛ" localSheetId="9">#REF!</definedName>
    <definedName name="Н_КАО_СКАЛ">#REF!</definedName>
    <definedName name="Н_КЕРОСИН" localSheetId="6">#REF!</definedName>
    <definedName name="Н_КЕРОСИН" localSheetId="7">#REF!</definedName>
    <definedName name="Н_КЕРОСИН" localSheetId="8">#REF!</definedName>
    <definedName name="Н_КЕРОСИН" localSheetId="9">#REF!</definedName>
    <definedName name="Н_КЕРОСИН">#REF!</definedName>
    <definedName name="Н_КЛОК_КРСМ" localSheetId="6">[36]Калькуляции!#REF!</definedName>
    <definedName name="Н_КЛОК_КРСМ" localSheetId="7">[36]Калькуляции!#REF!</definedName>
    <definedName name="Н_КЛОК_КРСМ" localSheetId="8">[36]Калькуляции!#REF!</definedName>
    <definedName name="Н_КЛОК_КРСМ" localSheetId="9">[36]Калькуляции!#REF!</definedName>
    <definedName name="Н_КЛОК_КРСМ">[36]Калькуляции!#REF!</definedName>
    <definedName name="Н_КЛОК_СКАЛ" localSheetId="6">[36]Калькуляции!#REF!</definedName>
    <definedName name="Н_КЛОК_СКАЛ" localSheetId="7">[36]Калькуляции!#REF!</definedName>
    <definedName name="Н_КЛОК_СКАЛ" localSheetId="8">[36]Калькуляции!#REF!</definedName>
    <definedName name="Н_КЛОК_СКАЛ" localSheetId="9">[36]Калькуляции!#REF!</definedName>
    <definedName name="Н_КЛОК_СКАЛ">[36]Калькуляции!#REF!</definedName>
    <definedName name="Н_КЛОК_ФТК" localSheetId="6">[36]Калькуляции!#REF!</definedName>
    <definedName name="Н_КЛОК_ФТК" localSheetId="7">[36]Калькуляции!#REF!</definedName>
    <definedName name="Н_КЛОК_ФТК" localSheetId="8">[36]Калькуляции!#REF!</definedName>
    <definedName name="Н_КЛОК_ФТК" localSheetId="9">[36]Калькуляции!#REF!</definedName>
    <definedName name="Н_КЛОК_ФТК">[36]Калькуляции!#REF!</definedName>
    <definedName name="Н_КОА_АБ" localSheetId="6">#REF!</definedName>
    <definedName name="Н_КОА_АБ" localSheetId="7">#REF!</definedName>
    <definedName name="Н_КОА_АБ" localSheetId="8">#REF!</definedName>
    <definedName name="Н_КОА_АБ" localSheetId="9">#REF!</definedName>
    <definedName name="Н_КОА_АБ">#REF!</definedName>
    <definedName name="Н_КОА_ГЛ" localSheetId="6">#REF!</definedName>
    <definedName name="Н_КОА_ГЛ" localSheetId="7">#REF!</definedName>
    <definedName name="Н_КОА_ГЛ" localSheetId="8">#REF!</definedName>
    <definedName name="Н_КОА_ГЛ" localSheetId="9">#REF!</definedName>
    <definedName name="Н_КОА_ГЛ">#REF!</definedName>
    <definedName name="Н_КОА_КРС" localSheetId="6">#REF!</definedName>
    <definedName name="Н_КОА_КРС" localSheetId="7">#REF!</definedName>
    <definedName name="Н_КОА_КРС" localSheetId="8">#REF!</definedName>
    <definedName name="Н_КОА_КРС" localSheetId="9">#REF!</definedName>
    <definedName name="Н_КОА_КРС">#REF!</definedName>
    <definedName name="Н_КОА_КРСМ" localSheetId="6">#REF!</definedName>
    <definedName name="Н_КОА_КРСМ" localSheetId="7">#REF!</definedName>
    <definedName name="Н_КОА_КРСМ" localSheetId="8">#REF!</definedName>
    <definedName name="Н_КОА_КРСМ" localSheetId="9">#REF!</definedName>
    <definedName name="Н_КОА_КРСМ">#REF!</definedName>
    <definedName name="Н_КОА_СКАЛ" localSheetId="6">#REF!</definedName>
    <definedName name="Н_КОА_СКАЛ" localSheetId="7">#REF!</definedName>
    <definedName name="Н_КОА_СКАЛ" localSheetId="8">#REF!</definedName>
    <definedName name="Н_КОА_СКАЛ" localSheetId="9">#REF!</definedName>
    <definedName name="Н_КОА_СКАЛ">#REF!</definedName>
    <definedName name="Н_КОА_ФК" localSheetId="6">#REF!</definedName>
    <definedName name="Н_КОА_ФК" localSheetId="7">#REF!</definedName>
    <definedName name="Н_КОА_ФК" localSheetId="8">#REF!</definedName>
    <definedName name="Н_КОА_ФК" localSheetId="9">#REF!</definedName>
    <definedName name="Н_КОА_ФК">#REF!</definedName>
    <definedName name="Н_КОРК_7" localSheetId="6">#REF!</definedName>
    <definedName name="Н_КОРК_7" localSheetId="7">#REF!</definedName>
    <definedName name="Н_КОРК_7" localSheetId="8">#REF!</definedName>
    <definedName name="Н_КОРК_7" localSheetId="9">#REF!</definedName>
    <definedName name="Н_КОРК_7">#REF!</definedName>
    <definedName name="Н_КОРК_АВЧ" localSheetId="6">#REF!</definedName>
    <definedName name="Н_КОРК_АВЧ" localSheetId="7">#REF!</definedName>
    <definedName name="Н_КОРК_АВЧ" localSheetId="8">#REF!</definedName>
    <definedName name="Н_КОРК_АВЧ" localSheetId="9">#REF!</definedName>
    <definedName name="Н_КОРК_АВЧ">#REF!</definedName>
    <definedName name="Н_КР_АК5М2" localSheetId="6">[36]Калькуляции!#REF!</definedName>
    <definedName name="Н_КР_АК5М2" localSheetId="7">[36]Калькуляции!#REF!</definedName>
    <definedName name="Н_КР_АК5М2" localSheetId="8">[36]Калькуляции!#REF!</definedName>
    <definedName name="Н_КР_АК5М2" localSheetId="9">[36]Калькуляции!#REF!</definedName>
    <definedName name="Н_КР_АК5М2">[36]Калькуляции!#REF!</definedName>
    <definedName name="Н_КР_ПАР" localSheetId="6">[36]Калькуляции!#REF!</definedName>
    <definedName name="Н_КР_ПАР" localSheetId="7">[36]Калькуляции!#REF!</definedName>
    <definedName name="Н_КР_ПАР" localSheetId="8">[36]Калькуляции!#REF!</definedName>
    <definedName name="Н_КР_ПАР" localSheetId="9">[36]Калькуляции!#REF!</definedName>
    <definedName name="Н_КР_ПАР">[36]Калькуляции!#REF!</definedName>
    <definedName name="Н_КР19_СКАЛ" localSheetId="6">#REF!</definedName>
    <definedName name="Н_КР19_СКАЛ" localSheetId="7">#REF!</definedName>
    <definedName name="Н_КР19_СКАЛ" localSheetId="8">#REF!</definedName>
    <definedName name="Н_КР19_СКАЛ" localSheetId="9">#REF!</definedName>
    <definedName name="Н_КР19_СКАЛ">#REF!</definedName>
    <definedName name="Н_КРАК12" localSheetId="6">[36]Калькуляции!#REF!</definedName>
    <definedName name="Н_КРАК12" localSheetId="7">[36]Калькуляции!#REF!</definedName>
    <definedName name="Н_КРАК12" localSheetId="8">[36]Калькуляции!#REF!</definedName>
    <definedName name="Н_КРАК12" localSheetId="9">[36]Калькуляции!#REF!</definedName>
    <definedName name="Н_КРАК12">[36]Калькуляции!#REF!</definedName>
    <definedName name="Н_КРАК9ПЧ" localSheetId="6">[36]Калькуляции!#REF!</definedName>
    <definedName name="Н_КРАК9ПЧ" localSheetId="7">[36]Калькуляции!#REF!</definedName>
    <definedName name="Н_КРАК9ПЧ" localSheetId="8">[36]Калькуляции!#REF!</definedName>
    <definedName name="Н_КРАК9ПЧ" localSheetId="9">[36]Калькуляции!#REF!</definedName>
    <definedName name="Н_КРАК9ПЧ">[36]Калькуляции!#REF!</definedName>
    <definedName name="Н_КРЕМ_МЛ" localSheetId="6">[36]Калькуляции!#REF!</definedName>
    <definedName name="Н_КРЕМ_МЛ" localSheetId="7">[36]Калькуляции!#REF!</definedName>
    <definedName name="Н_КРЕМ_МЛ" localSheetId="8">[36]Калькуляции!#REF!</definedName>
    <definedName name="Н_КРЕМ_МЛ" localSheetId="9">[36]Калькуляции!#REF!</definedName>
    <definedName name="Н_КРЕМ_МЛ">[36]Калькуляции!#REF!</definedName>
    <definedName name="Н_КРЕМАК12" localSheetId="6">[36]Калькуляции!#REF!</definedName>
    <definedName name="Н_КРЕМАК12" localSheetId="7">[36]Калькуляции!#REF!</definedName>
    <definedName name="Н_КРЕМАК12" localSheetId="8">[36]Калькуляции!#REF!</definedName>
    <definedName name="Н_КРЕМАК12" localSheetId="9">[36]Калькуляции!#REF!</definedName>
    <definedName name="Н_КРЕМАК12">[36]Калькуляции!#REF!</definedName>
    <definedName name="Н_КРЕМАК5М2" localSheetId="6">[36]Калькуляции!#REF!</definedName>
    <definedName name="Н_КРЕМАК5М2" localSheetId="7">[36]Калькуляции!#REF!</definedName>
    <definedName name="Н_КРЕМАК5М2" localSheetId="8">[36]Калькуляции!#REF!</definedName>
    <definedName name="Н_КРЕМАК5М2" localSheetId="9">[36]Калькуляции!#REF!</definedName>
    <definedName name="Н_КРЕМАК5М2">[36]Калькуляции!#REF!</definedName>
    <definedName name="Н_КРЕМАК9ПЧ" localSheetId="6">[36]Калькуляции!#REF!</definedName>
    <definedName name="Н_КРЕМАК9ПЧ" localSheetId="7">[36]Калькуляции!#REF!</definedName>
    <definedName name="Н_КРЕМАК9ПЧ" localSheetId="8">[36]Калькуляции!#REF!</definedName>
    <definedName name="Н_КРЕМАК9ПЧ" localSheetId="9">[36]Калькуляции!#REF!</definedName>
    <definedName name="Н_КРЕМАК9ПЧ">[36]Калькуляции!#REF!</definedName>
    <definedName name="Н_КРИОЛ_МЛ" localSheetId="6">[36]Калькуляции!#REF!</definedName>
    <definedName name="Н_КРИОЛ_МЛ" localSheetId="7">[36]Калькуляции!#REF!</definedName>
    <definedName name="Н_КРИОЛ_МЛ" localSheetId="8">[36]Калькуляции!#REF!</definedName>
    <definedName name="Н_КРИОЛ_МЛ" localSheetId="9">[36]Калькуляции!#REF!</definedName>
    <definedName name="Н_КРИОЛ_МЛ">[36]Калькуляции!#REF!</definedName>
    <definedName name="Н_КРКРУПН" localSheetId="6">[36]Калькуляции!#REF!</definedName>
    <definedName name="Н_КРКРУПН" localSheetId="7">[36]Калькуляции!#REF!</definedName>
    <definedName name="Н_КРКРУПН" localSheetId="8">[36]Калькуляции!#REF!</definedName>
    <definedName name="Н_КРКРУПН" localSheetId="9">[36]Калькуляции!#REF!</definedName>
    <definedName name="Н_КРКРУПН">[36]Калькуляции!#REF!</definedName>
    <definedName name="Н_КРМЕЛКИЕ" localSheetId="6">[36]Калькуляции!#REF!</definedName>
    <definedName name="Н_КРМЕЛКИЕ" localSheetId="7">[36]Калькуляции!#REF!</definedName>
    <definedName name="Н_КРМЕЛКИЕ" localSheetId="8">[36]Калькуляции!#REF!</definedName>
    <definedName name="Н_КРМЕЛКИЕ" localSheetId="9">[36]Калькуляции!#REF!</definedName>
    <definedName name="Н_КРМЕЛКИЕ">[36]Калькуляции!#REF!</definedName>
    <definedName name="Н_КРРЕКВИЗИТЫ" localSheetId="6">[36]Калькуляции!#REF!</definedName>
    <definedName name="Н_КРРЕКВИЗИТЫ" localSheetId="7">[36]Калькуляции!#REF!</definedName>
    <definedName name="Н_КРРЕКВИЗИТЫ" localSheetId="8">[36]Калькуляции!#REF!</definedName>
    <definedName name="Н_КРРЕКВИЗИТЫ" localSheetId="9">[36]Калькуляции!#REF!</definedName>
    <definedName name="Н_КРРЕКВИЗИТЫ">[36]Калькуляции!#REF!</definedName>
    <definedName name="Н_КРСВ" localSheetId="6">#REF!</definedName>
    <definedName name="Н_КРСВ" localSheetId="7">#REF!</definedName>
    <definedName name="Н_КРСВ" localSheetId="8">#REF!</definedName>
    <definedName name="Н_КРСВ" localSheetId="9">#REF!</definedName>
    <definedName name="Н_КРСВ">#REF!</definedName>
    <definedName name="Н_КРСЛИТКИ" localSheetId="6">[36]Калькуляции!#REF!</definedName>
    <definedName name="Н_КРСЛИТКИ" localSheetId="7">[36]Калькуляции!#REF!</definedName>
    <definedName name="Н_КРСЛИТКИ" localSheetId="8">[36]Калькуляции!#REF!</definedName>
    <definedName name="Н_КРСЛИТКИ" localSheetId="9">[36]Калькуляции!#REF!</definedName>
    <definedName name="Н_КРСЛИТКИ">[36]Калькуляции!#REF!</definedName>
    <definedName name="Н_КРСМ" localSheetId="6">#REF!</definedName>
    <definedName name="Н_КРСМ" localSheetId="7">#REF!</definedName>
    <definedName name="Н_КРСМ" localSheetId="8">#REF!</definedName>
    <definedName name="Н_КРСМ" localSheetId="9">#REF!</definedName>
    <definedName name="Н_КРСМ">#REF!</definedName>
    <definedName name="Н_КРФ" localSheetId="6">[36]Калькуляции!#REF!</definedName>
    <definedName name="Н_КРФ" localSheetId="7">[36]Калькуляции!#REF!</definedName>
    <definedName name="Н_КРФ" localSheetId="8">[36]Калькуляции!#REF!</definedName>
    <definedName name="Н_КРФ" localSheetId="9">[36]Калькуляции!#REF!</definedName>
    <definedName name="Н_КРФ">[36]Калькуляции!#REF!</definedName>
    <definedName name="Н_КСГИД" localSheetId="6">#REF!</definedName>
    <definedName name="Н_КСГИД" localSheetId="7">#REF!</definedName>
    <definedName name="Н_КСГИД" localSheetId="8">#REF!</definedName>
    <definedName name="Н_КСГИД" localSheetId="9">#REF!</definedName>
    <definedName name="Н_КСГИД">#REF!</definedName>
    <definedName name="Н_КСКАУСТ" localSheetId="6">#REF!</definedName>
    <definedName name="Н_КСКАУСТ" localSheetId="7">#REF!</definedName>
    <definedName name="Н_КСКАУСТ" localSheetId="8">#REF!</definedName>
    <definedName name="Н_КСКАУСТ" localSheetId="9">#REF!</definedName>
    <definedName name="Н_КСКАУСТ">#REF!</definedName>
    <definedName name="Н_КСПЕНА" localSheetId="6">#REF!</definedName>
    <definedName name="Н_КСПЕНА" localSheetId="7">#REF!</definedName>
    <definedName name="Н_КСПЕНА" localSheetId="8">#REF!</definedName>
    <definedName name="Н_КСПЕНА" localSheetId="9">#REF!</definedName>
    <definedName name="Н_КСПЕНА">#REF!</definedName>
    <definedName name="Н_КСПЕНА_С" localSheetId="6">[36]Калькуляции!#REF!</definedName>
    <definedName name="Н_КСПЕНА_С" localSheetId="7">[36]Калькуляции!#REF!</definedName>
    <definedName name="Н_КСПЕНА_С" localSheetId="8">[36]Калькуляции!#REF!</definedName>
    <definedName name="Н_КСПЕНА_С" localSheetId="9">[36]Калькуляции!#REF!</definedName>
    <definedName name="Н_КСПЕНА_С">[36]Калькуляции!#REF!</definedName>
    <definedName name="Н_КССОДГО" localSheetId="6">#REF!</definedName>
    <definedName name="Н_КССОДГО" localSheetId="7">#REF!</definedName>
    <definedName name="Н_КССОДГО" localSheetId="8">#REF!</definedName>
    <definedName name="Н_КССОДГО" localSheetId="9">#REF!</definedName>
    <definedName name="Н_КССОДГО">#REF!</definedName>
    <definedName name="Н_КССОДКАЛ" localSheetId="6">#REF!</definedName>
    <definedName name="Н_КССОДКАЛ" localSheetId="7">#REF!</definedName>
    <definedName name="Н_КССОДКАЛ" localSheetId="8">#REF!</definedName>
    <definedName name="Н_КССОДКАЛ" localSheetId="9">#REF!</definedName>
    <definedName name="Н_КССОДКАЛ">#REF!</definedName>
    <definedName name="Н_ЛИГ_АЛ_М" localSheetId="6">[36]Калькуляции!#REF!</definedName>
    <definedName name="Н_ЛИГ_АЛ_М" localSheetId="7">[36]Калькуляции!#REF!</definedName>
    <definedName name="Н_ЛИГ_АЛ_М" localSheetId="8">[36]Калькуляции!#REF!</definedName>
    <definedName name="Н_ЛИГ_АЛ_М" localSheetId="9">[36]Калькуляции!#REF!</definedName>
    <definedName name="Н_ЛИГ_АЛ_М">[36]Калькуляции!#REF!</definedName>
    <definedName name="Н_ЛИГ_АЛ_МАК5М2" localSheetId="6">[36]Калькуляции!#REF!</definedName>
    <definedName name="Н_ЛИГ_АЛ_МАК5М2" localSheetId="7">[36]Калькуляции!#REF!</definedName>
    <definedName name="Н_ЛИГ_АЛ_МАК5М2" localSheetId="8">[36]Калькуляции!#REF!</definedName>
    <definedName name="Н_ЛИГ_АЛ_МАК5М2" localSheetId="9">[36]Калькуляции!#REF!</definedName>
    <definedName name="Н_ЛИГ_АЛ_МАК5М2">[36]Калькуляции!#REF!</definedName>
    <definedName name="Н_ЛИГ_БР_ТИ" localSheetId="6">[36]Калькуляции!#REF!</definedName>
    <definedName name="Н_ЛИГ_БР_ТИ" localSheetId="7">[36]Калькуляции!#REF!</definedName>
    <definedName name="Н_ЛИГ_БР_ТИ" localSheetId="8">[36]Калькуляции!#REF!</definedName>
    <definedName name="Н_ЛИГ_БР_ТИ" localSheetId="9">[36]Калькуляции!#REF!</definedName>
    <definedName name="Н_ЛИГ_БР_ТИ">[36]Калькуляции!#REF!</definedName>
    <definedName name="Н_МАГНАК5М2" localSheetId="6">[36]Калькуляции!#REF!</definedName>
    <definedName name="Н_МАГНАК5М2" localSheetId="7">[36]Калькуляции!#REF!</definedName>
    <definedName name="Н_МАГНАК5М2" localSheetId="8">[36]Калькуляции!#REF!</definedName>
    <definedName name="Н_МАГНАК5М2" localSheetId="9">[36]Калькуляции!#REF!</definedName>
    <definedName name="Н_МАГНАК5М2">[36]Калькуляции!#REF!</definedName>
    <definedName name="Н_МАГНАК9ПЧ" localSheetId="6">[36]Калькуляции!#REF!</definedName>
    <definedName name="Н_МАГНАК9ПЧ" localSheetId="7">[36]Калькуляции!#REF!</definedName>
    <definedName name="Н_МАГНАК9ПЧ" localSheetId="8">[36]Калькуляции!#REF!</definedName>
    <definedName name="Н_МАГНАК9ПЧ" localSheetId="9">[36]Калькуляции!#REF!</definedName>
    <definedName name="Н_МАГНАК9ПЧ">[36]Калькуляции!#REF!</definedName>
    <definedName name="Н_МАЗ" localSheetId="6">[36]Калькуляции!#REF!</definedName>
    <definedName name="Н_МАЗ" localSheetId="7">[36]Калькуляции!#REF!</definedName>
    <definedName name="Н_МАЗ" localSheetId="8">[36]Калькуляции!#REF!</definedName>
    <definedName name="Н_МАЗ" localSheetId="9">[36]Калькуляции!#REF!</definedName>
    <definedName name="Н_МАЗ">[36]Калькуляции!#REF!</definedName>
    <definedName name="Н_МАРГ_МЛ" localSheetId="6">[36]Калькуляции!#REF!</definedName>
    <definedName name="Н_МАРГ_МЛ" localSheetId="7">[36]Калькуляции!#REF!</definedName>
    <definedName name="Н_МАРГ_МЛ" localSheetId="8">[36]Калькуляции!#REF!</definedName>
    <definedName name="Н_МАРГ_МЛ" localSheetId="9">[36]Калькуляции!#REF!</definedName>
    <definedName name="Н_МАРГ_МЛ">[36]Калькуляции!#REF!</definedName>
    <definedName name="Н_МАССА" localSheetId="6">#REF!</definedName>
    <definedName name="Н_МАССА" localSheetId="7">#REF!</definedName>
    <definedName name="Н_МАССА" localSheetId="8">#REF!</definedName>
    <definedName name="Н_МАССА" localSheetId="9">#REF!</definedName>
    <definedName name="Н_МАССА">#REF!</definedName>
    <definedName name="Н_МАССА_В" localSheetId="6">[36]Калькуляции!#REF!</definedName>
    <definedName name="Н_МАССА_В" localSheetId="7">[36]Калькуляции!#REF!</definedName>
    <definedName name="Н_МАССА_В" localSheetId="8">[36]Калькуляции!#REF!</definedName>
    <definedName name="Н_МАССА_В" localSheetId="9">[36]Калькуляции!#REF!</definedName>
    <definedName name="Н_МАССА_В">[36]Калькуляции!#REF!</definedName>
    <definedName name="Н_МАССА_П" localSheetId="6">[36]Калькуляции!#REF!</definedName>
    <definedName name="Н_МАССА_П" localSheetId="7">[36]Калькуляции!#REF!</definedName>
    <definedName name="Н_МАССА_П" localSheetId="8">[36]Калькуляции!#REF!</definedName>
    <definedName name="Н_МАССА_П" localSheetId="9">[36]Калькуляции!#REF!</definedName>
    <definedName name="Н_МАССА_П">[36]Калькуляции!#REF!</definedName>
    <definedName name="Н_МАССА_ПК" localSheetId="6">[36]Калькуляции!#REF!</definedName>
    <definedName name="Н_МАССА_ПК" localSheetId="7">[36]Калькуляции!#REF!</definedName>
    <definedName name="Н_МАССА_ПК" localSheetId="8">[36]Калькуляции!#REF!</definedName>
    <definedName name="Н_МАССА_ПК" localSheetId="9">[36]Калькуляции!#REF!</definedName>
    <definedName name="Н_МАССА_ПК">[36]Калькуляции!#REF!</definedName>
    <definedName name="Н_МЕД_АК5М2" localSheetId="6">[36]Калькуляции!#REF!</definedName>
    <definedName name="Н_МЕД_АК5М2" localSheetId="7">[36]Калькуляции!#REF!</definedName>
    <definedName name="Н_МЕД_АК5М2" localSheetId="8">[36]Калькуляции!#REF!</definedName>
    <definedName name="Н_МЕД_АК5М2" localSheetId="9">[36]Калькуляции!#REF!</definedName>
    <definedName name="Н_МЕД_АК5М2">[36]Калькуляции!#REF!</definedName>
    <definedName name="Н_МЛ_3003" localSheetId="6">[36]Калькуляции!#REF!</definedName>
    <definedName name="Н_МЛ_3003" localSheetId="7">[36]Калькуляции!#REF!</definedName>
    <definedName name="Н_МЛ_3003" localSheetId="8">[36]Калькуляции!#REF!</definedName>
    <definedName name="Н_МЛ_3003" localSheetId="9">[36]Калькуляции!#REF!</definedName>
    <definedName name="Н_МЛ_3003">[36]Калькуляции!#REF!</definedName>
    <definedName name="Н_ОЛЕ" localSheetId="6">#REF!</definedName>
    <definedName name="Н_ОЛЕ" localSheetId="7">#REF!</definedName>
    <definedName name="Н_ОЛЕ" localSheetId="8">#REF!</definedName>
    <definedName name="Н_ОЛЕ" localSheetId="9">#REF!</definedName>
    <definedName name="Н_ОЛЕ">#REF!</definedName>
    <definedName name="Н_ПЕК" localSheetId="6">#REF!</definedName>
    <definedName name="Н_ПЕК" localSheetId="7">#REF!</definedName>
    <definedName name="Н_ПЕК" localSheetId="8">#REF!</definedName>
    <definedName name="Н_ПЕК" localSheetId="9">#REF!</definedName>
    <definedName name="Н_ПЕК">#REF!</definedName>
    <definedName name="Н_ПЕК_П" localSheetId="6">[36]Калькуляции!#REF!</definedName>
    <definedName name="Н_ПЕК_П" localSheetId="7">[36]Калькуляции!#REF!</definedName>
    <definedName name="Н_ПЕК_П" localSheetId="8">[36]Калькуляции!#REF!</definedName>
    <definedName name="Н_ПЕК_П" localSheetId="9">[36]Калькуляции!#REF!</definedName>
    <definedName name="Н_ПЕК_П">[36]Калькуляции!#REF!</definedName>
    <definedName name="Н_ПЕК_Т" localSheetId="6">[36]Калькуляции!#REF!</definedName>
    <definedName name="Н_ПЕК_Т" localSheetId="7">[36]Калькуляции!#REF!</definedName>
    <definedName name="Н_ПЕК_Т" localSheetId="8">[36]Калькуляции!#REF!</definedName>
    <definedName name="Н_ПЕК_Т" localSheetId="9">[36]Калькуляции!#REF!</definedName>
    <definedName name="Н_ПЕК_Т">[36]Калькуляции!#REF!</definedName>
    <definedName name="Н_ПУШ" localSheetId="6">#REF!</definedName>
    <definedName name="Н_ПУШ" localSheetId="7">#REF!</definedName>
    <definedName name="Н_ПУШ" localSheetId="8">#REF!</definedName>
    <definedName name="Н_ПУШ" localSheetId="9">#REF!</definedName>
    <definedName name="Н_ПУШ">#REF!</definedName>
    <definedName name="Н_ПЫЛЬ" localSheetId="6">#REF!</definedName>
    <definedName name="Н_ПЫЛЬ" localSheetId="7">#REF!</definedName>
    <definedName name="Н_ПЫЛЬ" localSheetId="8">#REF!</definedName>
    <definedName name="Н_ПЫЛЬ" localSheetId="9">#REF!</definedName>
    <definedName name="Н_ПЫЛЬ">#REF!</definedName>
    <definedName name="Н_С8БМ_ГЛ" localSheetId="6">#REF!</definedName>
    <definedName name="Н_С8БМ_ГЛ" localSheetId="7">#REF!</definedName>
    <definedName name="Н_С8БМ_ГЛ" localSheetId="8">#REF!</definedName>
    <definedName name="Н_С8БМ_ГЛ" localSheetId="9">#REF!</definedName>
    <definedName name="Н_С8БМ_ГЛ">#REF!</definedName>
    <definedName name="Н_С8БМ_КСВ" localSheetId="6">#REF!</definedName>
    <definedName name="Н_С8БМ_КСВ" localSheetId="7">#REF!</definedName>
    <definedName name="Н_С8БМ_КСВ" localSheetId="8">#REF!</definedName>
    <definedName name="Н_С8БМ_КСВ" localSheetId="9">#REF!</definedName>
    <definedName name="Н_С8БМ_КСВ">#REF!</definedName>
    <definedName name="Н_С8БМ_КСМ" localSheetId="6">#REF!</definedName>
    <definedName name="Н_С8БМ_КСМ" localSheetId="7">#REF!</definedName>
    <definedName name="Н_С8БМ_КСМ" localSheetId="8">#REF!</definedName>
    <definedName name="Н_С8БМ_КСМ" localSheetId="9">#REF!</definedName>
    <definedName name="Н_С8БМ_КСМ">#REF!</definedName>
    <definedName name="Н_С8БМ_СКАЛ" localSheetId="6">#REF!</definedName>
    <definedName name="Н_С8БМ_СКАЛ" localSheetId="7">#REF!</definedName>
    <definedName name="Н_С8БМ_СКАЛ" localSheetId="8">#REF!</definedName>
    <definedName name="Н_С8БМ_СКАЛ" localSheetId="9">#REF!</definedName>
    <definedName name="Н_С8БМ_СКАЛ">#REF!</definedName>
    <definedName name="Н_С8БМ_ФК" localSheetId="6">#REF!</definedName>
    <definedName name="Н_С8БМ_ФК" localSheetId="7">#REF!</definedName>
    <definedName name="Н_С8БМ_ФК" localSheetId="8">#REF!</definedName>
    <definedName name="Н_С8БМ_ФК" localSheetId="9">#REF!</definedName>
    <definedName name="Н_С8БМ_ФК">#REF!</definedName>
    <definedName name="Н_СЕРК" localSheetId="6">#REF!</definedName>
    <definedName name="Н_СЕРК" localSheetId="7">#REF!</definedName>
    <definedName name="Н_СЕРК" localSheetId="8">#REF!</definedName>
    <definedName name="Н_СЕРК" localSheetId="9">#REF!</definedName>
    <definedName name="Н_СЕРК">#REF!</definedName>
    <definedName name="Н_СКА" localSheetId="6">#REF!</definedName>
    <definedName name="Н_СКА" localSheetId="7">#REF!</definedName>
    <definedName name="Н_СКА" localSheetId="8">#REF!</definedName>
    <definedName name="Н_СКА" localSheetId="9">#REF!</definedName>
    <definedName name="Н_СКА">#REF!</definedName>
    <definedName name="Н_СЛ_КРСВ" localSheetId="6">#REF!</definedName>
    <definedName name="Н_СЛ_КРСВ" localSheetId="7">#REF!</definedName>
    <definedName name="Н_СЛ_КРСВ" localSheetId="8">#REF!</definedName>
    <definedName name="Н_СЛ_КРСВ" localSheetId="9">#REF!</definedName>
    <definedName name="Н_СЛ_КРСВ">#REF!</definedName>
    <definedName name="Н_СОЛ_АК5М2" localSheetId="6">[36]Калькуляции!#REF!</definedName>
    <definedName name="Н_СОЛ_АК5М2" localSheetId="7">[36]Калькуляции!#REF!</definedName>
    <definedName name="Н_СОЛ_АК5М2" localSheetId="8">[36]Калькуляции!#REF!</definedName>
    <definedName name="Н_СОЛ_АК5М2" localSheetId="9">[36]Калькуляции!#REF!</definedName>
    <definedName name="Н_СОЛ_АК5М2">[36]Калькуляции!#REF!</definedName>
    <definedName name="Н_СОЛАК12" localSheetId="6">[36]Калькуляции!#REF!</definedName>
    <definedName name="Н_СОЛАК12" localSheetId="7">[36]Калькуляции!#REF!</definedName>
    <definedName name="Н_СОЛАК12" localSheetId="8">[36]Калькуляции!#REF!</definedName>
    <definedName name="Н_СОЛАК12" localSheetId="9">[36]Калькуляции!#REF!</definedName>
    <definedName name="Н_СОЛАК12">[36]Калькуляции!#REF!</definedName>
    <definedName name="Н_СОЛАК9ПЧ" localSheetId="6">[36]Калькуляции!#REF!</definedName>
    <definedName name="Н_СОЛАК9ПЧ" localSheetId="7">[36]Калькуляции!#REF!</definedName>
    <definedName name="Н_СОЛАК9ПЧ" localSheetId="8">[36]Калькуляции!#REF!</definedName>
    <definedName name="Н_СОЛАК9ПЧ" localSheetId="9">[36]Калькуляции!#REF!</definedName>
    <definedName name="Н_СОЛАК9ПЧ">[36]Калькуляции!#REF!</definedName>
    <definedName name="Н_СОЛКРУПН" localSheetId="6">[36]Калькуляции!#REF!</definedName>
    <definedName name="Н_СОЛКРУПН" localSheetId="7">[36]Калькуляции!#REF!</definedName>
    <definedName name="Н_СОЛКРУПН" localSheetId="8">[36]Калькуляции!#REF!</definedName>
    <definedName name="Н_СОЛКРУПН" localSheetId="9">[36]Калькуляции!#REF!</definedName>
    <definedName name="Н_СОЛКРУПН">[36]Калькуляции!#REF!</definedName>
    <definedName name="Н_СОЛМЕЛКИЕ" localSheetId="6">[36]Калькуляции!#REF!</definedName>
    <definedName name="Н_СОЛМЕЛКИЕ" localSheetId="7">[36]Калькуляции!#REF!</definedName>
    <definedName name="Н_СОЛМЕЛКИЕ" localSheetId="8">[36]Калькуляции!#REF!</definedName>
    <definedName name="Н_СОЛМЕЛКИЕ" localSheetId="9">[36]Калькуляции!#REF!</definedName>
    <definedName name="Н_СОЛМЕЛКИЕ">[36]Калькуляции!#REF!</definedName>
    <definedName name="Н_СОЛРЕКВИЗИТЫ" localSheetId="6">[36]Калькуляции!#REF!</definedName>
    <definedName name="Н_СОЛРЕКВИЗИТЫ" localSheetId="7">[36]Калькуляции!#REF!</definedName>
    <definedName name="Н_СОЛРЕКВИЗИТЫ" localSheetId="8">[36]Калькуляции!#REF!</definedName>
    <definedName name="Н_СОЛРЕКВИЗИТЫ" localSheetId="9">[36]Калькуляции!#REF!</definedName>
    <definedName name="Н_СОЛРЕКВИЗИТЫ">[36]Калькуляции!#REF!</definedName>
    <definedName name="Н_СОЛСЛ" localSheetId="6">[36]Калькуляции!#REF!</definedName>
    <definedName name="Н_СОЛСЛ" localSheetId="7">[36]Калькуляции!#REF!</definedName>
    <definedName name="Н_СОЛСЛ" localSheetId="8">[36]Калькуляции!#REF!</definedName>
    <definedName name="Н_СОЛСЛ" localSheetId="9">[36]Калькуляции!#REF!</definedName>
    <definedName name="Н_СОЛСЛ">[36]Калькуляции!#REF!</definedName>
    <definedName name="Н_СОЛСЛИТКИ" localSheetId="6">[36]Калькуляции!#REF!</definedName>
    <definedName name="Н_СОЛСЛИТКИ" localSheetId="7">[36]Калькуляции!#REF!</definedName>
    <definedName name="Н_СОЛСЛИТКИ" localSheetId="8">[36]Калькуляции!#REF!</definedName>
    <definedName name="Н_СОЛСЛИТКИ" localSheetId="9">[36]Калькуляции!#REF!</definedName>
    <definedName name="Н_СОЛСЛИТКИ">[36]Калькуляции!#REF!</definedName>
    <definedName name="Н_СОСМАС" localSheetId="6">#REF!</definedName>
    <definedName name="Н_СОСМАС" localSheetId="7">#REF!</definedName>
    <definedName name="Н_СОСМАС" localSheetId="8">#REF!</definedName>
    <definedName name="Н_СОСМАС" localSheetId="9">#REF!</definedName>
    <definedName name="Н_СОСМАС">#REF!</definedName>
    <definedName name="Н_Т_КРСВ" localSheetId="6">#REF!</definedName>
    <definedName name="Н_Т_КРСВ" localSheetId="7">#REF!</definedName>
    <definedName name="Н_Т_КРСВ" localSheetId="8">#REF!</definedName>
    <definedName name="Н_Т_КРСВ" localSheetId="9">#REF!</definedName>
    <definedName name="Н_Т_КРСВ">#REF!</definedName>
    <definedName name="Н_Т_КРСВ3" localSheetId="6">#REF!</definedName>
    <definedName name="Н_Т_КРСВ3" localSheetId="7">#REF!</definedName>
    <definedName name="Н_Т_КРСВ3" localSheetId="8">#REF!</definedName>
    <definedName name="Н_Т_КРСВ3" localSheetId="9">#REF!</definedName>
    <definedName name="Н_Т_КРСВ3">#REF!</definedName>
    <definedName name="Н_ТИТ_АК5М2" localSheetId="6">[36]Калькуляции!#REF!</definedName>
    <definedName name="Н_ТИТ_АК5М2" localSheetId="7">[36]Калькуляции!#REF!</definedName>
    <definedName name="Н_ТИТ_АК5М2" localSheetId="8">[36]Калькуляции!#REF!</definedName>
    <definedName name="Н_ТИТ_АК5М2" localSheetId="9">[36]Калькуляции!#REF!</definedName>
    <definedName name="Н_ТИТ_АК5М2">[36]Калькуляции!#REF!</definedName>
    <definedName name="Н_ТИТ_АК9ПЧ" localSheetId="6">[36]Калькуляции!#REF!</definedName>
    <definedName name="Н_ТИТ_АК9ПЧ" localSheetId="7">[36]Калькуляции!#REF!</definedName>
    <definedName name="Н_ТИТ_АК9ПЧ" localSheetId="8">[36]Калькуляции!#REF!</definedName>
    <definedName name="Н_ТИТ_АК9ПЧ" localSheetId="9">[36]Калькуляции!#REF!</definedName>
    <definedName name="Н_ТИТ_АК9ПЧ">[36]Калькуляции!#REF!</definedName>
    <definedName name="Н_ТИТАН" localSheetId="6">#REF!</definedName>
    <definedName name="Н_ТИТАН" localSheetId="7">#REF!</definedName>
    <definedName name="Н_ТИТАН" localSheetId="8">#REF!</definedName>
    <definedName name="Н_ТИТАН" localSheetId="9">#REF!</definedName>
    <definedName name="Н_ТИТАН">#REF!</definedName>
    <definedName name="Н_ТОЛЬКОБЛОКИ" localSheetId="6">[36]Калькуляции!#REF!</definedName>
    <definedName name="Н_ТОЛЬКОБЛОКИ" localSheetId="7">[36]Калькуляции!#REF!</definedName>
    <definedName name="Н_ТОЛЬКОБЛОКИ" localSheetId="8">[36]Калькуляции!#REF!</definedName>
    <definedName name="Н_ТОЛЬКОБЛОКИ" localSheetId="9">[36]Калькуляции!#REF!</definedName>
    <definedName name="Н_ТОЛЬКОБЛОКИ">[36]Калькуляции!#REF!</definedName>
    <definedName name="Н_ТОЛЬКОМАССА" localSheetId="6">[36]Калькуляции!#REF!</definedName>
    <definedName name="Н_ТОЛЬКОМАССА" localSheetId="7">[36]Калькуляции!#REF!</definedName>
    <definedName name="Н_ТОЛЬКОМАССА" localSheetId="8">[36]Калькуляции!#REF!</definedName>
    <definedName name="Н_ТОЛЬКОМАССА" localSheetId="9">[36]Калькуляции!#REF!</definedName>
    <definedName name="Н_ТОЛЬКОМАССА">[36]Калькуляции!#REF!</definedName>
    <definedName name="Н_ФК" localSheetId="6">#REF!</definedName>
    <definedName name="Н_ФК" localSheetId="7">#REF!</definedName>
    <definedName name="Н_ФК" localSheetId="8">#REF!</definedName>
    <definedName name="Н_ФК" localSheetId="9">#REF!</definedName>
    <definedName name="Н_ФК">#REF!</definedName>
    <definedName name="Н_ФТК" localSheetId="6">#REF!</definedName>
    <definedName name="Н_ФТК" localSheetId="7">#REF!</definedName>
    <definedName name="Н_ФТК" localSheetId="8">#REF!</definedName>
    <definedName name="Н_ФТК" localSheetId="9">#REF!</definedName>
    <definedName name="Н_ФТК">#REF!</definedName>
    <definedName name="Н_Х_ДИЭТ" localSheetId="6">[36]Калькуляции!#REF!</definedName>
    <definedName name="Н_Х_ДИЭТ" localSheetId="7">[36]Калькуляции!#REF!</definedName>
    <definedName name="Н_Х_ДИЭТ" localSheetId="8">[36]Калькуляции!#REF!</definedName>
    <definedName name="Н_Х_ДИЭТ" localSheetId="9">[36]Калькуляции!#REF!</definedName>
    <definedName name="Н_Х_ДИЭТ">[36]Калькуляции!#REF!</definedName>
    <definedName name="Н_Х_КБОР" localSheetId="6">[36]Калькуляции!#REF!</definedName>
    <definedName name="Н_Х_КБОР" localSheetId="7">[36]Калькуляции!#REF!</definedName>
    <definedName name="Н_Х_КБОР" localSheetId="8">[36]Калькуляции!#REF!</definedName>
    <definedName name="Н_Х_КБОР" localSheetId="9">[36]Калькуляции!#REF!</definedName>
    <definedName name="Н_Х_КБОР">[36]Калькуляции!#REF!</definedName>
    <definedName name="Н_Х_ПЕК" localSheetId="6">[36]Калькуляции!#REF!</definedName>
    <definedName name="Н_Х_ПЕК" localSheetId="7">[36]Калькуляции!#REF!</definedName>
    <definedName name="Н_Х_ПЕК" localSheetId="8">[36]Калькуляции!#REF!</definedName>
    <definedName name="Н_Х_ПЕК" localSheetId="9">[36]Калькуляции!#REF!</definedName>
    <definedName name="Н_Х_ПЕК">[36]Калькуляции!#REF!</definedName>
    <definedName name="Н_Х_ПОГЛ" localSheetId="6">[36]Калькуляции!#REF!</definedName>
    <definedName name="Н_Х_ПОГЛ" localSheetId="7">[36]Калькуляции!#REF!</definedName>
    <definedName name="Н_Х_ПОГЛ" localSheetId="8">[36]Калькуляции!#REF!</definedName>
    <definedName name="Н_Х_ПОГЛ" localSheetId="9">[36]Калькуляции!#REF!</definedName>
    <definedName name="Н_Х_ПОГЛ">[36]Калькуляции!#REF!</definedName>
    <definedName name="Н_Х_ТЕРМ" localSheetId="6">[36]Калькуляции!#REF!</definedName>
    <definedName name="Н_Х_ТЕРМ" localSheetId="7">[36]Калькуляции!#REF!</definedName>
    <definedName name="Н_Х_ТЕРМ" localSheetId="8">[36]Калькуляции!#REF!</definedName>
    <definedName name="Н_Х_ТЕРМ" localSheetId="9">[36]Калькуляции!#REF!</definedName>
    <definedName name="Н_Х_ТЕРМ">[36]Калькуляции!#REF!</definedName>
    <definedName name="Н_Х_ТЕРМ_Д" localSheetId="6">[36]Калькуляции!#REF!</definedName>
    <definedName name="Н_Х_ТЕРМ_Д" localSheetId="7">[36]Калькуляции!#REF!</definedName>
    <definedName name="Н_Х_ТЕРМ_Д" localSheetId="8">[36]Калькуляции!#REF!</definedName>
    <definedName name="Н_Х_ТЕРМ_Д" localSheetId="9">[36]Калькуляции!#REF!</definedName>
    <definedName name="Н_Х_ТЕРМ_Д">[36]Калькуляции!#REF!</definedName>
    <definedName name="Н_ХЛНАТ" localSheetId="6">#REF!</definedName>
    <definedName name="Н_ХЛНАТ" localSheetId="7">#REF!</definedName>
    <definedName name="Н_ХЛНАТ" localSheetId="8">#REF!</definedName>
    <definedName name="Н_ХЛНАТ" localSheetId="9">#REF!</definedName>
    <definedName name="Н_ХЛНАТ">#REF!</definedName>
    <definedName name="Н_ШАРЫ" localSheetId="6">#REF!</definedName>
    <definedName name="Н_ШАРЫ" localSheetId="7">#REF!</definedName>
    <definedName name="Н_ШАРЫ" localSheetId="8">#REF!</definedName>
    <definedName name="Н_ШАРЫ" localSheetId="9">#REF!</definedName>
    <definedName name="Н_ШАРЫ">#REF!</definedName>
    <definedName name="Н_ЭНАК12" localSheetId="6">[36]Калькуляции!#REF!</definedName>
    <definedName name="Н_ЭНАК12" localSheetId="7">[36]Калькуляции!#REF!</definedName>
    <definedName name="Н_ЭНАК12" localSheetId="8">[36]Калькуляции!#REF!</definedName>
    <definedName name="Н_ЭНАК12" localSheetId="9">[36]Калькуляции!#REF!</definedName>
    <definedName name="Н_ЭНАК12">[36]Калькуляции!#REF!</definedName>
    <definedName name="Н_ЭНАК5М2" localSheetId="6">[36]Калькуляции!#REF!</definedName>
    <definedName name="Н_ЭНАК5М2" localSheetId="7">[36]Калькуляции!#REF!</definedName>
    <definedName name="Н_ЭНАК5М2" localSheetId="8">[36]Калькуляции!#REF!</definedName>
    <definedName name="Н_ЭНАК5М2" localSheetId="9">[36]Калькуляции!#REF!</definedName>
    <definedName name="Н_ЭНАК5М2">[36]Калькуляции!#REF!</definedName>
    <definedName name="Н_ЭНАК9ПЧ" localSheetId="6">[36]Калькуляции!#REF!</definedName>
    <definedName name="Н_ЭНАК9ПЧ" localSheetId="7">[36]Калькуляции!#REF!</definedName>
    <definedName name="Н_ЭНАК9ПЧ" localSheetId="8">[36]Калькуляции!#REF!</definedName>
    <definedName name="Н_ЭНАК9ПЧ" localSheetId="9">[36]Калькуляции!#REF!</definedName>
    <definedName name="Н_ЭНАК9ПЧ">[36]Калькуляции!#REF!</definedName>
    <definedName name="Н_ЭНКРУПН" localSheetId="6">#REF!</definedName>
    <definedName name="Н_ЭНКРУПН" localSheetId="7">#REF!</definedName>
    <definedName name="Н_ЭНКРУПН" localSheetId="8">#REF!</definedName>
    <definedName name="Н_ЭНКРУПН" localSheetId="9">#REF!</definedName>
    <definedName name="Н_ЭНКРУПН">#REF!</definedName>
    <definedName name="Н_ЭНМЕЛКИЕ" localSheetId="6">#REF!</definedName>
    <definedName name="Н_ЭНМЕЛКИЕ" localSheetId="7">#REF!</definedName>
    <definedName name="Н_ЭНМЕЛКИЕ" localSheetId="8">#REF!</definedName>
    <definedName name="Н_ЭНМЕЛКИЕ" localSheetId="9">#REF!</definedName>
    <definedName name="Н_ЭНМЕЛКИЕ">#REF!</definedName>
    <definedName name="Н_ЭНРЕКВИЗИТЫ" localSheetId="6">[36]Калькуляции!#REF!</definedName>
    <definedName name="Н_ЭНРЕКВИЗИТЫ" localSheetId="7">[36]Калькуляции!#REF!</definedName>
    <definedName name="Н_ЭНРЕКВИЗИТЫ" localSheetId="8">[36]Калькуляции!#REF!</definedName>
    <definedName name="Н_ЭНРЕКВИЗИТЫ" localSheetId="9">[36]Калькуляции!#REF!</definedName>
    <definedName name="Н_ЭНРЕКВИЗИТЫ">[36]Калькуляции!#REF!</definedName>
    <definedName name="Н_ЭНСЛИТКИ" localSheetId="6">#REF!</definedName>
    <definedName name="Н_ЭНСЛИТКИ" localSheetId="7">#REF!</definedName>
    <definedName name="Н_ЭНСЛИТКИ" localSheetId="8">#REF!</definedName>
    <definedName name="Н_ЭНСЛИТКИ" localSheetId="9">#REF!</definedName>
    <definedName name="Н_ЭНСЛИТКИ">#REF!</definedName>
    <definedName name="НАЧП" localSheetId="6">#REF!</definedName>
    <definedName name="НАЧП" localSheetId="7">#REF!</definedName>
    <definedName name="НАЧП" localSheetId="8">#REF!</definedName>
    <definedName name="НАЧП" localSheetId="9">#REF!</definedName>
    <definedName name="НАЧП">#REF!</definedName>
    <definedName name="НАЧПЭО" localSheetId="6">#REF!</definedName>
    <definedName name="НАЧПЭО" localSheetId="7">#REF!</definedName>
    <definedName name="НАЧПЭО" localSheetId="8">#REF!</definedName>
    <definedName name="НАЧПЭО" localSheetId="9">#REF!</definedName>
    <definedName name="НАЧПЭО">#REF!</definedName>
    <definedName name="НВ_АВЧСЫР" localSheetId="6">#REF!</definedName>
    <definedName name="НВ_АВЧСЫР" localSheetId="7">#REF!</definedName>
    <definedName name="НВ_АВЧСЫР" localSheetId="8">#REF!</definedName>
    <definedName name="НВ_АВЧСЫР" localSheetId="9">#REF!</definedName>
    <definedName name="НВ_АВЧСЫР">#REF!</definedName>
    <definedName name="НВ_ДАВАЛ" localSheetId="6">#REF!</definedName>
    <definedName name="НВ_ДАВАЛ" localSheetId="7">#REF!</definedName>
    <definedName name="НВ_ДАВАЛ" localSheetId="8">#REF!</definedName>
    <definedName name="НВ_ДАВАЛ" localSheetId="9">#REF!</definedName>
    <definedName name="НВ_ДАВАЛ">#REF!</definedName>
    <definedName name="НВ_КРУПНЫЕ" localSheetId="6">#REF!</definedName>
    <definedName name="НВ_КРУПНЫЕ" localSheetId="7">#REF!</definedName>
    <definedName name="НВ_КРУПНЫЕ" localSheetId="8">#REF!</definedName>
    <definedName name="НВ_КРУПНЫЕ" localSheetId="9">#REF!</definedName>
    <definedName name="НВ_КРУПНЫЕ">#REF!</definedName>
    <definedName name="НВ_ПУСКАВЧ" localSheetId="6">#REF!</definedName>
    <definedName name="НВ_ПУСКАВЧ" localSheetId="7">#REF!</definedName>
    <definedName name="НВ_ПУСКАВЧ" localSheetId="8">#REF!</definedName>
    <definedName name="НВ_ПУСКАВЧ" localSheetId="9">#REF!</definedName>
    <definedName name="НВ_ПУСКАВЧ">#REF!</definedName>
    <definedName name="НВ_РЕКВИЗИТЫ" localSheetId="6">#REF!</definedName>
    <definedName name="НВ_РЕКВИЗИТЫ" localSheetId="7">#REF!</definedName>
    <definedName name="НВ_РЕКВИЗИТЫ" localSheetId="8">#REF!</definedName>
    <definedName name="НВ_РЕКВИЗИТЫ" localSheetId="9">#REF!</definedName>
    <definedName name="НВ_РЕКВИЗИТЫ">#REF!</definedName>
    <definedName name="НВ_СЛИТКИ" localSheetId="6">#REF!</definedName>
    <definedName name="НВ_СЛИТКИ" localSheetId="7">#REF!</definedName>
    <definedName name="НВ_СЛИТКИ" localSheetId="8">#REF!</definedName>
    <definedName name="НВ_СЛИТКИ" localSheetId="9">#REF!</definedName>
    <definedName name="НВ_СЛИТКИ">#REF!</definedName>
    <definedName name="НВ_СПЛАВ6063" localSheetId="6">#REF!</definedName>
    <definedName name="НВ_СПЛАВ6063" localSheetId="7">#REF!</definedName>
    <definedName name="НВ_СПЛАВ6063" localSheetId="8">#REF!</definedName>
    <definedName name="НВ_СПЛАВ6063" localSheetId="9">#REF!</definedName>
    <definedName name="НВ_СПЛАВ6063">#REF!</definedName>
    <definedName name="НВ_ЧМЖ" localSheetId="6">#REF!</definedName>
    <definedName name="НВ_ЧМЖ" localSheetId="7">#REF!</definedName>
    <definedName name="НВ_ЧМЖ" localSheetId="8">#REF!</definedName>
    <definedName name="НВ_ЧМЖ" localSheetId="9">#REF!</definedName>
    <definedName name="НВ_ЧМЖ">#REF!</definedName>
    <definedName name="НДС" localSheetId="6">#REF!</definedName>
    <definedName name="НДС" localSheetId="7">#REF!</definedName>
    <definedName name="НДС" localSheetId="8">#REF!</definedName>
    <definedName name="НДС" localSheetId="9">#REF!</definedName>
    <definedName name="НДС">#REF!</definedName>
    <definedName name="ндс1">#REF!</definedName>
    <definedName name="НЗП_АВЧ" localSheetId="6">#REF!</definedName>
    <definedName name="НЗП_АВЧ" localSheetId="7">#REF!</definedName>
    <definedName name="НЗП_АВЧ" localSheetId="8">#REF!</definedName>
    <definedName name="НЗП_АВЧ" localSheetId="9">#REF!</definedName>
    <definedName name="НЗП_АВЧ">#REF!</definedName>
    <definedName name="НЗП_АТЧ" localSheetId="6">#REF!</definedName>
    <definedName name="НЗП_АТЧ" localSheetId="7">#REF!</definedName>
    <definedName name="НЗП_АТЧ" localSheetId="8">#REF!</definedName>
    <definedName name="НЗП_АТЧ" localSheetId="9">#REF!</definedName>
    <definedName name="НЗП_АТЧ">#REF!</definedName>
    <definedName name="НЗП_АТЧВАВЧ" localSheetId="6">#REF!</definedName>
    <definedName name="НЗП_АТЧВАВЧ" localSheetId="7">#REF!</definedName>
    <definedName name="НЗП_АТЧВАВЧ" localSheetId="8">#REF!</definedName>
    <definedName name="НЗП_АТЧВАВЧ" localSheetId="9">#REF!</definedName>
    <definedName name="НЗП_АТЧВАВЧ">#REF!</definedName>
    <definedName name="НН_АВЧСЫР" localSheetId="6">[36]Калькуляции!#REF!</definedName>
    <definedName name="НН_АВЧСЫР" localSheetId="7">[36]Калькуляции!#REF!</definedName>
    <definedName name="НН_АВЧСЫР" localSheetId="8">[36]Калькуляции!#REF!</definedName>
    <definedName name="НН_АВЧСЫР" localSheetId="9">[36]Калькуляции!#REF!</definedName>
    <definedName name="НН_АВЧСЫР">[36]Калькуляции!#REF!</definedName>
    <definedName name="НН_АВЧТОВ" localSheetId="6">#REF!</definedName>
    <definedName name="НН_АВЧТОВ" localSheetId="7">#REF!</definedName>
    <definedName name="НН_АВЧТОВ" localSheetId="8">#REF!</definedName>
    <definedName name="НН_АВЧТОВ" localSheetId="9">#REF!</definedName>
    <definedName name="НН_АВЧТОВ">#REF!</definedName>
    <definedName name="нов" localSheetId="6">'5 анализ экон эффект 25'!нов</definedName>
    <definedName name="нов" localSheetId="7">'5 анализ экон эффект 27'!нов</definedName>
    <definedName name="нов" localSheetId="8">'5 анализ экон эффект 28'!нов</definedName>
    <definedName name="нов" localSheetId="9">'5 анализ эконом эффект 29'!нов</definedName>
    <definedName name="нов">[5]!нов</definedName>
    <definedName name="норм_1" localSheetId="6">[64]Отопление!$D$14:$D$28</definedName>
    <definedName name="норм_1" localSheetId="7">[64]Отопление!$D$14:$D$28</definedName>
    <definedName name="норм_1" localSheetId="8">[64]Отопление!$D$14:$D$28</definedName>
    <definedName name="норм_1" localSheetId="9">[64]Отопление!$D$14:$D$28</definedName>
    <definedName name="норм_1">[65]Отопление!$D$14:$D$28</definedName>
    <definedName name="норм_1_част" localSheetId="6">[64]Отопление!$I$14:$I$28</definedName>
    <definedName name="норм_1_част" localSheetId="7">[64]Отопление!$I$14:$I$28</definedName>
    <definedName name="норм_1_част" localSheetId="8">[64]Отопление!$I$14:$I$28</definedName>
    <definedName name="норм_1_част" localSheetId="9">[64]Отопление!$I$14:$I$28</definedName>
    <definedName name="норм_1_част">[65]Отопление!$I$14:$I$28</definedName>
    <definedName name="норм_2" localSheetId="6">[64]Отопление!$E$14:$E$28</definedName>
    <definedName name="норм_2" localSheetId="7">[64]Отопление!$E$14:$E$28</definedName>
    <definedName name="норм_2" localSheetId="8">[64]Отопление!$E$14:$E$28</definedName>
    <definedName name="норм_2" localSheetId="9">[64]Отопление!$E$14:$E$28</definedName>
    <definedName name="норм_2">[65]Отопление!$E$14:$E$28</definedName>
    <definedName name="норм_3" localSheetId="6">[64]Отопление!$F$14:$F$28</definedName>
    <definedName name="норм_3" localSheetId="7">[64]Отопление!$F$14:$F$28</definedName>
    <definedName name="норм_3" localSheetId="8">[64]Отопление!$F$14:$F$28</definedName>
    <definedName name="норм_3" localSheetId="9">[64]Отопление!$F$14:$F$28</definedName>
    <definedName name="норм_3">[65]Отопление!$F$14:$F$28</definedName>
    <definedName name="норм_3_част" localSheetId="6">[64]Отопление!$J$14:$J$28</definedName>
    <definedName name="норм_3_част" localSheetId="7">[64]Отопление!$J$14:$J$28</definedName>
    <definedName name="норм_3_част" localSheetId="8">[64]Отопление!$J$14:$J$28</definedName>
    <definedName name="норм_3_част" localSheetId="9">[64]Отопление!$J$14:$J$28</definedName>
    <definedName name="норм_3_част">[65]Отопление!$J$14:$J$28</definedName>
    <definedName name="норм_4" localSheetId="6">[64]Отопление!$G$14:$G$28</definedName>
    <definedName name="норм_4" localSheetId="7">[64]Отопление!$G$14:$G$28</definedName>
    <definedName name="норм_4" localSheetId="8">[64]Отопление!$G$14:$G$28</definedName>
    <definedName name="норм_4" localSheetId="9">[64]Отопление!$G$14:$G$28</definedName>
    <definedName name="норм_4">[65]Отопление!$G$14:$G$28</definedName>
    <definedName name="НОЯ_РУБ" localSheetId="6">[36]Калькуляции!#REF!</definedName>
    <definedName name="НОЯ_РУБ" localSheetId="7">[36]Калькуляции!#REF!</definedName>
    <definedName name="НОЯ_РУБ" localSheetId="8">[36]Калькуляции!#REF!</definedName>
    <definedName name="НОЯ_РУБ" localSheetId="9">[36]Калькуляции!#REF!</definedName>
    <definedName name="НОЯ_РУБ">[36]Калькуляции!#REF!</definedName>
    <definedName name="НОЯ_ТОН" localSheetId="6">[36]Калькуляции!#REF!</definedName>
    <definedName name="НОЯ_ТОН" localSheetId="7">[36]Калькуляции!#REF!</definedName>
    <definedName name="НОЯ_ТОН" localSheetId="8">[36]Калькуляции!#REF!</definedName>
    <definedName name="НОЯ_ТОН" localSheetId="9">[36]Калькуляции!#REF!</definedName>
    <definedName name="НОЯ_ТОН">[36]Калькуляции!#REF!</definedName>
    <definedName name="ноябрь">#REF!</definedName>
    <definedName name="НС_МАРГЛИГ" localSheetId="6">[36]Калькуляции!#REF!</definedName>
    <definedName name="НС_МАРГЛИГ" localSheetId="7">[36]Калькуляции!#REF!</definedName>
    <definedName name="НС_МАРГЛИГ" localSheetId="8">[36]Калькуляции!#REF!</definedName>
    <definedName name="НС_МАРГЛИГ" localSheetId="9">[36]Калькуляции!#REF!</definedName>
    <definedName name="НС_МАРГЛИГ">[36]Калькуляции!#REF!</definedName>
    <definedName name="НСРФ">#REF!</definedName>
    <definedName name="НСРФ2">#REF!</definedName>
    <definedName name="НТ_АВЧСЫР" localSheetId="6">#REF!</definedName>
    <definedName name="НТ_АВЧСЫР" localSheetId="7">#REF!</definedName>
    <definedName name="НТ_АВЧСЫР" localSheetId="8">#REF!</definedName>
    <definedName name="НТ_АВЧСЫР" localSheetId="9">#REF!</definedName>
    <definedName name="НТ_АВЧСЫР">#REF!</definedName>
    <definedName name="НТ_АК12" localSheetId="6">[36]Калькуляции!#REF!</definedName>
    <definedName name="НТ_АК12" localSheetId="7">[36]Калькуляции!#REF!</definedName>
    <definedName name="НТ_АК12" localSheetId="8">[36]Калькуляции!#REF!</definedName>
    <definedName name="НТ_АК12" localSheetId="9">[36]Калькуляции!#REF!</definedName>
    <definedName name="НТ_АК12">[36]Калькуляции!#REF!</definedName>
    <definedName name="НТ_АК5М2" localSheetId="6">[36]Калькуляции!#REF!</definedName>
    <definedName name="НТ_АК5М2" localSheetId="7">[36]Калькуляции!#REF!</definedName>
    <definedName name="НТ_АК5М2" localSheetId="8">[36]Калькуляции!#REF!</definedName>
    <definedName name="НТ_АК5М2" localSheetId="9">[36]Калькуляции!#REF!</definedName>
    <definedName name="НТ_АК5М2">[36]Калькуляции!#REF!</definedName>
    <definedName name="НТ_АК9ПЧ" localSheetId="6">[36]Калькуляции!#REF!</definedName>
    <definedName name="НТ_АК9ПЧ" localSheetId="7">[36]Калькуляции!#REF!</definedName>
    <definedName name="НТ_АК9ПЧ" localSheetId="8">[36]Калькуляции!#REF!</definedName>
    <definedName name="НТ_АК9ПЧ" localSheetId="9">[36]Калькуляции!#REF!</definedName>
    <definedName name="НТ_АК9ПЧ">[36]Калькуляции!#REF!</definedName>
    <definedName name="НТ_АЛЖ" localSheetId="6">[36]Калькуляции!#REF!</definedName>
    <definedName name="НТ_АЛЖ" localSheetId="7">[36]Калькуляции!#REF!</definedName>
    <definedName name="НТ_АЛЖ" localSheetId="8">[36]Калькуляции!#REF!</definedName>
    <definedName name="НТ_АЛЖ" localSheetId="9">[36]Калькуляции!#REF!</definedName>
    <definedName name="НТ_АЛЖ">[36]Калькуляции!#REF!</definedName>
    <definedName name="НТ_ДАВАЛ" localSheetId="6">#REF!</definedName>
    <definedName name="НТ_ДАВАЛ" localSheetId="7">#REF!</definedName>
    <definedName name="НТ_ДАВАЛ" localSheetId="8">#REF!</definedName>
    <definedName name="НТ_ДАВАЛ" localSheetId="9">#REF!</definedName>
    <definedName name="НТ_ДАВАЛ">#REF!</definedName>
    <definedName name="НТ_КАТАНКА" localSheetId="6">[36]Калькуляции!#REF!</definedName>
    <definedName name="НТ_КАТАНКА" localSheetId="7">[36]Калькуляции!#REF!</definedName>
    <definedName name="НТ_КАТАНКА" localSheetId="8">[36]Калькуляции!#REF!</definedName>
    <definedName name="НТ_КАТАНКА" localSheetId="9">[36]Калькуляции!#REF!</definedName>
    <definedName name="НТ_КАТАНКА">[36]Калькуляции!#REF!</definedName>
    <definedName name="НТ_КРУПНЫЕ" localSheetId="6">#REF!</definedName>
    <definedName name="НТ_КРУПНЫЕ" localSheetId="7">#REF!</definedName>
    <definedName name="НТ_КРУПНЫЕ" localSheetId="8">#REF!</definedName>
    <definedName name="НТ_КРУПНЫЕ" localSheetId="9">#REF!</definedName>
    <definedName name="НТ_КРУПНЫЕ">#REF!</definedName>
    <definedName name="НТ_РЕКВИЗИТЫ" localSheetId="6">#REF!</definedName>
    <definedName name="НТ_РЕКВИЗИТЫ" localSheetId="7">#REF!</definedName>
    <definedName name="НТ_РЕКВИЗИТЫ" localSheetId="8">#REF!</definedName>
    <definedName name="НТ_РЕКВИЗИТЫ" localSheetId="9">#REF!</definedName>
    <definedName name="НТ_РЕКВИЗИТЫ">#REF!</definedName>
    <definedName name="НТ_СЛИТКИ" localSheetId="6">#REF!</definedName>
    <definedName name="НТ_СЛИТКИ" localSheetId="7">#REF!</definedName>
    <definedName name="НТ_СЛИТКИ" localSheetId="8">#REF!</definedName>
    <definedName name="НТ_СЛИТКИ" localSheetId="9">#REF!</definedName>
    <definedName name="НТ_СЛИТКИ">#REF!</definedName>
    <definedName name="НТ_СПЛАВ6063" localSheetId="6">#REF!</definedName>
    <definedName name="НТ_СПЛАВ6063" localSheetId="7">#REF!</definedName>
    <definedName name="НТ_СПЛАВ6063" localSheetId="8">#REF!</definedName>
    <definedName name="НТ_СПЛАВ6063" localSheetId="9">#REF!</definedName>
    <definedName name="НТ_СПЛАВ6063">#REF!</definedName>
    <definedName name="НТ_ЧМ" localSheetId="6">[36]Калькуляции!#REF!</definedName>
    <definedName name="НТ_ЧМ" localSheetId="7">[36]Калькуляции!#REF!</definedName>
    <definedName name="НТ_ЧМ" localSheetId="8">[36]Калькуляции!#REF!</definedName>
    <definedName name="НТ_ЧМ" localSheetId="9">[36]Калькуляции!#REF!</definedName>
    <definedName name="НТ_ЧМ">[36]Калькуляции!#REF!</definedName>
    <definedName name="НТ_ЧМЖ" localSheetId="6">#REF!</definedName>
    <definedName name="НТ_ЧМЖ" localSheetId="7">#REF!</definedName>
    <definedName name="НТ_ЧМЖ" localSheetId="8">#REF!</definedName>
    <definedName name="НТ_ЧМЖ" localSheetId="9">#REF!</definedName>
    <definedName name="НТ_ЧМЖ">#REF!</definedName>
    <definedName name="о" localSheetId="6">'5 анализ экон эффект 25'!о</definedName>
    <definedName name="о" localSheetId="7">'5 анализ экон эффект 27'!о</definedName>
    <definedName name="о" localSheetId="8">'5 анализ экон эффект 28'!о</definedName>
    <definedName name="о" localSheetId="9">'5 анализ эконом эффект 29'!о</definedName>
    <definedName name="о">[5]!о</definedName>
    <definedName name="об_эксп" localSheetId="6">#REF!</definedName>
    <definedName name="об_эксп" localSheetId="7">#REF!</definedName>
    <definedName name="об_эксп" localSheetId="8">#REF!</definedName>
    <definedName name="об_эксп" localSheetId="9">#REF!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ТП-РП'!$A$2:$N$100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25'!$A$1:$U$69</definedName>
    <definedName name="_xlnm.Print_Area" localSheetId="7">'5 анализ экон эффект 27'!$A$1:$U$69</definedName>
    <definedName name="_xlnm.Print_Area" localSheetId="8">'5 анализ экон эффект 28'!$A$1:$U$69</definedName>
    <definedName name="_xlnm.Print_Area" localSheetId="9">'5 анализ эконом эффект 29'!$A$1:$U$69</definedName>
    <definedName name="_xlnm.Print_Area" localSheetId="10">'6.1. Паспорт сетевой график'!$A$1:$I$27</definedName>
    <definedName name="_xlnm.Print_Area" localSheetId="11">'6.2. Паспорт фин осв ввод'!$A$1:$AA$27</definedName>
    <definedName name="_xlnm.Print_Area" localSheetId="12">'7. Паспорт отчет о закупке'!$A$1:$L$23</definedName>
    <definedName name="_xlnm.Print_Area" localSheetId="13">'8. Паспорт оценка влияния'!$A$1:$L$23</definedName>
    <definedName name="_xlnm.Print_Area" localSheetId="14">'9. Паспорт Карта-схема'!$A$1:$L$23</definedName>
    <definedName name="_xlnm.Print_Area">#N/A</definedName>
    <definedName name="общ" localSheetId="6">#REF!</definedName>
    <definedName name="общ" localSheetId="7">#REF!</definedName>
    <definedName name="общ" localSheetId="8">#REF!</definedName>
    <definedName name="общ" localSheetId="9">#REF!</definedName>
    <definedName name="общ">#REF!</definedName>
    <definedName name="ОБЩ_ВН" localSheetId="6">[36]Калькуляции!#REF!</definedName>
    <definedName name="ОБЩ_ВН" localSheetId="7">[36]Калькуляции!#REF!</definedName>
    <definedName name="ОБЩ_ВН" localSheetId="8">[36]Калькуляции!#REF!</definedName>
    <definedName name="ОБЩ_ВН" localSheetId="9">[36]Калькуляции!#REF!</definedName>
    <definedName name="ОБЩ_ВН">[36]Калькуляции!#REF!</definedName>
    <definedName name="ОБЩ_Т" localSheetId="6">#REF!</definedName>
    <definedName name="ОБЩ_Т" localSheetId="7">#REF!</definedName>
    <definedName name="ОБЩ_Т" localSheetId="8">#REF!</definedName>
    <definedName name="ОБЩ_Т" localSheetId="9">#REF!</definedName>
    <definedName name="ОБЩ_Т">#REF!</definedName>
    <definedName name="ОБЩ_ТОЛ" localSheetId="6">[36]Калькуляции!#REF!</definedName>
    <definedName name="ОБЩ_ТОЛ" localSheetId="7">[36]Калькуляции!#REF!</definedName>
    <definedName name="ОБЩ_ТОЛ" localSheetId="8">[36]Калькуляции!#REF!</definedName>
    <definedName name="ОБЩ_ТОЛ" localSheetId="9">[36]Калькуляции!#REF!</definedName>
    <definedName name="ОБЩ_ТОЛ">[36]Калькуляции!#REF!</definedName>
    <definedName name="ОБЩ_ЭКС" localSheetId="6">[36]Калькуляции!#REF!</definedName>
    <definedName name="ОБЩ_ЭКС" localSheetId="7">[36]Калькуляции!#REF!</definedName>
    <definedName name="ОБЩ_ЭКС" localSheetId="8">[36]Калькуляции!#REF!</definedName>
    <definedName name="ОБЩ_ЭКС" localSheetId="9">[36]Калькуляции!#REF!</definedName>
    <definedName name="ОБЩ_ЭКС">[36]Калькуляции!#REF!</definedName>
    <definedName name="ОБЩЕ_В" localSheetId="6">[36]Калькуляции!#REF!</definedName>
    <definedName name="ОБЩЕ_В" localSheetId="7">[36]Калькуляции!#REF!</definedName>
    <definedName name="ОБЩЕ_В" localSheetId="8">[36]Калькуляции!#REF!</definedName>
    <definedName name="ОБЩЕ_В" localSheetId="9">[36]Калькуляции!#REF!</definedName>
    <definedName name="ОБЩЕ_В">[36]Калькуляции!#REF!</definedName>
    <definedName name="ОБЩЕ_ДП" localSheetId="6">[36]Калькуляции!#REF!</definedName>
    <definedName name="ОБЩЕ_ДП" localSheetId="7">[36]Калькуляции!#REF!</definedName>
    <definedName name="ОБЩЕ_ДП" localSheetId="8">[36]Калькуляции!#REF!</definedName>
    <definedName name="ОБЩЕ_ДП" localSheetId="9">[36]Калькуляции!#REF!</definedName>
    <definedName name="ОБЩЕ_ДП">[36]Калькуляции!#REF!</definedName>
    <definedName name="ОБЩЕ_Т" localSheetId="6">[36]Калькуляции!#REF!</definedName>
    <definedName name="ОБЩЕ_Т" localSheetId="7">[36]Калькуляции!#REF!</definedName>
    <definedName name="ОБЩЕ_Т" localSheetId="8">[36]Калькуляции!#REF!</definedName>
    <definedName name="ОБЩЕ_Т" localSheetId="9">[36]Калькуляции!#REF!</definedName>
    <definedName name="ОБЩЕ_Т">[36]Калькуляции!#REF!</definedName>
    <definedName name="ОБЩЕ_Т_А" localSheetId="6">[36]Калькуляции!#REF!</definedName>
    <definedName name="ОБЩЕ_Т_А" localSheetId="7">[36]Калькуляции!#REF!</definedName>
    <definedName name="ОБЩЕ_Т_А" localSheetId="8">[36]Калькуляции!#REF!</definedName>
    <definedName name="ОБЩЕ_Т_А" localSheetId="9">[36]Калькуляции!#REF!</definedName>
    <definedName name="ОБЩЕ_Т_А">[36]Калькуляции!#REF!</definedName>
    <definedName name="ОБЩЕ_Т_П" localSheetId="6">[36]Калькуляции!#REF!</definedName>
    <definedName name="ОБЩЕ_Т_П" localSheetId="7">[36]Калькуляции!#REF!</definedName>
    <definedName name="ОБЩЕ_Т_П" localSheetId="8">[36]Калькуляции!#REF!</definedName>
    <definedName name="ОБЩЕ_Т_П" localSheetId="9">[36]Калькуляции!#REF!</definedName>
    <definedName name="ОБЩЕ_Т_П">[36]Калькуляции!#REF!</definedName>
    <definedName name="ОБЩЕ_Т_ПК" localSheetId="6">[36]Калькуляции!#REF!</definedName>
    <definedName name="ОБЩЕ_Т_ПК" localSheetId="7">[36]Калькуляции!#REF!</definedName>
    <definedName name="ОБЩЕ_Т_ПК" localSheetId="8">[36]Калькуляции!#REF!</definedName>
    <definedName name="ОБЩЕ_Т_ПК" localSheetId="9">[36]Калькуляции!#REF!</definedName>
    <definedName name="ОБЩЕ_Т_ПК">[36]Калькуляции!#REF!</definedName>
    <definedName name="ОБЩЕ_Э" localSheetId="6">[36]Калькуляции!#REF!</definedName>
    <definedName name="ОБЩЕ_Э" localSheetId="7">[36]Калькуляции!#REF!</definedName>
    <definedName name="ОБЩЕ_Э" localSheetId="8">[36]Калькуляции!#REF!</definedName>
    <definedName name="ОБЩЕ_Э" localSheetId="9">[36]Калькуляции!#REF!</definedName>
    <definedName name="ОБЩЕ_Э">[36]Калькуляции!#REF!</definedName>
    <definedName name="ОБЩИТ" localSheetId="6">#REF!</definedName>
    <definedName name="ОБЩИТ" localSheetId="7">#REF!</definedName>
    <definedName name="ОБЩИТ" localSheetId="8">#REF!</definedName>
    <definedName name="ОБЩИТ" localSheetId="9">#REF!</definedName>
    <definedName name="ОБЩИТ">#REF!</definedName>
    <definedName name="объёмы" localSheetId="6">#REF!</definedName>
    <definedName name="объёмы" localSheetId="7">#REF!</definedName>
    <definedName name="объёмы" localSheetId="8">#REF!</definedName>
    <definedName name="объёмы" localSheetId="9">#REF!</definedName>
    <definedName name="объёмы">#REF!</definedName>
    <definedName name="ОКТ_РУБ" localSheetId="6">[36]Калькуляции!#REF!</definedName>
    <definedName name="ОКТ_РУБ" localSheetId="7">[36]Калькуляции!#REF!</definedName>
    <definedName name="ОКТ_РУБ" localSheetId="8">[36]Калькуляции!#REF!</definedName>
    <definedName name="ОКТ_РУБ" localSheetId="9">[36]Калькуляции!#REF!</definedName>
    <definedName name="ОКТ_РУБ">[36]Калькуляции!#REF!</definedName>
    <definedName name="ОКТ_ТОН" localSheetId="6">[36]Калькуляции!#REF!</definedName>
    <definedName name="ОКТ_ТОН" localSheetId="7">[36]Калькуляции!#REF!</definedName>
    <definedName name="ОКТ_ТОН" localSheetId="8">[36]Калькуляции!#REF!</definedName>
    <definedName name="ОКТ_ТОН" localSheetId="9">[36]Калькуляции!#REF!</definedName>
    <definedName name="ОКТ_ТОН">[36]Калькуляции!#REF!</definedName>
    <definedName name="ОКТ24" localSheetId="6">[66]График!#REF!</definedName>
    <definedName name="ОКТ24" localSheetId="7">[66]График!#REF!</definedName>
    <definedName name="ОКТ24" localSheetId="8">[66]График!#REF!</definedName>
    <definedName name="ОКТ24" localSheetId="9">[66]График!#REF!</definedName>
    <definedName name="ОКТ25" localSheetId="6">[66]График!#REF!</definedName>
    <definedName name="ОКТ25" localSheetId="7">[66]График!#REF!</definedName>
    <definedName name="ОКТ25" localSheetId="8">[66]График!#REF!</definedName>
    <definedName name="ОКТ25" localSheetId="9">[66]График!#REF!</definedName>
    <definedName name="октябрь">#REF!</definedName>
    <definedName name="ОЛЕ" localSheetId="6">#REF!</definedName>
    <definedName name="ОЛЕ" localSheetId="7">#REF!</definedName>
    <definedName name="ОЛЕ" localSheetId="8">#REF!</definedName>
    <definedName name="ОЛЕ" localSheetId="9">#REF!</definedName>
    <definedName name="ОЛЕ">#REF!</definedName>
    <definedName name="он">#REF!</definedName>
    <definedName name="оо">#REF!</definedName>
    <definedName name="ОРГ" localSheetId="6">#REF!</definedName>
    <definedName name="ОРГ" localSheetId="7">#REF!</definedName>
    <definedName name="ОРГ" localSheetId="8">#REF!</definedName>
    <definedName name="ОРГ" localSheetId="9">#REF!</definedName>
    <definedName name="ОРГ">#REF!</definedName>
    <definedName name="ОРГАНИЗАЦИЯ">#REF!</definedName>
    <definedName name="ОС_АЛ_Ф" localSheetId="6">#REF!</definedName>
    <definedName name="ОС_АЛ_Ф" localSheetId="7">#REF!</definedName>
    <definedName name="ОС_АЛ_Ф" localSheetId="8">#REF!</definedName>
    <definedName name="ОС_АЛ_Ф" localSheetId="9">#REF!</definedName>
    <definedName name="ОС_АЛ_Ф">#REF!</definedName>
    <definedName name="ОС_АН_Б" localSheetId="6">#REF!</definedName>
    <definedName name="ОС_АН_Б" localSheetId="7">#REF!</definedName>
    <definedName name="ОС_АН_Б" localSheetId="8">#REF!</definedName>
    <definedName name="ОС_АН_Б" localSheetId="9">#REF!</definedName>
    <definedName name="ОС_АН_Б">#REF!</definedName>
    <definedName name="ОС_АН_Б_ТОЛ" localSheetId="6">[36]Калькуляции!#REF!</definedName>
    <definedName name="ОС_АН_Б_ТОЛ" localSheetId="7">[36]Калькуляции!#REF!</definedName>
    <definedName name="ОС_АН_Б_ТОЛ" localSheetId="8">[36]Калькуляции!#REF!</definedName>
    <definedName name="ОС_АН_Б_ТОЛ" localSheetId="9">[36]Калькуляции!#REF!</definedName>
    <definedName name="ОС_АН_Б_ТОЛ">[36]Калькуляции!#REF!</definedName>
    <definedName name="ОС_БАР" localSheetId="6">#REF!</definedName>
    <definedName name="ОС_БАР" localSheetId="7">#REF!</definedName>
    <definedName name="ОС_БАР" localSheetId="8">#REF!</definedName>
    <definedName name="ОС_БАР" localSheetId="9">#REF!</definedName>
    <definedName name="ОС_БАР">#REF!</definedName>
    <definedName name="ОС_ГИД" localSheetId="6">#REF!</definedName>
    <definedName name="ОС_ГИД" localSheetId="7">#REF!</definedName>
    <definedName name="ОС_ГИД" localSheetId="8">#REF!</definedName>
    <definedName name="ОС_ГИД" localSheetId="9">#REF!</definedName>
    <definedName name="ОС_ГИД">#REF!</definedName>
    <definedName name="ОС_ГИД_ЗФА" localSheetId="6">#REF!</definedName>
    <definedName name="ОС_ГИД_ЗФА" localSheetId="7">#REF!</definedName>
    <definedName name="ОС_ГИД_ЗФА" localSheetId="8">#REF!</definedName>
    <definedName name="ОС_ГИД_ЗФА" localSheetId="9">#REF!</definedName>
    <definedName name="ОС_ГИД_ЗФА">#REF!</definedName>
    <definedName name="ОС_ГЛ" localSheetId="6">#REF!</definedName>
    <definedName name="ОС_ГЛ" localSheetId="7">#REF!</definedName>
    <definedName name="ОС_ГЛ" localSheetId="8">#REF!</definedName>
    <definedName name="ОС_ГЛ" localSheetId="9">#REF!</definedName>
    <definedName name="ОС_ГЛ">#REF!</definedName>
    <definedName name="ОС_ГЛ_ДП" localSheetId="6">[36]Калькуляции!#REF!</definedName>
    <definedName name="ОС_ГЛ_ДП" localSheetId="7">[36]Калькуляции!#REF!</definedName>
    <definedName name="ОС_ГЛ_ДП" localSheetId="8">[36]Калькуляции!#REF!</definedName>
    <definedName name="ОС_ГЛ_ДП" localSheetId="9">[36]Калькуляции!#REF!</definedName>
    <definedName name="ОС_ГЛ_ДП">[36]Калькуляции!#REF!</definedName>
    <definedName name="ОС_ГЛ_Т" localSheetId="6">#REF!</definedName>
    <definedName name="ОС_ГЛ_Т" localSheetId="7">#REF!</definedName>
    <definedName name="ОС_ГЛ_Т" localSheetId="8">#REF!</definedName>
    <definedName name="ОС_ГЛ_Т" localSheetId="9">#REF!</definedName>
    <definedName name="ОС_ГЛ_Т">#REF!</definedName>
    <definedName name="ОС_ГЛ_Ш" localSheetId="6">#REF!</definedName>
    <definedName name="ОС_ГЛ_Ш" localSheetId="7">#REF!</definedName>
    <definedName name="ОС_ГЛ_Ш" localSheetId="8">#REF!</definedName>
    <definedName name="ОС_ГЛ_Ш" localSheetId="9">#REF!</definedName>
    <definedName name="ОС_ГЛ_Ш">#REF!</definedName>
    <definedName name="ОС_ГР" localSheetId="6">#REF!</definedName>
    <definedName name="ОС_ГР" localSheetId="7">#REF!</definedName>
    <definedName name="ОС_ГР" localSheetId="8">#REF!</definedName>
    <definedName name="ОС_ГР" localSheetId="9">#REF!</definedName>
    <definedName name="ОС_ГР">#REF!</definedName>
    <definedName name="ОС_ДИЭТ" localSheetId="6">[36]Калькуляции!#REF!</definedName>
    <definedName name="ОС_ДИЭТ" localSheetId="7">[36]Калькуляции!#REF!</definedName>
    <definedName name="ОС_ДИЭТ" localSheetId="8">[36]Калькуляции!#REF!</definedName>
    <definedName name="ОС_ДИЭТ" localSheetId="9">[36]Калькуляции!#REF!</definedName>
    <definedName name="ОС_ДИЭТ">[36]Калькуляции!#REF!</definedName>
    <definedName name="ОС_ИЗВ_М" localSheetId="6">#REF!</definedName>
    <definedName name="ОС_ИЗВ_М" localSheetId="7">#REF!</definedName>
    <definedName name="ОС_ИЗВ_М" localSheetId="8">#REF!</definedName>
    <definedName name="ОС_ИЗВ_М" localSheetId="9">#REF!</definedName>
    <definedName name="ОС_ИЗВ_М">#REF!</definedName>
    <definedName name="ОС_К_СЫР" localSheetId="6">#REF!</definedName>
    <definedName name="ОС_К_СЫР" localSheetId="7">#REF!</definedName>
    <definedName name="ОС_К_СЫР" localSheetId="8">#REF!</definedName>
    <definedName name="ОС_К_СЫР" localSheetId="9">#REF!</definedName>
    <definedName name="ОС_К_СЫР">#REF!</definedName>
    <definedName name="ОС_К_СЫР_ТОЛ" localSheetId="6">[36]Калькуляции!#REF!</definedName>
    <definedName name="ОС_К_СЫР_ТОЛ" localSheetId="7">[36]Калькуляции!#REF!</definedName>
    <definedName name="ОС_К_СЫР_ТОЛ" localSheetId="8">[36]Калькуляции!#REF!</definedName>
    <definedName name="ОС_К_СЫР_ТОЛ" localSheetId="9">[36]Калькуляции!#REF!</definedName>
    <definedName name="ОС_К_СЫР_ТОЛ">[36]Калькуляции!#REF!</definedName>
    <definedName name="ОС_КБОР" localSheetId="6">[36]Калькуляции!#REF!</definedName>
    <definedName name="ОС_КБОР" localSheetId="7">[36]Калькуляции!#REF!</definedName>
    <definedName name="ОС_КБОР" localSheetId="8">[36]Калькуляции!#REF!</definedName>
    <definedName name="ОС_КБОР" localSheetId="9">[36]Калькуляции!#REF!</definedName>
    <definedName name="ОС_КБОР">[36]Калькуляции!#REF!</definedName>
    <definedName name="ОС_КОК_ПРОК" localSheetId="6">#REF!</definedName>
    <definedName name="ОС_КОК_ПРОК" localSheetId="7">#REF!</definedName>
    <definedName name="ОС_КОК_ПРОК" localSheetId="8">#REF!</definedName>
    <definedName name="ОС_КОК_ПРОК" localSheetId="9">#REF!</definedName>
    <definedName name="ОС_КОК_ПРОК">#REF!</definedName>
    <definedName name="ОС_КОРК_7" localSheetId="6">#REF!</definedName>
    <definedName name="ОС_КОРК_7" localSheetId="7">#REF!</definedName>
    <definedName name="ОС_КОРК_7" localSheetId="8">#REF!</definedName>
    <definedName name="ОС_КОРК_7" localSheetId="9">#REF!</definedName>
    <definedName name="ОС_КОРК_7">#REF!</definedName>
    <definedName name="ОС_КОРК_АВЧ" localSheetId="6">#REF!</definedName>
    <definedName name="ОС_КОРК_АВЧ" localSheetId="7">#REF!</definedName>
    <definedName name="ОС_КОРК_АВЧ" localSheetId="8">#REF!</definedName>
    <definedName name="ОС_КОРК_АВЧ" localSheetId="9">#REF!</definedName>
    <definedName name="ОС_КОРК_АВЧ">#REF!</definedName>
    <definedName name="ОС_КР" localSheetId="6">#REF!</definedName>
    <definedName name="ОС_КР" localSheetId="7">#REF!</definedName>
    <definedName name="ОС_КР" localSheetId="8">#REF!</definedName>
    <definedName name="ОС_КР" localSheetId="9">#REF!</definedName>
    <definedName name="ОС_КР">#REF!</definedName>
    <definedName name="ОС_КРЕМНИЙ" localSheetId="6">[36]Калькуляции!#REF!</definedName>
    <definedName name="ОС_КРЕМНИЙ" localSheetId="7">[36]Калькуляции!#REF!</definedName>
    <definedName name="ОС_КРЕМНИЙ" localSheetId="8">[36]Калькуляции!#REF!</definedName>
    <definedName name="ОС_КРЕМНИЙ" localSheetId="9">[36]Калькуляции!#REF!</definedName>
    <definedName name="ОС_КРЕМНИЙ">[36]Калькуляции!#REF!</definedName>
    <definedName name="ОС_ЛИГ_АЛ_М" localSheetId="6">[36]Калькуляции!#REF!</definedName>
    <definedName name="ОС_ЛИГ_АЛ_М" localSheetId="7">[36]Калькуляции!#REF!</definedName>
    <definedName name="ОС_ЛИГ_АЛ_М" localSheetId="8">[36]Калькуляции!#REF!</definedName>
    <definedName name="ОС_ЛИГ_АЛ_М" localSheetId="9">[36]Калькуляции!#REF!</definedName>
    <definedName name="ОС_ЛИГ_АЛ_М">[36]Калькуляции!#REF!</definedName>
    <definedName name="ОС_ЛИГ_БР_ТИ" localSheetId="6">[36]Калькуляции!#REF!</definedName>
    <definedName name="ОС_ЛИГ_БР_ТИ" localSheetId="7">[36]Калькуляции!#REF!</definedName>
    <definedName name="ОС_ЛИГ_БР_ТИ" localSheetId="8">[36]Калькуляции!#REF!</definedName>
    <definedName name="ОС_ЛИГ_БР_ТИ" localSheetId="9">[36]Калькуляции!#REF!</definedName>
    <definedName name="ОС_ЛИГ_БР_ТИ">[36]Калькуляции!#REF!</definedName>
    <definedName name="ОС_МАГНИЙ" localSheetId="6">[36]Калькуляции!#REF!</definedName>
    <definedName name="ОС_МАГНИЙ" localSheetId="7">[36]Калькуляции!#REF!</definedName>
    <definedName name="ОС_МАГНИЙ" localSheetId="8">[36]Калькуляции!#REF!</definedName>
    <definedName name="ОС_МАГНИЙ" localSheetId="9">[36]Калькуляции!#REF!</definedName>
    <definedName name="ОС_МАГНИЙ">[36]Калькуляции!#REF!</definedName>
    <definedName name="ОС_МЕД" localSheetId="6">#REF!</definedName>
    <definedName name="ОС_МЕД" localSheetId="7">#REF!</definedName>
    <definedName name="ОС_МЕД" localSheetId="8">#REF!</definedName>
    <definedName name="ОС_МЕД" localSheetId="9">#REF!</definedName>
    <definedName name="ОС_МЕД">#REF!</definedName>
    <definedName name="ОС_ОЛЕ" localSheetId="6">#REF!</definedName>
    <definedName name="ОС_ОЛЕ" localSheetId="7">#REF!</definedName>
    <definedName name="ОС_ОЛЕ" localSheetId="8">#REF!</definedName>
    <definedName name="ОС_ОЛЕ" localSheetId="9">#REF!</definedName>
    <definedName name="ОС_ОЛЕ">#REF!</definedName>
    <definedName name="ОС_П_УГ" localSheetId="6">#REF!</definedName>
    <definedName name="ОС_П_УГ" localSheetId="7">#REF!</definedName>
    <definedName name="ОС_П_УГ" localSheetId="8">#REF!</definedName>
    <definedName name="ОС_П_УГ" localSheetId="9">#REF!</definedName>
    <definedName name="ОС_П_УГ">#REF!</definedName>
    <definedName name="ОС_П_УГ_С" localSheetId="6">[36]Калькуляции!#REF!</definedName>
    <definedName name="ОС_П_УГ_С" localSheetId="7">[36]Калькуляции!#REF!</definedName>
    <definedName name="ОС_П_УГ_С" localSheetId="8">[36]Калькуляции!#REF!</definedName>
    <definedName name="ОС_П_УГ_С" localSheetId="9">[36]Калькуляции!#REF!</definedName>
    <definedName name="ОС_П_УГ_С">[36]Калькуляции!#REF!</definedName>
    <definedName name="ОС_П_ЦЕМ" localSheetId="6">#REF!</definedName>
    <definedName name="ОС_П_ЦЕМ" localSheetId="7">#REF!</definedName>
    <definedName name="ОС_П_ЦЕМ" localSheetId="8">#REF!</definedName>
    <definedName name="ОС_П_ЦЕМ" localSheetId="9">#REF!</definedName>
    <definedName name="ОС_П_ЦЕМ">#REF!</definedName>
    <definedName name="ОС_ПЕК" localSheetId="6">#REF!</definedName>
    <definedName name="ОС_ПЕК" localSheetId="7">#REF!</definedName>
    <definedName name="ОС_ПЕК" localSheetId="8">#REF!</definedName>
    <definedName name="ОС_ПЕК" localSheetId="9">#REF!</definedName>
    <definedName name="ОС_ПЕК">#REF!</definedName>
    <definedName name="ОС_ПЕК_ТОЛ" localSheetId="6">[36]Калькуляции!#REF!</definedName>
    <definedName name="ОС_ПЕК_ТОЛ" localSheetId="7">[36]Калькуляции!#REF!</definedName>
    <definedName name="ОС_ПЕК_ТОЛ" localSheetId="8">[36]Калькуляции!#REF!</definedName>
    <definedName name="ОС_ПЕК_ТОЛ" localSheetId="9">[36]Калькуляции!#REF!</definedName>
    <definedName name="ОС_ПЕК_ТОЛ">[36]Калькуляции!#REF!</definedName>
    <definedName name="ОС_ПОГЛ" localSheetId="6">[36]Калькуляции!#REF!</definedName>
    <definedName name="ОС_ПОГЛ" localSheetId="7">[36]Калькуляции!#REF!</definedName>
    <definedName name="ОС_ПОГЛ" localSheetId="8">[36]Калькуляции!#REF!</definedName>
    <definedName name="ОС_ПОГЛ" localSheetId="9">[36]Калькуляции!#REF!</definedName>
    <definedName name="ОС_ПОГЛ">[36]Калькуляции!#REF!</definedName>
    <definedName name="ОС_ПОД_К" localSheetId="6">#REF!</definedName>
    <definedName name="ОС_ПОД_К" localSheetId="7">#REF!</definedName>
    <definedName name="ОС_ПОД_К" localSheetId="8">#REF!</definedName>
    <definedName name="ОС_ПОД_К" localSheetId="9">#REF!</definedName>
    <definedName name="ОС_ПОД_К">#REF!</definedName>
    <definedName name="ОС_ПУШ" localSheetId="6">#REF!</definedName>
    <definedName name="ОС_ПУШ" localSheetId="7">#REF!</definedName>
    <definedName name="ОС_ПУШ" localSheetId="8">#REF!</definedName>
    <definedName name="ОС_ПУШ" localSheetId="9">#REF!</definedName>
    <definedName name="ОС_ПУШ">#REF!</definedName>
    <definedName name="ОС_С_КАЛ" localSheetId="6">#REF!</definedName>
    <definedName name="ОС_С_КАЛ" localSheetId="7">#REF!</definedName>
    <definedName name="ОС_С_КАЛ" localSheetId="8">#REF!</definedName>
    <definedName name="ОС_С_КАЛ" localSheetId="9">#REF!</definedName>
    <definedName name="ОС_С_КАЛ">#REF!</definedName>
    <definedName name="ОС_С_КАУ" localSheetId="6">#REF!</definedName>
    <definedName name="ОС_С_КАУ" localSheetId="7">#REF!</definedName>
    <definedName name="ОС_С_КАУ" localSheetId="8">#REF!</definedName>
    <definedName name="ОС_С_КАУ" localSheetId="9">#REF!</definedName>
    <definedName name="ОС_С_КАУ">#REF!</definedName>
    <definedName name="ОС_С_ПУСК" localSheetId="6">#REF!</definedName>
    <definedName name="ОС_С_ПУСК" localSheetId="7">#REF!</definedName>
    <definedName name="ОС_С_ПУСК" localSheetId="8">#REF!</definedName>
    <definedName name="ОС_С_ПУСК" localSheetId="9">#REF!</definedName>
    <definedName name="ОС_С_ПУСК">#REF!</definedName>
    <definedName name="ОС_СЕР_К" localSheetId="6">#REF!</definedName>
    <definedName name="ОС_СЕР_К" localSheetId="7">#REF!</definedName>
    <definedName name="ОС_СЕР_К" localSheetId="8">#REF!</definedName>
    <definedName name="ОС_СЕР_К" localSheetId="9">#REF!</definedName>
    <definedName name="ОС_СЕР_К">#REF!</definedName>
    <definedName name="ОС_СК_АН" localSheetId="6">#REF!</definedName>
    <definedName name="ОС_СК_АН" localSheetId="7">#REF!</definedName>
    <definedName name="ОС_СК_АН" localSheetId="8">#REF!</definedName>
    <definedName name="ОС_СК_АН" localSheetId="9">#REF!</definedName>
    <definedName name="ОС_СК_АН">#REF!</definedName>
    <definedName name="ОС_ТЕРМ" localSheetId="6">[36]Калькуляции!#REF!</definedName>
    <definedName name="ОС_ТЕРМ" localSheetId="7">[36]Калькуляции!#REF!</definedName>
    <definedName name="ОС_ТЕРМ" localSheetId="8">[36]Калькуляции!#REF!</definedName>
    <definedName name="ОС_ТЕРМ" localSheetId="9">[36]Калькуляции!#REF!</definedName>
    <definedName name="ОС_ТЕРМ">[36]Калькуляции!#REF!</definedName>
    <definedName name="ОС_ТЕРМ_ДАВ" localSheetId="6">[36]Калькуляции!#REF!</definedName>
    <definedName name="ОС_ТЕРМ_ДАВ" localSheetId="7">[36]Калькуляции!#REF!</definedName>
    <definedName name="ОС_ТЕРМ_ДАВ" localSheetId="8">[36]Калькуляции!#REF!</definedName>
    <definedName name="ОС_ТЕРМ_ДАВ" localSheetId="9">[36]Калькуляции!#REF!</definedName>
    <definedName name="ОС_ТЕРМ_ДАВ">[36]Калькуляции!#REF!</definedName>
    <definedName name="ОС_ТИ" localSheetId="6">#REF!</definedName>
    <definedName name="ОС_ТИ" localSheetId="7">#REF!</definedName>
    <definedName name="ОС_ТИ" localSheetId="8">#REF!</definedName>
    <definedName name="ОС_ТИ" localSheetId="9">#REF!</definedName>
    <definedName name="ОС_ТИ">#REF!</definedName>
    <definedName name="ОС_ФЛ_К" localSheetId="6">#REF!</definedName>
    <definedName name="ОС_ФЛ_К" localSheetId="7">#REF!</definedName>
    <definedName name="ОС_ФЛ_К" localSheetId="8">#REF!</definedName>
    <definedName name="ОС_ФЛ_К" localSheetId="9">#REF!</definedName>
    <definedName name="ОС_ФЛ_К">#REF!</definedName>
    <definedName name="ОС_ФТ_К" localSheetId="6">#REF!</definedName>
    <definedName name="ОС_ФТ_К" localSheetId="7">#REF!</definedName>
    <definedName name="ОС_ФТ_К" localSheetId="8">#REF!</definedName>
    <definedName name="ОС_ФТ_К" localSheetId="9">#REF!</definedName>
    <definedName name="ОС_ФТ_К">#REF!</definedName>
    <definedName name="ОС_ХЛ_Н" localSheetId="6">#REF!</definedName>
    <definedName name="ОС_ХЛ_Н" localSheetId="7">#REF!</definedName>
    <definedName name="ОС_ХЛ_Н" localSheetId="8">#REF!</definedName>
    <definedName name="ОС_ХЛ_Н" localSheetId="9">#REF!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6">'5 анализ экон эффект 25'!п</definedName>
    <definedName name="п" localSheetId="7">'5 анализ экон эффект 27'!п</definedName>
    <definedName name="п" localSheetId="8">'5 анализ экон эффект 28'!п</definedName>
    <definedName name="п" localSheetId="9">'5 анализ эконом эффект 29'!п</definedName>
    <definedName name="п">[5]!п</definedName>
    <definedName name="П_КГ_С" localSheetId="6">[36]Калькуляции!#REF!</definedName>
    <definedName name="П_КГ_С" localSheetId="7">[36]Калькуляции!#REF!</definedName>
    <definedName name="П_КГ_С" localSheetId="8">[36]Калькуляции!#REF!</definedName>
    <definedName name="П_КГ_С" localSheetId="9">[36]Калькуляции!#REF!</definedName>
    <definedName name="П_КГ_С">[36]Калькуляции!#REF!</definedName>
    <definedName name="П_УГ" localSheetId="6">#REF!</definedName>
    <definedName name="П_УГ" localSheetId="7">#REF!</definedName>
    <definedName name="П_УГ" localSheetId="8">#REF!</definedName>
    <definedName name="П_УГ" localSheetId="9">#REF!</definedName>
    <definedName name="П_УГ">#REF!</definedName>
    <definedName name="П_УГ_С" localSheetId="6">[36]Калькуляции!#REF!</definedName>
    <definedName name="П_УГ_С" localSheetId="7">[36]Калькуляции!#REF!</definedName>
    <definedName name="П_УГ_С" localSheetId="8">[36]Калькуляции!#REF!</definedName>
    <definedName name="П_УГ_С" localSheetId="9">[36]Калькуляции!#REF!</definedName>
    <definedName name="П_УГ_С">[36]Калькуляции!#REF!</definedName>
    <definedName name="П_ЦЕМ" localSheetId="6">#REF!</definedName>
    <definedName name="П_ЦЕМ" localSheetId="7">#REF!</definedName>
    <definedName name="П_ЦЕМ" localSheetId="8">#REF!</definedName>
    <definedName name="П_ЦЕМ" localSheetId="9">#REF!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 localSheetId="7">#REF!</definedName>
    <definedName name="ПАР" localSheetId="8">#REF!</definedName>
    <definedName name="ПАР" localSheetId="9">#REF!</definedName>
    <definedName name="ПАР">#REF!</definedName>
    <definedName name="пар_НТМК">'[38]цены цехов'!$D$9</definedName>
    <definedName name="ПГ1_РУБ" localSheetId="6">[36]Калькуляции!#REF!</definedName>
    <definedName name="ПГ1_РУБ" localSheetId="7">[36]Калькуляции!#REF!</definedName>
    <definedName name="ПГ1_РУБ" localSheetId="8">[36]Калькуляции!#REF!</definedName>
    <definedName name="ПГ1_РУБ" localSheetId="9">[36]Калькуляции!#REF!</definedName>
    <definedName name="ПГ1_РУБ">[36]Калькуляции!#REF!</definedName>
    <definedName name="ПГ1_ТОН" localSheetId="6">[36]Калькуляции!#REF!</definedName>
    <definedName name="ПГ1_ТОН" localSheetId="7">[36]Калькуляции!#REF!</definedName>
    <definedName name="ПГ1_ТОН" localSheetId="8">[36]Калькуляции!#REF!</definedName>
    <definedName name="ПГ1_ТОН" localSheetId="9">[36]Калькуляции!#REF!</definedName>
    <definedName name="ПГ1_ТОН">[36]Калькуляции!#REF!</definedName>
    <definedName name="ПГ2_РУБ" localSheetId="6">[36]Калькуляции!#REF!</definedName>
    <definedName name="ПГ2_РУБ" localSheetId="7">[36]Калькуляции!#REF!</definedName>
    <definedName name="ПГ2_РУБ" localSheetId="8">[36]Калькуляции!#REF!</definedName>
    <definedName name="ПГ2_РУБ" localSheetId="9">[36]Калькуляции!#REF!</definedName>
    <definedName name="ПГ2_РУБ">[36]Калькуляции!#REF!</definedName>
    <definedName name="ПГ2_ТОН" localSheetId="6">[36]Калькуляции!#REF!</definedName>
    <definedName name="ПГ2_ТОН" localSheetId="7">[36]Калькуляции!#REF!</definedName>
    <definedName name="ПГ2_ТОН" localSheetId="8">[36]Калькуляции!#REF!</definedName>
    <definedName name="ПГ2_ТОН" localSheetId="9">[36]Калькуляции!#REF!</definedName>
    <definedName name="ПГ2_ТОН">[36]Калькуляции!#REF!</definedName>
    <definedName name="ПЕК" localSheetId="6">#REF!</definedName>
    <definedName name="ПЕК" localSheetId="7">#REF!</definedName>
    <definedName name="ПЕК" localSheetId="8">#REF!</definedName>
    <definedName name="ПЕК" localSheetId="9">#REF!</definedName>
    <definedName name="ПЕК">#REF!</definedName>
    <definedName name="ПЕК_ТОЛ" localSheetId="6">[36]Калькуляции!#REF!</definedName>
    <definedName name="ПЕК_ТОЛ" localSheetId="7">[36]Калькуляции!#REF!</definedName>
    <definedName name="ПЕК_ТОЛ" localSheetId="8">[36]Калькуляции!#REF!</definedName>
    <definedName name="ПЕК_ТОЛ" localSheetId="9">[36]Калькуляции!#REF!</definedName>
    <definedName name="ПЕК_ТОЛ">[36]Калькуляции!#REF!</definedName>
    <definedName name="Пепси2">[37]Дебиторка!$J$33</definedName>
    <definedName name="первый" localSheetId="6">#REF!</definedName>
    <definedName name="первый" localSheetId="7">#REF!</definedName>
    <definedName name="первый" localSheetId="8">#REF!</definedName>
    <definedName name="первый" localSheetId="9">#REF!</definedName>
    <definedName name="первый">#REF!</definedName>
    <definedName name="Период" localSheetId="6">#REF!</definedName>
    <definedName name="Период" localSheetId="7">#REF!</definedName>
    <definedName name="Период" localSheetId="8">#REF!</definedName>
    <definedName name="Период" localSheetId="9">#REF!</definedName>
    <definedName name="Период">#REF!</definedName>
    <definedName name="Периоды_18_2" localSheetId="6">'[21]18.2'!#REF!</definedName>
    <definedName name="Периоды_18_2" localSheetId="7">'[21]18.2'!#REF!</definedName>
    <definedName name="Периоды_18_2" localSheetId="8">'[21]18.2'!#REF!</definedName>
    <definedName name="Периоды_18_2" localSheetId="9">'[21]18.2'!#REF!</definedName>
    <definedName name="Периоды_18_2">'[21]18.2'!#REF!</definedName>
    <definedName name="Пивовар2">[37]Дебиторка!$J$46</definedName>
    <definedName name="пл_1" localSheetId="6">[64]Отопление!$D$2</definedName>
    <definedName name="пл_1" localSheetId="7">[64]Отопление!$D$2</definedName>
    <definedName name="пл_1" localSheetId="8">[64]Отопление!$D$2</definedName>
    <definedName name="пл_1" localSheetId="9">[64]Отопление!$D$2</definedName>
    <definedName name="пл_1">[65]Отопление!$D$2</definedName>
    <definedName name="пл_1_част" localSheetId="6">[64]Отопление!$D$8</definedName>
    <definedName name="пл_1_част" localSheetId="7">[64]Отопление!$D$8</definedName>
    <definedName name="пл_1_част" localSheetId="8">[64]Отопление!$D$8</definedName>
    <definedName name="пл_1_част" localSheetId="9">[64]Отопление!$D$8</definedName>
    <definedName name="пл_1_част">[65]Отопление!$D$8</definedName>
    <definedName name="пл_2" localSheetId="6">[64]Отопление!$D$3</definedName>
    <definedName name="пл_2" localSheetId="7">[64]Отопление!$D$3</definedName>
    <definedName name="пл_2" localSheetId="8">[64]Отопление!$D$3</definedName>
    <definedName name="пл_2" localSheetId="9">[64]Отопление!$D$3</definedName>
    <definedName name="пл_2">[65]Отопление!$D$3</definedName>
    <definedName name="пл_3" localSheetId="6">[64]Отопление!$D$4</definedName>
    <definedName name="пл_3" localSheetId="7">[64]Отопление!$D$4</definedName>
    <definedName name="пл_3" localSheetId="8">[64]Отопление!$D$4</definedName>
    <definedName name="пл_3" localSheetId="9">[64]Отопление!$D$4</definedName>
    <definedName name="пл_3">[65]Отопление!$D$4</definedName>
    <definedName name="пл_3_част" localSheetId="6">[64]Отопление!$D$9</definedName>
    <definedName name="пл_3_част" localSheetId="7">[64]Отопление!$D$9</definedName>
    <definedName name="пл_3_част" localSheetId="8">[64]Отопление!$D$9</definedName>
    <definedName name="пл_3_част" localSheetId="9">[64]Отопление!$D$9</definedName>
    <definedName name="пл_3_част">[65]Отопление!$D$9</definedName>
    <definedName name="пл_4" localSheetId="6">[64]Отопление!$D$5</definedName>
    <definedName name="пл_4" localSheetId="7">[64]Отопление!$D$5</definedName>
    <definedName name="пл_4" localSheetId="8">[64]Отопление!$D$5</definedName>
    <definedName name="пл_4" localSheetId="9">[64]Отопление!$D$5</definedName>
    <definedName name="пл_4">[65]Отопление!$D$5</definedName>
    <definedName name="ПЛ1_РУБ" localSheetId="6">[36]Калькуляции!#REF!</definedName>
    <definedName name="ПЛ1_РУБ" localSheetId="7">[36]Калькуляции!#REF!</definedName>
    <definedName name="ПЛ1_РУБ" localSheetId="8">[36]Калькуляции!#REF!</definedName>
    <definedName name="ПЛ1_РУБ" localSheetId="9">[36]Калькуляции!#REF!</definedName>
    <definedName name="ПЛ1_РУБ">[36]Калькуляции!#REF!</definedName>
    <definedName name="ПЛ1_ТОН" localSheetId="6">[36]Калькуляции!#REF!</definedName>
    <definedName name="ПЛ1_ТОН" localSheetId="7">[36]Калькуляции!#REF!</definedName>
    <definedName name="ПЛ1_ТОН" localSheetId="8">[36]Калькуляции!#REF!</definedName>
    <definedName name="ПЛ1_ТОН" localSheetId="9">[36]Калькуляции!#REF!</definedName>
    <definedName name="ПЛ1_ТОН">[36]Калькуляции!#REF!</definedName>
    <definedName name="план" localSheetId="6">#REF!</definedName>
    <definedName name="план" localSheetId="7">#REF!</definedName>
    <definedName name="план" localSheetId="8">#REF!</definedName>
    <definedName name="план" localSheetId="9">#REF!</definedName>
    <definedName name="план">#REF!</definedName>
    <definedName name="план1" localSheetId="6">#REF!</definedName>
    <definedName name="план1" localSheetId="7">#REF!</definedName>
    <definedName name="план1" localSheetId="8">#REF!</definedName>
    <definedName name="план1" localSheetId="9">#REF!</definedName>
    <definedName name="план1">#REF!</definedName>
    <definedName name="ПЛМ2">[37]Дебиторка!$J$35</definedName>
    <definedName name="Повреждения">'[47]ПФВ-0.5'!$AH$5:$AH$23</definedName>
    <definedName name="ПОГЛ" localSheetId="6">[36]Калькуляции!#REF!</definedName>
    <definedName name="ПОГЛ" localSheetId="7">[36]Калькуляции!#REF!</definedName>
    <definedName name="ПОГЛ" localSheetId="8">[36]Калькуляции!#REF!</definedName>
    <definedName name="ПОГЛ" localSheetId="9">[36]Калькуляции!#REF!</definedName>
    <definedName name="ПОГЛ">[36]Калькуляции!#REF!</definedName>
    <definedName name="погр_РОР">'[38]цены цехов'!$D$50</definedName>
    <definedName name="ПОД_К" localSheetId="6">#REF!</definedName>
    <definedName name="ПОД_К" localSheetId="7">#REF!</definedName>
    <definedName name="ПОД_К" localSheetId="8">#REF!</definedName>
    <definedName name="ПОД_К" localSheetId="9">#REF!</definedName>
    <definedName name="ПОД_К">#REF!</definedName>
    <definedName name="ПОД_КО" localSheetId="6">#REF!</definedName>
    <definedName name="ПОД_КО" localSheetId="7">#REF!</definedName>
    <definedName name="ПОД_КО" localSheetId="8">#REF!</definedName>
    <definedName name="ПОД_КО" localSheetId="9">#REF!</definedName>
    <definedName name="ПОД_КО">#REF!</definedName>
    <definedName name="ПОДОВАЯ" localSheetId="6">[36]Калькуляции!#REF!</definedName>
    <definedName name="ПОДОВАЯ" localSheetId="7">[36]Калькуляции!#REF!</definedName>
    <definedName name="ПОДОВАЯ" localSheetId="8">[36]Калькуляции!#REF!</definedName>
    <definedName name="ПОДОВАЯ" localSheetId="9">[36]Калькуляции!#REF!</definedName>
    <definedName name="ПОДОВАЯ">[36]Калькуляции!#REF!</definedName>
    <definedName name="ПОДОВАЯ_Г" localSheetId="6">[36]Калькуляции!#REF!</definedName>
    <definedName name="ПОДОВАЯ_Г" localSheetId="7">[36]Калькуляции!#REF!</definedName>
    <definedName name="ПОДОВАЯ_Г" localSheetId="8">[36]Калькуляции!#REF!</definedName>
    <definedName name="ПОДОВАЯ_Г" localSheetId="9">[36]Калькуляции!#REF!</definedName>
    <definedName name="ПОДОВАЯ_Г">[36]Калькуляции!#REF!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 localSheetId="7">#REF!</definedName>
    <definedName name="ПОЛН" localSheetId="8">#REF!</definedName>
    <definedName name="ПОЛН" localSheetId="9">#REF!</definedName>
    <definedName name="ПОЛН">#REF!</definedName>
    <definedName name="Полная_себестоимость_2" localSheetId="6">[67]июнь9!#REF!</definedName>
    <definedName name="Полная_себестоимость_2" localSheetId="7">[67]июнь9!#REF!</definedName>
    <definedName name="Полная_себестоимость_2" localSheetId="8">[67]июнь9!#REF!</definedName>
    <definedName name="Полная_себестоимость_2" localSheetId="9">[67]июнь9!#REF!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#REF!</definedName>
    <definedName name="пр1">#REF!</definedName>
    <definedName name="пр2">#REF!</definedName>
    <definedName name="пр3">#REF!</definedName>
    <definedName name="Превышение" localSheetId="6">[62]Январь!$G$121:$I$121</definedName>
    <definedName name="Превышение" localSheetId="7">[62]Январь!$G$121:$I$121</definedName>
    <definedName name="Превышение" localSheetId="8">[62]Январь!$G$121:$I$121</definedName>
    <definedName name="Превышение" localSheetId="9">[62]Январь!$G$121:$I$121</definedName>
    <definedName name="Превышение">[63]Январь!$G$121:$I$121</definedName>
    <definedName name="привет" localSheetId="6">'5 анализ экон эффект 25'!привет</definedName>
    <definedName name="привет" localSheetId="7">'5 анализ экон эффект 27'!привет</definedName>
    <definedName name="привет" localSheetId="8">'5 анализ экон эффект 28'!привет</definedName>
    <definedName name="привет" localSheetId="9">'5 анализ эконом эффект 29'!привет</definedName>
    <definedName name="привет">[5]!привет</definedName>
    <definedName name="ПРИЗНАКИ_Суммирования" localSheetId="6">[62]Январь!$B$11:$B$264</definedName>
    <definedName name="ПРИЗНАКИ_Суммирования" localSheetId="7">[62]Январь!$B$11:$B$264</definedName>
    <definedName name="ПРИЗНАКИ_Суммирования" localSheetId="8">[62]Январь!$B$11:$B$264</definedName>
    <definedName name="ПРИЗНАКИ_Суммирования" localSheetId="9">[62]Январь!$B$11:$B$264</definedName>
    <definedName name="ПРИЗНАКИ_Суммирования">[63]Январь!$B$11:$B$264</definedName>
    <definedName name="Принадлежность">'[47]ПФВ-0.5'!$AK$42:$AK$45</definedName>
    <definedName name="Проверка" localSheetId="6">[62]Январь!#REF!</definedName>
    <definedName name="Проверка" localSheetId="7">[62]Январь!#REF!</definedName>
    <definedName name="Проверка" localSheetId="8">[62]Январь!#REF!</definedName>
    <definedName name="Проверка" localSheetId="9">[62]Январь!#REF!</definedName>
    <definedName name="Проверка">[63]Январь!#REF!</definedName>
    <definedName name="Продэкспо2">[37]Дебиторка!$J$34</definedName>
    <definedName name="пром.вент">'[38]цены цехов'!$D$22</definedName>
    <definedName name="Процент" localSheetId="6">[56]Макро!$B$2</definedName>
    <definedName name="Процент" localSheetId="7">[56]Макро!$B$2</definedName>
    <definedName name="Процент" localSheetId="8">[56]Макро!$B$2</definedName>
    <definedName name="Процент" localSheetId="9">[56]Макро!$B$2</definedName>
    <definedName name="Процент">[57]Макро!$B$2</definedName>
    <definedName name="процент_т_ф" localSheetId="6">#REF!</definedName>
    <definedName name="процент_т_ф" localSheetId="7">#REF!</definedName>
    <definedName name="процент_т_ф" localSheetId="8">#REF!</definedName>
    <definedName name="процент_т_ф" localSheetId="9">#REF!</definedName>
    <definedName name="процент_т_ф">#REF!</definedName>
    <definedName name="Процент_тепло" localSheetId="6">#REF!</definedName>
    <definedName name="Процент_тепло" localSheetId="7">#REF!</definedName>
    <definedName name="Процент_тепло" localSheetId="8">#REF!</definedName>
    <definedName name="Процент_тепло" localSheetId="9">#REF!</definedName>
    <definedName name="Процент_тепло">#REF!</definedName>
    <definedName name="Процент_эл_ф" localSheetId="6">#REF!</definedName>
    <definedName name="Процент_эл_ф" localSheetId="7">#REF!</definedName>
    <definedName name="Процент_эл_ф" localSheetId="8">#REF!</definedName>
    <definedName name="Процент_эл_ф" localSheetId="9">#REF!</definedName>
    <definedName name="Процент_эл_ф">#REF!</definedName>
    <definedName name="Процент_электра" localSheetId="6">#REF!</definedName>
    <definedName name="Процент_электра" localSheetId="7">#REF!</definedName>
    <definedName name="Процент_электра" localSheetId="8">#REF!</definedName>
    <definedName name="Процент_электра" localSheetId="9">#REF!</definedName>
    <definedName name="Процент_электра">#REF!</definedName>
    <definedName name="процент1" localSheetId="6">'[71]1.2.1'!#REF!</definedName>
    <definedName name="процент1" localSheetId="7">'[71]1.2.1'!#REF!</definedName>
    <definedName name="процент1" localSheetId="8">'[71]1.2.1'!#REF!</definedName>
    <definedName name="процент1" localSheetId="9">'[71]1.2.1'!#REF!</definedName>
    <definedName name="процент1">'[72]1.2.1'!#REF!</definedName>
    <definedName name="процент2" localSheetId="6">'[71]1.2.1'!#REF!</definedName>
    <definedName name="процент2" localSheetId="7">'[71]1.2.1'!#REF!</definedName>
    <definedName name="процент2" localSheetId="8">'[71]1.2.1'!#REF!</definedName>
    <definedName name="процент2" localSheetId="9">'[71]1.2.1'!#REF!</definedName>
    <definedName name="процент2">'[72]1.2.1'!#REF!</definedName>
    <definedName name="процент3" localSheetId="6">'[71]1.2.1'!#REF!</definedName>
    <definedName name="процент3" localSheetId="7">'[71]1.2.1'!#REF!</definedName>
    <definedName name="процент3" localSheetId="8">'[71]1.2.1'!#REF!</definedName>
    <definedName name="процент3" localSheetId="9">'[71]1.2.1'!#REF!</definedName>
    <definedName name="процент3">'[72]1.2.1'!#REF!</definedName>
    <definedName name="процент4" localSheetId="6">'[71]1.2.1'!#REF!</definedName>
    <definedName name="процент4" localSheetId="7">'[71]1.2.1'!#REF!</definedName>
    <definedName name="процент4" localSheetId="8">'[71]1.2.1'!#REF!</definedName>
    <definedName name="процент4" localSheetId="9">'[71]1.2.1'!#REF!</definedName>
    <definedName name="процент4">'[72]1.2.1'!#REF!</definedName>
    <definedName name="прочая_доля_99" localSheetId="6">#REF!</definedName>
    <definedName name="прочая_доля_99" localSheetId="7">#REF!</definedName>
    <definedName name="прочая_доля_99" localSheetId="8">#REF!</definedName>
    <definedName name="прочая_доля_99" localSheetId="9">#REF!</definedName>
    <definedName name="прочая_доля_99">#REF!</definedName>
    <definedName name="прочая_процент" localSheetId="6">#REF!</definedName>
    <definedName name="прочая_процент" localSheetId="7">#REF!</definedName>
    <definedName name="прочая_процент" localSheetId="8">#REF!</definedName>
    <definedName name="прочая_процент" localSheetId="9">#REF!</definedName>
    <definedName name="прочая_процент">#REF!</definedName>
    <definedName name="прочая_процент_98_ав" localSheetId="6">#REF!</definedName>
    <definedName name="прочая_процент_98_ав" localSheetId="7">#REF!</definedName>
    <definedName name="прочая_процент_98_ав" localSheetId="8">#REF!</definedName>
    <definedName name="прочая_процент_98_ав" localSheetId="9">#REF!</definedName>
    <definedName name="прочая_процент_98_ав">#REF!</definedName>
    <definedName name="прочая_процент_99" localSheetId="6">#REF!</definedName>
    <definedName name="прочая_процент_99" localSheetId="7">#REF!</definedName>
    <definedName name="прочая_процент_99" localSheetId="8">#REF!</definedName>
    <definedName name="прочая_процент_99" localSheetId="9">#REF!</definedName>
    <definedName name="прочая_процент_99">#REF!</definedName>
    <definedName name="прочая_процент_ав" localSheetId="6">#REF!</definedName>
    <definedName name="прочая_процент_ав" localSheetId="7">#REF!</definedName>
    <definedName name="прочая_процент_ав" localSheetId="8">#REF!</definedName>
    <definedName name="прочая_процент_ав" localSheetId="9">#REF!</definedName>
    <definedName name="прочая_процент_ав">#REF!</definedName>
    <definedName name="прочая_процент_ф" localSheetId="6">#REF!</definedName>
    <definedName name="прочая_процент_ф" localSheetId="7">#REF!</definedName>
    <definedName name="прочая_процент_ф" localSheetId="8">#REF!</definedName>
    <definedName name="прочая_процент_ф" localSheetId="9">#REF!</definedName>
    <definedName name="прочая_процент_ф">#REF!</definedName>
    <definedName name="прочая_процент_ф_ав" localSheetId="6">#REF!</definedName>
    <definedName name="прочая_процент_ф_ав" localSheetId="7">#REF!</definedName>
    <definedName name="прочая_процент_ф_ав" localSheetId="8">#REF!</definedName>
    <definedName name="прочая_процент_ф_ав" localSheetId="9">#REF!</definedName>
    <definedName name="прочая_процент_ф_ав">#REF!</definedName>
    <definedName name="проявление">'[47]ПФВ-0.5'!$AG$36:$AG$46</definedName>
    <definedName name="ПУСК_АВЧ" localSheetId="6">#REF!</definedName>
    <definedName name="ПУСК_АВЧ" localSheetId="7">#REF!</definedName>
    <definedName name="ПУСК_АВЧ" localSheetId="8">#REF!</definedName>
    <definedName name="ПУСК_АВЧ" localSheetId="9">#REF!</definedName>
    <definedName name="ПУСК_АВЧ">#REF!</definedName>
    <definedName name="ПУСК_АВЧ_ЛОК" localSheetId="6">[36]Калькуляции!#REF!</definedName>
    <definedName name="ПУСК_АВЧ_ЛОК" localSheetId="7">[36]Калькуляции!#REF!</definedName>
    <definedName name="ПУСК_АВЧ_ЛОК" localSheetId="8">[36]Калькуляции!#REF!</definedName>
    <definedName name="ПУСК_АВЧ_ЛОК" localSheetId="9">[36]Калькуляции!#REF!</definedName>
    <definedName name="ПУСК_АВЧ_ЛОК">[36]Калькуляции!#REF!</definedName>
    <definedName name="ПУСК_ЛОК" localSheetId="6">[36]Калькуляции!#REF!</definedName>
    <definedName name="ПУСК_ЛОК" localSheetId="7">[36]Калькуляции!#REF!</definedName>
    <definedName name="ПУСК_ЛОК" localSheetId="8">[36]Калькуляции!#REF!</definedName>
    <definedName name="ПУСК_ЛОК" localSheetId="9">[36]Калькуляции!#REF!</definedName>
    <definedName name="ПУСК_ЛОК">[36]Калькуляции!#REF!</definedName>
    <definedName name="ПУСК_ОБАН" localSheetId="6">#REF!</definedName>
    <definedName name="ПУСК_ОБАН" localSheetId="7">#REF!</definedName>
    <definedName name="ПУСК_ОБАН" localSheetId="8">#REF!</definedName>
    <definedName name="ПУСК_ОБАН" localSheetId="9">#REF!</definedName>
    <definedName name="ПУСК_ОБАН">#REF!</definedName>
    <definedName name="ПУСК_С8БМ" localSheetId="6">#REF!</definedName>
    <definedName name="ПУСК_С8БМ" localSheetId="7">#REF!</definedName>
    <definedName name="ПУСК_С8БМ" localSheetId="8">#REF!</definedName>
    <definedName name="ПУСК_С8БМ" localSheetId="9">#REF!</definedName>
    <definedName name="ПУСК_С8БМ">#REF!</definedName>
    <definedName name="ПУСКОВЫЕ" localSheetId="6">#REF!</definedName>
    <definedName name="ПУСКОВЫЕ" localSheetId="7">#REF!</definedName>
    <definedName name="ПУСКОВЫЕ" localSheetId="8">#REF!</definedName>
    <definedName name="ПУСКОВЫЕ" localSheetId="9">#REF!</definedName>
    <definedName name="ПУСКОВЫЕ">#REF!</definedName>
    <definedName name="ПУШ" localSheetId="6">#REF!</definedName>
    <definedName name="ПУШ" localSheetId="7">#REF!</definedName>
    <definedName name="ПУШ" localSheetId="8">#REF!</definedName>
    <definedName name="ПУШ" localSheetId="9">#REF!</definedName>
    <definedName name="ПУШ">#REF!</definedName>
    <definedName name="ПЭ">[55]Справочники!$A$10:$A$12</definedName>
    <definedName name="р" localSheetId="6">'5 анализ экон эффект 25'!р</definedName>
    <definedName name="р" localSheetId="7">'5 анализ экон эффект 27'!р</definedName>
    <definedName name="р" localSheetId="8">'5 анализ экон эффект 28'!р</definedName>
    <definedName name="р" localSheetId="9">'5 анализ эконом эффект 29'!р</definedName>
    <definedName name="р">[5]!р</definedName>
    <definedName name="работа">[73]Лист1!$Q$4:$Q$323</definedName>
    <definedName name="работы" localSheetId="6">#REF!</definedName>
    <definedName name="работы" localSheetId="7">#REF!</definedName>
    <definedName name="работы" localSheetId="8">#REF!</definedName>
    <definedName name="работы" localSheetId="9">#REF!</definedName>
    <definedName name="работы">#REF!</definedName>
    <definedName name="Радуга2">[37]Дебиторка!$J$36</definedName>
    <definedName name="расшифровка">#REF!</definedName>
    <definedName name="РГК">[55]Справочники!$A$4:$A$4</definedName>
    <definedName name="Ремаркет2">[37]Дебиторка!$J$37</definedName>
    <definedName name="ремонты2" localSheetId="6">'5 анализ экон эффект 25'!ремонты2</definedName>
    <definedName name="ремонты2" localSheetId="7">'5 анализ экон эффект 27'!ремонты2</definedName>
    <definedName name="ремонты2" localSheetId="8">'5 анализ экон эффект 28'!ремонты2</definedName>
    <definedName name="ремонты2" localSheetId="9">'5 анализ эконом эффект 29'!ремонты2</definedName>
    <definedName name="ремонты2">[5]!ремонты2</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устехн2">[37]Дебиторка!$J$39</definedName>
    <definedName name="с" localSheetId="6">'5 анализ экон эффект 25'!с</definedName>
    <definedName name="с" localSheetId="7">'5 анализ экон эффект 27'!с</definedName>
    <definedName name="с" localSheetId="8">'5 анализ экон эффект 28'!с</definedName>
    <definedName name="с" localSheetId="9">'5 анализ эконом эффект 29'!с</definedName>
    <definedName name="с">[5]!с</definedName>
    <definedName name="С_КАЛ" localSheetId="6">#REF!</definedName>
    <definedName name="С_КАЛ" localSheetId="7">#REF!</definedName>
    <definedName name="С_КАЛ" localSheetId="8">#REF!</definedName>
    <definedName name="С_КАЛ" localSheetId="9">#REF!</definedName>
    <definedName name="С_КАЛ">#REF!</definedName>
    <definedName name="С_КАУ" localSheetId="6">#REF!</definedName>
    <definedName name="С_КАУ" localSheetId="7">#REF!</definedName>
    <definedName name="С_КАУ" localSheetId="8">#REF!</definedName>
    <definedName name="С_КАУ" localSheetId="9">#REF!</definedName>
    <definedName name="С_КАУ">#REF!</definedName>
    <definedName name="С_КОДЫ" localSheetId="6">#REF!</definedName>
    <definedName name="С_КОДЫ" localSheetId="7">#REF!</definedName>
    <definedName name="С_КОДЫ" localSheetId="8">#REF!</definedName>
    <definedName name="С_КОДЫ" localSheetId="9">#REF!</definedName>
    <definedName name="С_КОДЫ">#REF!</definedName>
    <definedName name="С_ОБЪЁМЫ" localSheetId="6">#REF!</definedName>
    <definedName name="С_ОБЪЁМЫ" localSheetId="7">#REF!</definedName>
    <definedName name="С_ОБЪЁМЫ" localSheetId="8">#REF!</definedName>
    <definedName name="С_ОБЪЁМЫ" localSheetId="9">#REF!</definedName>
    <definedName name="С_ОБЪЁМЫ">#REF!</definedName>
    <definedName name="С_ПУСК" localSheetId="6">#REF!</definedName>
    <definedName name="С_ПУСК" localSheetId="7">#REF!</definedName>
    <definedName name="С_ПУСК" localSheetId="8">#REF!</definedName>
    <definedName name="С_ПУСК" localSheetId="9">#REF!</definedName>
    <definedName name="С_ПУСК">#REF!</definedName>
    <definedName name="с_с_т_ф" localSheetId="6">#REF!</definedName>
    <definedName name="с_с_т_ф" localSheetId="7">#REF!</definedName>
    <definedName name="с_с_т_ф" localSheetId="8">#REF!</definedName>
    <definedName name="с_с_т_ф" localSheetId="9">#REF!</definedName>
    <definedName name="с_с_т_ф">#REF!</definedName>
    <definedName name="с_с_тепло" localSheetId="6">#REF!</definedName>
    <definedName name="с_с_тепло" localSheetId="7">#REF!</definedName>
    <definedName name="с_с_тепло" localSheetId="8">#REF!</definedName>
    <definedName name="с_с_тепло" localSheetId="9">#REF!</definedName>
    <definedName name="с_с_тепло">#REF!</definedName>
    <definedName name="с_с_эл_ф" localSheetId="6">#REF!</definedName>
    <definedName name="с_с_эл_ф" localSheetId="7">#REF!</definedName>
    <definedName name="с_с_эл_ф" localSheetId="8">#REF!</definedName>
    <definedName name="с_с_эл_ф" localSheetId="9">#REF!</definedName>
    <definedName name="с_с_эл_ф">#REF!</definedName>
    <definedName name="с_с_электра" localSheetId="6">#REF!</definedName>
    <definedName name="с_с_электра" localSheetId="7">#REF!</definedName>
    <definedName name="с_с_электра" localSheetId="8">#REF!</definedName>
    <definedName name="с_с_электра" localSheetId="9">#REF!</definedName>
    <definedName name="с_с_электра">#REF!</definedName>
    <definedName name="С3103" localSheetId="6">[36]Калькуляции!#REF!</definedName>
    <definedName name="С3103" localSheetId="7">[36]Калькуляции!#REF!</definedName>
    <definedName name="С3103" localSheetId="8">[36]Калькуляции!#REF!</definedName>
    <definedName name="С3103" localSheetId="9">[36]Калькуляции!#REF!</definedName>
    <definedName name="С3103">[36]Калькуляции!#REF!</definedName>
    <definedName name="сброс_в_канал.">'[38]цены цехов'!$D$6</definedName>
    <definedName name="Сейл2">[37]Дебиторка!$J$41</definedName>
    <definedName name="СЕН_РУБ" localSheetId="6">[36]Калькуляции!#REF!</definedName>
    <definedName name="СЕН_РУБ" localSheetId="7">[36]Калькуляции!#REF!</definedName>
    <definedName name="СЕН_РУБ" localSheetId="8">[36]Калькуляции!#REF!</definedName>
    <definedName name="СЕН_РУБ" localSheetId="9">[36]Калькуляции!#REF!</definedName>
    <definedName name="СЕН_РУБ">[36]Калькуляции!#REF!</definedName>
    <definedName name="СЕН_ТОН" localSheetId="6">[36]Калькуляции!#REF!</definedName>
    <definedName name="СЕН_ТОН" localSheetId="7">[36]Калькуляции!#REF!</definedName>
    <definedName name="СЕН_ТОН" localSheetId="8">[36]Калькуляции!#REF!</definedName>
    <definedName name="СЕН_ТОН" localSheetId="9">[36]Калькуляции!#REF!</definedName>
    <definedName name="СЕН_ТОН">[36]Калькуляции!#REF!</definedName>
    <definedName name="сентябрь">#REF!</definedName>
    <definedName name="СЕР_К" localSheetId="6">#REF!</definedName>
    <definedName name="СЕР_К" localSheetId="7">#REF!</definedName>
    <definedName name="СЕР_К" localSheetId="8">#REF!</definedName>
    <definedName name="СЕР_К" localSheetId="9">#REF!</definedName>
    <definedName name="СЕР_К">#REF!</definedName>
    <definedName name="Сж.воздух_Экспл.">'[38]цены цехов'!$D$41</definedName>
    <definedName name="сжат.возд_Магн">'[38]цены цехов'!$D$34</definedName>
    <definedName name="СК_АН" localSheetId="6">#REF!</definedName>
    <definedName name="СК_АН" localSheetId="7">#REF!</definedName>
    <definedName name="СК_АН" localSheetId="8">#REF!</definedName>
    <definedName name="СК_АН" localSheetId="9">#REF!</definedName>
    <definedName name="СК_АН">#REF!</definedName>
    <definedName name="СОЦСТРАХ" localSheetId="6">#REF!</definedName>
    <definedName name="СОЦСТРАХ" localSheetId="7">#REF!</definedName>
    <definedName name="СОЦСТРАХ" localSheetId="8">#REF!</definedName>
    <definedName name="СОЦСТРАХ" localSheetId="9">#REF!</definedName>
    <definedName name="СОЦСТРАХ">#REF!</definedName>
    <definedName name="Список" localSheetId="6">[45]Лист1!$B$38:$B$42</definedName>
    <definedName name="Список" localSheetId="7">[45]Лист1!$B$38:$B$42</definedName>
    <definedName name="Список" localSheetId="8">[45]Лист1!$B$38:$B$42</definedName>
    <definedName name="Список" localSheetId="9">[45]Лист1!$B$38:$B$42</definedName>
    <definedName name="Список">[46]Лист1!$B$38:$B$42</definedName>
    <definedName name="СПЛАВ6063" localSheetId="6">#REF!</definedName>
    <definedName name="СПЛАВ6063" localSheetId="7">#REF!</definedName>
    <definedName name="СПЛАВ6063" localSheetId="8">#REF!</definedName>
    <definedName name="СПЛАВ6063" localSheetId="9">#REF!</definedName>
    <definedName name="СПЛАВ6063">#REF!</definedName>
    <definedName name="СПЛАВ6063_КРАМЗ" localSheetId="6">#REF!</definedName>
    <definedName name="СПЛАВ6063_КРАМЗ" localSheetId="7">#REF!</definedName>
    <definedName name="СПЛАВ6063_КРАМЗ" localSheetId="8">#REF!</definedName>
    <definedName name="СПЛАВ6063_КРАМЗ" localSheetId="9">#REF!</definedName>
    <definedName name="СПЛАВ6063_КРАМЗ">#REF!</definedName>
    <definedName name="Способ">'[47]ПФВ-0.5'!$AM$37:$AM$38</definedName>
    <definedName name="сс" localSheetId="6">'5 анализ экон эффект 25'!сс</definedName>
    <definedName name="сс" localSheetId="7">'5 анализ экон эффект 27'!сс</definedName>
    <definedName name="сс" localSheetId="8">'5 анализ экон эффект 28'!сс</definedName>
    <definedName name="сс" localSheetId="9">'5 анализ эконом эффект 29'!сс</definedName>
    <definedName name="сс">[5]!сс</definedName>
    <definedName name="СС_АВЧ" localSheetId="6">#REF!</definedName>
    <definedName name="СС_АВЧ" localSheetId="7">#REF!</definedName>
    <definedName name="СС_АВЧ" localSheetId="8">#REF!</definedName>
    <definedName name="СС_АВЧ" localSheetId="9">#REF!</definedName>
    <definedName name="СС_АВЧ">#REF!</definedName>
    <definedName name="СС_АВЧВН" localSheetId="6">#REF!</definedName>
    <definedName name="СС_АВЧВН" localSheetId="7">#REF!</definedName>
    <definedName name="СС_АВЧВН" localSheetId="8">#REF!</definedName>
    <definedName name="СС_АВЧВН" localSheetId="9">#REF!</definedName>
    <definedName name="СС_АВЧВН">#REF!</definedName>
    <definedName name="СС_АВЧДП" localSheetId="7">[36]Калькуляции!$401:$401</definedName>
    <definedName name="СС_АВЧДП" localSheetId="8">[36]Калькуляции!$401:$401</definedName>
    <definedName name="СС_АВЧДП" localSheetId="9">[36]Калькуляции!$401:$401</definedName>
    <definedName name="СС_АВЧДП">[36]Калькуляции!$401:$401</definedName>
    <definedName name="СС_АВЧТОЛ" localSheetId="6">#REF!</definedName>
    <definedName name="СС_АВЧТОЛ" localSheetId="7">#REF!</definedName>
    <definedName name="СС_АВЧТОЛ" localSheetId="8">#REF!</definedName>
    <definedName name="СС_АВЧТОЛ" localSheetId="9">#REF!</definedName>
    <definedName name="СС_АВЧТОЛ">#REF!</definedName>
    <definedName name="СС_АЛФТЗФА" localSheetId="6">#REF!</definedName>
    <definedName name="СС_АЛФТЗФА" localSheetId="7">#REF!</definedName>
    <definedName name="СС_АЛФТЗФА" localSheetId="8">#REF!</definedName>
    <definedName name="СС_АЛФТЗФА" localSheetId="9">#REF!</definedName>
    <definedName name="СС_АЛФТЗФА">#REF!</definedName>
    <definedName name="СС_КРСМЕШ" localSheetId="6">#REF!</definedName>
    <definedName name="СС_КРСМЕШ" localSheetId="7">#REF!</definedName>
    <definedName name="СС_КРСМЕШ" localSheetId="8">#REF!</definedName>
    <definedName name="СС_КРСМЕШ" localSheetId="9">#REF!</definedName>
    <definedName name="СС_КРСМЕШ">#REF!</definedName>
    <definedName name="СС_МАРГ_ЛИГ" localSheetId="6">[36]Калькуляции!#REF!</definedName>
    <definedName name="СС_МАРГ_ЛИГ" localSheetId="7">[36]Калькуляции!#REF!</definedName>
    <definedName name="СС_МАРГ_ЛИГ" localSheetId="8">[36]Калькуляции!#REF!</definedName>
    <definedName name="СС_МАРГ_ЛИГ" localSheetId="9">[36]Калькуляции!#REF!</definedName>
    <definedName name="СС_МАРГ_ЛИГ">[36]Калькуляции!#REF!</definedName>
    <definedName name="СС_МАРГ_ЛИГ_ДП" localSheetId="6">#REF!</definedName>
    <definedName name="СС_МАРГ_ЛИГ_ДП" localSheetId="7">#REF!</definedName>
    <definedName name="СС_МАРГ_ЛИГ_ДП" localSheetId="8">#REF!</definedName>
    <definedName name="СС_МАРГ_ЛИГ_ДП" localSheetId="9">#REF!</definedName>
    <definedName name="СС_МАРГ_ЛИГ_ДП">#REF!</definedName>
    <definedName name="СС_МАС" localSheetId="6">[36]Калькуляции!#REF!</definedName>
    <definedName name="СС_МАС" localSheetId="7">[36]Калькуляции!#REF!</definedName>
    <definedName name="СС_МАС" localSheetId="8">[36]Калькуляции!#REF!</definedName>
    <definedName name="СС_МАС" localSheetId="9">[36]Калькуляции!#REF!</definedName>
    <definedName name="СС_МАС">[36]Калькуляции!#REF!</definedName>
    <definedName name="СС_МАССА" localSheetId="6">#REF!</definedName>
    <definedName name="СС_МАССА" localSheetId="7">#REF!</definedName>
    <definedName name="СС_МАССА" localSheetId="8">#REF!</definedName>
    <definedName name="СС_МАССА" localSheetId="9">#REF!</definedName>
    <definedName name="СС_МАССА">#REF!</definedName>
    <definedName name="СС_МАССА_П" localSheetId="7">[36]Калькуляции!$177:$177</definedName>
    <definedName name="СС_МАССА_П" localSheetId="8">[36]Калькуляции!$177:$177</definedName>
    <definedName name="СС_МАССА_П" localSheetId="9">[36]Калькуляции!$177:$177</definedName>
    <definedName name="СС_МАССА_П">[36]Калькуляции!$177:$177</definedName>
    <definedName name="СС_МАССА_ПК" localSheetId="7">[36]Калькуляции!$178:$178</definedName>
    <definedName name="СС_МАССА_ПК" localSheetId="8">[36]Калькуляции!$178:$178</definedName>
    <definedName name="СС_МАССА_ПК" localSheetId="9">[36]Калькуляции!$178:$178</definedName>
    <definedName name="СС_МАССА_ПК">[36]Калькуляции!$178:$178</definedName>
    <definedName name="СС_МАССАСРЕД" localSheetId="6">[36]Калькуляции!#REF!</definedName>
    <definedName name="СС_МАССАСРЕД" localSheetId="7">[36]Калькуляции!#REF!</definedName>
    <definedName name="СС_МАССАСРЕД" localSheetId="8">[36]Калькуляции!#REF!</definedName>
    <definedName name="СС_МАССАСРЕД" localSheetId="9">[36]Калькуляции!#REF!</definedName>
    <definedName name="СС_МАССАСРЕД">[36]Калькуляции!#REF!</definedName>
    <definedName name="СС_МАССАСРЕДН" localSheetId="6">[36]Калькуляции!#REF!</definedName>
    <definedName name="СС_МАССАСРЕДН" localSheetId="7">[36]Калькуляции!#REF!</definedName>
    <definedName name="СС_МАССАСРЕДН" localSheetId="8">[36]Калькуляции!#REF!</definedName>
    <definedName name="СС_МАССАСРЕДН" localSheetId="9">[36]Калькуляции!#REF!</definedName>
    <definedName name="СС_МАССАСРЕДН">[36]Калькуляции!#REF!</definedName>
    <definedName name="СС_СЫР" localSheetId="6">#REF!</definedName>
    <definedName name="СС_СЫР" localSheetId="7">#REF!</definedName>
    <definedName name="СС_СЫР" localSheetId="8">#REF!</definedName>
    <definedName name="СС_СЫР" localSheetId="9">#REF!</definedName>
    <definedName name="СС_СЫР">#REF!</definedName>
    <definedName name="СС_СЫРВН" localSheetId="6">#REF!</definedName>
    <definedName name="СС_СЫРВН" localSheetId="7">#REF!</definedName>
    <definedName name="СС_СЫРВН" localSheetId="8">#REF!</definedName>
    <definedName name="СС_СЫРВН" localSheetId="9">#REF!</definedName>
    <definedName name="СС_СЫРВН">#REF!</definedName>
    <definedName name="СС_СЫРДП" localSheetId="7">[36]Калькуляции!$67:$67</definedName>
    <definedName name="СС_СЫРДП" localSheetId="8">[36]Калькуляции!$67:$67</definedName>
    <definedName name="СС_СЫРДП" localSheetId="9">[36]Калькуляции!$67:$67</definedName>
    <definedName name="СС_СЫРДП">[36]Калькуляции!$67:$67</definedName>
    <definedName name="СС_СЫРТОЛ" localSheetId="6">#REF!</definedName>
    <definedName name="СС_СЫРТОЛ" localSheetId="7">#REF!</definedName>
    <definedName name="СС_СЫРТОЛ" localSheetId="8">#REF!</definedName>
    <definedName name="СС_СЫРТОЛ" localSheetId="9">#REF!</definedName>
    <definedName name="СС_СЫРТОЛ">#REF!</definedName>
    <definedName name="СС_СЫРТОЛ_А" localSheetId="7">[36]Калькуляции!$65:$65</definedName>
    <definedName name="СС_СЫРТОЛ_А" localSheetId="8">[36]Калькуляции!$65:$65</definedName>
    <definedName name="СС_СЫРТОЛ_А" localSheetId="9">[36]Калькуляции!$65:$65</definedName>
    <definedName name="СС_СЫРТОЛ_А">[36]Калькуляции!$65:$65</definedName>
    <definedName name="СС_СЫРТОЛ_П" localSheetId="7">[36]Калькуляции!$63:$63</definedName>
    <definedName name="СС_СЫРТОЛ_П" localSheetId="8">[36]Калькуляции!$63:$63</definedName>
    <definedName name="СС_СЫРТОЛ_П" localSheetId="9">[36]Калькуляции!$63:$63</definedName>
    <definedName name="СС_СЫРТОЛ_П">[36]Калькуляции!$63:$63</definedName>
    <definedName name="СС_СЫРТОЛ_ПК" localSheetId="7">[36]Калькуляции!$64:$64</definedName>
    <definedName name="СС_СЫРТОЛ_ПК" localSheetId="8">[36]Калькуляции!$64:$64</definedName>
    <definedName name="СС_СЫРТОЛ_ПК" localSheetId="9">[36]Калькуляции!$64:$64</definedName>
    <definedName name="СС_СЫРТОЛ_ПК">[36]Калькуляции!$64:$64</definedName>
    <definedName name="сссс" localSheetId="6">'5 анализ экон эффект 25'!сссс</definedName>
    <definedName name="сссс" localSheetId="7">'5 анализ экон эффект 27'!сссс</definedName>
    <definedName name="сссс" localSheetId="8">'5 анализ экон эффект 28'!сссс</definedName>
    <definedName name="сссс" localSheetId="9">'5 анализ эконом эффект 29'!сссс</definedName>
    <definedName name="сссс">[5]!сссс</definedName>
    <definedName name="ссы" localSheetId="6">'5 анализ экон эффект 25'!ссы</definedName>
    <definedName name="ссы" localSheetId="7">'5 анализ экон эффект 27'!ссы</definedName>
    <definedName name="ссы" localSheetId="8">'5 анализ экон эффект 28'!ссы</definedName>
    <definedName name="ссы" localSheetId="9">'5 анализ эконом эффект 29'!ссы</definedName>
    <definedName name="ссы">[5]!ссы</definedName>
    <definedName name="ссы2" localSheetId="6">'5 анализ экон эффект 25'!ссы2</definedName>
    <definedName name="ссы2" localSheetId="7">'5 анализ экон эффект 27'!ссы2</definedName>
    <definedName name="ссы2" localSheetId="8">'5 анализ экон эффект 28'!ссы2</definedName>
    <definedName name="ссы2" localSheetId="9">'5 анализ эконом эффект 29'!ссы2</definedName>
    <definedName name="ссы2">[5]!ссы2</definedName>
    <definedName name="Старкон2">[37]Дебиторка!$J$45</definedName>
    <definedName name="статьи" localSheetId="6">#REF!</definedName>
    <definedName name="статьи" localSheetId="7">#REF!</definedName>
    <definedName name="статьи" localSheetId="8">#REF!</definedName>
    <definedName name="статьи" localSheetId="9">#REF!</definedName>
    <definedName name="статьи">#REF!</definedName>
    <definedName name="статьи_план" localSheetId="6">#REF!</definedName>
    <definedName name="статьи_план" localSheetId="7">#REF!</definedName>
    <definedName name="статьи_план" localSheetId="8">#REF!</definedName>
    <definedName name="статьи_план" localSheetId="9">#REF!</definedName>
    <definedName name="статьи_план">#REF!</definedName>
    <definedName name="статьи_факт" localSheetId="6">#REF!</definedName>
    <definedName name="статьи_факт" localSheetId="7">#REF!</definedName>
    <definedName name="статьи_факт" localSheetId="8">#REF!</definedName>
    <definedName name="статьи_факт" localSheetId="9">#REF!</definedName>
    <definedName name="статьи_факт">#REF!</definedName>
    <definedName name="сто" localSheetId="6">#REF!</definedName>
    <definedName name="сто" localSheetId="7">#REF!</definedName>
    <definedName name="сто" localSheetId="8">#REF!</definedName>
    <definedName name="сто" localSheetId="9">#REF!</definedName>
    <definedName name="сто">#REF!</definedName>
    <definedName name="сто_проц_ф" localSheetId="6">#REF!</definedName>
    <definedName name="сто_проц_ф" localSheetId="7">#REF!</definedName>
    <definedName name="сто_проц_ф" localSheetId="8">#REF!</definedName>
    <definedName name="сто_проц_ф" localSheetId="9">#REF!</definedName>
    <definedName name="сто_проц_ф">#REF!</definedName>
    <definedName name="сто_процентов" localSheetId="6">#REF!</definedName>
    <definedName name="сто_процентов" localSheetId="7">#REF!</definedName>
    <definedName name="сто_процентов" localSheetId="8">#REF!</definedName>
    <definedName name="сто_процентов" localSheetId="9">#REF!</definedName>
    <definedName name="сто_процентов">#REF!</definedName>
    <definedName name="СтрокаЗаголовок" localSheetId="6">[62]Январь!$C$8:$C$264</definedName>
    <definedName name="СтрокаЗаголовок" localSheetId="7">[62]Январь!$C$8:$C$264</definedName>
    <definedName name="СтрокаЗаголовок" localSheetId="8">[62]Январь!$C$8:$C$264</definedName>
    <definedName name="СтрокаЗаголовок" localSheetId="9">[62]Январь!$C$8:$C$264</definedName>
    <definedName name="СтрокаЗаголовок">[63]Январь!$C$8:$C$264</definedName>
    <definedName name="СтрокаИмя" localSheetId="6">[62]Январь!$D$8:$D$264</definedName>
    <definedName name="СтрокаИмя" localSheetId="7">[62]Январь!$D$8:$D$264</definedName>
    <definedName name="СтрокаИмя" localSheetId="8">[62]Январь!$D$8:$D$264</definedName>
    <definedName name="СтрокаИмя" localSheetId="9">[62]Январь!$D$8:$D$264</definedName>
    <definedName name="СтрокаИмя">[63]Январь!$D$8:$D$264</definedName>
    <definedName name="СтрокаКод" localSheetId="6">[62]Январь!$E$8:$E$264</definedName>
    <definedName name="СтрокаКод" localSheetId="7">[62]Январь!$E$8:$E$264</definedName>
    <definedName name="СтрокаКод" localSheetId="8">[62]Январь!$E$8:$E$264</definedName>
    <definedName name="СтрокаКод" localSheetId="9">[62]Январь!$E$8:$E$264</definedName>
    <definedName name="СтрокаКод">[63]Январь!$E$8:$E$264</definedName>
    <definedName name="СтрокаСумма" localSheetId="6">[62]Январь!$B$8:$B$264</definedName>
    <definedName name="СтрокаСумма" localSheetId="7">[62]Январь!$B$8:$B$264</definedName>
    <definedName name="СтрокаСумма" localSheetId="8">[62]Январь!$B$8:$B$264</definedName>
    <definedName name="СтрокаСумма" localSheetId="9">[62]Январь!$B$8:$B$264</definedName>
    <definedName name="СтрокаСумма">[63]Январь!$B$8:$B$264</definedName>
    <definedName name="сумм" localSheetId="6">#REF!</definedName>
    <definedName name="сумм" localSheetId="7">#REF!</definedName>
    <definedName name="сумм" localSheetId="8">#REF!</definedName>
    <definedName name="сумм" localSheetId="9">#REF!</definedName>
    <definedName name="сумм">#REF!</definedName>
    <definedName name="сумма">[73]Лист1!$I$4:$I$323</definedName>
    <definedName name="СЫР" localSheetId="6">#REF!</definedName>
    <definedName name="СЫР" localSheetId="7">#REF!</definedName>
    <definedName name="СЫР" localSheetId="8">#REF!</definedName>
    <definedName name="СЫР" localSheetId="9">#REF!</definedName>
    <definedName name="СЫР">#REF!</definedName>
    <definedName name="СЫР_ВН" localSheetId="6">#REF!</definedName>
    <definedName name="СЫР_ВН" localSheetId="7">#REF!</definedName>
    <definedName name="СЫР_ВН" localSheetId="8">#REF!</definedName>
    <definedName name="СЫР_ВН" localSheetId="9">#REF!</definedName>
    <definedName name="СЫР_ВН">#REF!</definedName>
    <definedName name="СЫР_ДП" localSheetId="6">[36]Калькуляции!#REF!</definedName>
    <definedName name="СЫР_ДП" localSheetId="7">[36]Калькуляции!#REF!</definedName>
    <definedName name="СЫР_ДП" localSheetId="8">[36]Калькуляции!#REF!</definedName>
    <definedName name="СЫР_ДП" localSheetId="9">[36]Калькуляции!#REF!</definedName>
    <definedName name="СЫР_ДП">[36]Калькуляции!#REF!</definedName>
    <definedName name="СЫР_ТОЛ" localSheetId="6">#REF!</definedName>
    <definedName name="СЫР_ТОЛ" localSheetId="7">#REF!</definedName>
    <definedName name="СЫР_ТОЛ" localSheetId="8">#REF!</definedName>
    <definedName name="СЫР_ТОЛ" localSheetId="9">#REF!</definedName>
    <definedName name="СЫР_ТОЛ">#REF!</definedName>
    <definedName name="СЫР_ТОЛ_А" localSheetId="6">[36]Калькуляции!#REF!</definedName>
    <definedName name="СЫР_ТОЛ_А" localSheetId="7">[36]Калькуляции!#REF!</definedName>
    <definedName name="СЫР_ТОЛ_А" localSheetId="8">[36]Калькуляции!#REF!</definedName>
    <definedName name="СЫР_ТОЛ_А" localSheetId="9">[36]Калькуляции!#REF!</definedName>
    <definedName name="СЫР_ТОЛ_А">[36]Калькуляции!#REF!</definedName>
    <definedName name="СЫР_ТОЛ_К" localSheetId="6">[36]Калькуляции!#REF!</definedName>
    <definedName name="СЫР_ТОЛ_К" localSheetId="7">[36]Калькуляции!#REF!</definedName>
    <definedName name="СЫР_ТОЛ_К" localSheetId="8">[36]Калькуляции!#REF!</definedName>
    <definedName name="СЫР_ТОЛ_К" localSheetId="9">[36]Калькуляции!#REF!</definedName>
    <definedName name="СЫР_ТОЛ_К">[36]Калькуляции!#REF!</definedName>
    <definedName name="СЫР_ТОЛ_П" localSheetId="6">[36]Калькуляции!#REF!</definedName>
    <definedName name="СЫР_ТОЛ_П" localSheetId="7">[36]Калькуляции!#REF!</definedName>
    <definedName name="СЫР_ТОЛ_П" localSheetId="8">[36]Калькуляции!#REF!</definedName>
    <definedName name="СЫР_ТОЛ_П" localSheetId="9">[36]Калькуляции!#REF!</definedName>
    <definedName name="СЫР_ТОЛ_П">[36]Калькуляции!#REF!</definedName>
    <definedName name="СЫР_ТОЛ_ПК" localSheetId="6">[36]Калькуляции!#REF!</definedName>
    <definedName name="СЫР_ТОЛ_ПК" localSheetId="7">[36]Калькуляции!#REF!</definedName>
    <definedName name="СЫР_ТОЛ_ПК" localSheetId="8">[36]Калькуляции!#REF!</definedName>
    <definedName name="СЫР_ТОЛ_ПК" localSheetId="9">[36]Калькуляции!#REF!</definedName>
    <definedName name="СЫР_ТОЛ_ПК">[36]Калькуляции!#REF!</definedName>
    <definedName name="СЫР_ТОЛ_СУМ" localSheetId="6">[36]Калькуляции!#REF!</definedName>
    <definedName name="СЫР_ТОЛ_СУМ" localSheetId="7">[36]Калькуляции!#REF!</definedName>
    <definedName name="СЫР_ТОЛ_СУМ" localSheetId="8">[36]Калькуляции!#REF!</definedName>
    <definedName name="СЫР_ТОЛ_СУМ" localSheetId="9">[36]Калькуляции!#REF!</definedName>
    <definedName name="СЫР_ТОЛ_СУМ">[36]Калькуляции!#REF!</definedName>
    <definedName name="СЫРА" localSheetId="6">#REF!</definedName>
    <definedName name="СЫРА" localSheetId="7">#REF!</definedName>
    <definedName name="СЫРА" localSheetId="8">#REF!</definedName>
    <definedName name="СЫРА" localSheetId="9">#REF!</definedName>
    <definedName name="СЫРА">#REF!</definedName>
    <definedName name="СЫРЬЁ" localSheetId="6">#REF!</definedName>
    <definedName name="СЫРЬЁ" localSheetId="7">#REF!</definedName>
    <definedName name="СЫРЬЁ" localSheetId="8">#REF!</definedName>
    <definedName name="СЫРЬЁ" localSheetId="9">#REF!</definedName>
    <definedName name="СЫРЬЁ">#REF!</definedName>
    <definedName name="т" localSheetId="6">'5 анализ экон эффект 25'!т</definedName>
    <definedName name="т" localSheetId="7">'5 анализ экон эффект 27'!т</definedName>
    <definedName name="т" localSheetId="8">'5 анализ экон эффект 28'!т</definedName>
    <definedName name="т" localSheetId="9">'5 анализ эконом эффект 29'!т</definedName>
    <definedName name="т">[5]!т</definedName>
    <definedName name="т1" localSheetId="6">'[71]2.2.4'!$F$36</definedName>
    <definedName name="т1" localSheetId="7">'[71]2.2.4'!$F$36</definedName>
    <definedName name="т1" localSheetId="8">'[71]2.2.4'!$F$36</definedName>
    <definedName name="т1" localSheetId="9">'[71]2.2.4'!$F$36</definedName>
    <definedName name="т1">'[72]2.2.4'!$F$36</definedName>
    <definedName name="т2" localSheetId="6">'[71]2.2.4'!$F$37</definedName>
    <definedName name="т2" localSheetId="7">'[71]2.2.4'!$F$37</definedName>
    <definedName name="т2" localSheetId="8">'[71]2.2.4'!$F$37</definedName>
    <definedName name="т2" localSheetId="9">'[71]2.2.4'!$F$37</definedName>
    <definedName name="т2">'[72]2.2.4'!$F$37</definedName>
    <definedName name="Таранов2">[37]Дебиторка!$J$32</definedName>
    <definedName name="ТВ_ЭЛЦ3" localSheetId="6">#REF!</definedName>
    <definedName name="ТВ_ЭЛЦ3" localSheetId="7">#REF!</definedName>
    <definedName name="ТВ_ЭЛЦ3" localSheetId="8">#REF!</definedName>
    <definedName name="ТВ_ЭЛЦ3" localSheetId="9">#REF!</definedName>
    <definedName name="ТВ_ЭЛЦ3">#REF!</definedName>
    <definedName name="ТВЁРДЫЙ" localSheetId="6">#REF!</definedName>
    <definedName name="ТВЁРДЫЙ" localSheetId="7">#REF!</definedName>
    <definedName name="ТВЁРДЫЙ" localSheetId="8">#REF!</definedName>
    <definedName name="ТВЁРДЫЙ" localSheetId="9">#REF!</definedName>
    <definedName name="ТВЁРДЫЙ">#REF!</definedName>
    <definedName name="тепло_проц_ф">#REF!</definedName>
    <definedName name="тепло_процент">#REF!</definedName>
    <definedName name="ТЕРМ" localSheetId="6">[36]Калькуляции!#REF!</definedName>
    <definedName name="ТЕРМ" localSheetId="7">[36]Калькуляции!#REF!</definedName>
    <definedName name="ТЕРМ" localSheetId="8">[36]Калькуляции!#REF!</definedName>
    <definedName name="ТЕРМ" localSheetId="9">[36]Калькуляции!#REF!</definedName>
    <definedName name="ТЕРМ">[36]Калькуляции!#REF!</definedName>
    <definedName name="ТЕРМ_ДАВ" localSheetId="6">[36]Калькуляции!#REF!</definedName>
    <definedName name="ТЕРМ_ДАВ" localSheetId="7">[36]Калькуляции!#REF!</definedName>
    <definedName name="ТЕРМ_ДАВ" localSheetId="8">[36]Калькуляции!#REF!</definedName>
    <definedName name="ТЕРМ_ДАВ" localSheetId="9">[36]Калькуляции!#REF!</definedName>
    <definedName name="ТЕРМ_ДАВ">[36]Калькуляции!#REF!</definedName>
    <definedName name="ТЗР" localSheetId="6">#REF!</definedName>
    <definedName name="ТЗР" localSheetId="7">#REF!</definedName>
    <definedName name="ТЗР" localSheetId="8">#REF!</definedName>
    <definedName name="ТЗР" localSheetId="9">#REF!</definedName>
    <definedName name="ТЗР">#REF!</definedName>
    <definedName name="ТИ" localSheetId="6">#REF!</definedName>
    <definedName name="ТИ" localSheetId="7">#REF!</definedName>
    <definedName name="ТИ" localSheetId="8">#REF!</definedName>
    <definedName name="ТИ" localSheetId="9">#REF!</definedName>
    <definedName name="ТИ">#REF!</definedName>
    <definedName name="Товарная_продукция_2" localSheetId="6">[67]июнь9!#REF!</definedName>
    <definedName name="Товарная_продукция_2" localSheetId="7">[67]июнь9!#REF!</definedName>
    <definedName name="Товарная_продукция_2" localSheetId="8">[67]июнь9!#REF!</definedName>
    <definedName name="Товарная_продукция_2" localSheetId="9">[67]июнь9!#REF!</definedName>
    <definedName name="Товарная_продукция_2">[68]июнь9!#REF!</definedName>
    <definedName name="ТОВАРНЫЙ" localSheetId="6">#REF!</definedName>
    <definedName name="ТОВАРНЫЙ" localSheetId="7">#REF!</definedName>
    <definedName name="ТОВАРНЫЙ" localSheetId="8">#REF!</definedName>
    <definedName name="ТОВАРНЫЙ" localSheetId="9">#REF!</definedName>
    <definedName name="ТОВАРНЫЙ">#REF!</definedName>
    <definedName name="ТОЛ" localSheetId="6">#REF!</definedName>
    <definedName name="ТОЛ" localSheetId="7">#REF!</definedName>
    <definedName name="ТОЛ" localSheetId="8">#REF!</definedName>
    <definedName name="ТОЛ" localSheetId="9">#REF!</definedName>
    <definedName name="ТОЛ">#REF!</definedName>
    <definedName name="ТОЛК_МЕЛ" localSheetId="6">[36]Калькуляции!#REF!</definedName>
    <definedName name="ТОЛК_МЕЛ" localSheetId="7">[36]Калькуляции!#REF!</definedName>
    <definedName name="ТОЛК_МЕЛ" localSheetId="8">[36]Калькуляции!#REF!</definedName>
    <definedName name="ТОЛК_МЕЛ" localSheetId="9">[36]Калькуляции!#REF!</definedName>
    <definedName name="ТОЛК_МЕЛ">[36]Калькуляции!#REF!</definedName>
    <definedName name="ТОЛК_СЛТ" localSheetId="6">[36]Калькуляции!#REF!</definedName>
    <definedName name="ТОЛК_СЛТ" localSheetId="7">[36]Калькуляции!#REF!</definedName>
    <definedName name="ТОЛК_СЛТ" localSheetId="8">[36]Калькуляции!#REF!</definedName>
    <definedName name="ТОЛК_СЛТ" localSheetId="9">[36]Калькуляции!#REF!</definedName>
    <definedName name="ТОЛК_СЛТ">[36]Калькуляции!#REF!</definedName>
    <definedName name="ТОЛК_СУМ" localSheetId="6">[36]Калькуляции!#REF!</definedName>
    <definedName name="ТОЛК_СУМ" localSheetId="7">[36]Калькуляции!#REF!</definedName>
    <definedName name="ТОЛК_СУМ" localSheetId="8">[36]Калькуляции!#REF!</definedName>
    <definedName name="ТОЛК_СУМ" localSheetId="9">[36]Калькуляции!#REF!</definedName>
    <definedName name="ТОЛК_СУМ">[36]Калькуляции!#REF!</definedName>
    <definedName name="ТОЛК_ТОБ" localSheetId="6">[36]Калькуляции!#REF!</definedName>
    <definedName name="ТОЛК_ТОБ" localSheetId="7">[36]Калькуляции!#REF!</definedName>
    <definedName name="ТОЛК_ТОБ" localSheetId="8">[36]Калькуляции!#REF!</definedName>
    <definedName name="ТОЛК_ТОБ" localSheetId="9">[36]Калькуляции!#REF!</definedName>
    <definedName name="ТОЛК_ТОБ">[36]Калькуляции!#REF!</definedName>
    <definedName name="ТОЛЛИНГ_МАССА" localSheetId="6">[36]Калькуляции!#REF!</definedName>
    <definedName name="ТОЛЛИНГ_МАССА" localSheetId="7">[36]Калькуляции!#REF!</definedName>
    <definedName name="ТОЛЛИНГ_МАССА" localSheetId="8">[36]Калькуляции!#REF!</definedName>
    <definedName name="ТОЛЛИНГ_МАССА" localSheetId="9">[36]Калькуляции!#REF!</definedName>
    <definedName name="ТОЛЛИНГ_МАССА">[36]Калькуляции!#REF!</definedName>
    <definedName name="ТОЛЛИНГ_СЫРЕЦ" localSheetId="6">#REF!</definedName>
    <definedName name="ТОЛЛИНГ_СЫРЕЦ" localSheetId="7">#REF!</definedName>
    <definedName name="ТОЛЛИНГ_СЫРЕЦ" localSheetId="8">#REF!</definedName>
    <definedName name="ТОЛЛИНГ_СЫРЕЦ" localSheetId="9">#REF!</definedName>
    <definedName name="ТОЛЛИНГ_СЫРЕЦ">#REF!</definedName>
    <definedName name="ТОЛЛИНГ_СЫРЬЁ" localSheetId="6">[36]Калькуляции!#REF!</definedName>
    <definedName name="ТОЛЛИНГ_СЫРЬЁ" localSheetId="7">[36]Калькуляции!#REF!</definedName>
    <definedName name="ТОЛЛИНГ_СЫРЬЁ" localSheetId="8">[36]Калькуляции!#REF!</definedName>
    <definedName name="ТОЛЛИНГ_СЫРЬЁ" localSheetId="9">[36]Калькуляции!#REF!</definedName>
    <definedName name="ТОЛЛИНГ_СЫРЬЁ">[36]Калькуляции!#REF!</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localSheetId="9" hidden="1">{#N/A,#N/A,TRUE,"Лист1";#N/A,#N/A,TRUE,"Лист2";#N/A,#N/A,TRUE,"Лист3"}</definedName>
    <definedName name="тп" hidden="1">{#N/A,#N/A,TRUE,"Лист1";#N/A,#N/A,TRUE,"Лист2";#N/A,#N/A,TRUE,"Лист3"}</definedName>
    <definedName name="ТР" localSheetId="6">#REF!</definedName>
    <definedName name="ТР" localSheetId="7">#REF!</definedName>
    <definedName name="ТР" localSheetId="8">#REF!</definedName>
    <definedName name="ТР" localSheetId="9">#REF!</definedName>
    <definedName name="ТР">#REF!</definedName>
    <definedName name="третий" localSheetId="6">#REF!</definedName>
    <definedName name="третий" localSheetId="7">#REF!</definedName>
    <definedName name="третий" localSheetId="8">#REF!</definedName>
    <definedName name="третий" localSheetId="9">#REF!</definedName>
    <definedName name="третий">#REF!</definedName>
    <definedName name="тт">#REF!</definedName>
    <definedName name="тэ">#REF!</definedName>
    <definedName name="у" localSheetId="6">'5 анализ экон эффект 25'!у</definedName>
    <definedName name="у" localSheetId="7">'5 анализ экон эффект 27'!у</definedName>
    <definedName name="у" localSheetId="8">'5 анализ экон эффект 28'!у</definedName>
    <definedName name="у" localSheetId="9">'5 анализ эконом эффект 29'!у</definedName>
    <definedName name="у">[5]!у</definedName>
    <definedName name="УГОЛЬ">[55]Справочники!$A$19:$A$21</definedName>
    <definedName name="ук" localSheetId="6">'5 анализ экон эффект 25'!ук</definedName>
    <definedName name="ук" localSheetId="7">'5 анализ экон эффект 27'!ук</definedName>
    <definedName name="ук" localSheetId="8">'5 анализ экон эффект 28'!ук</definedName>
    <definedName name="ук" localSheetId="9">'5 анализ эконом эффект 29'!ук</definedName>
    <definedName name="ук">[5]!ук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П" localSheetId="6">'5 анализ экон эффект 25'!УП</definedName>
    <definedName name="УП" localSheetId="7">'5 анализ экон эффект 27'!УП</definedName>
    <definedName name="УП" localSheetId="8">'5 анализ экон эффект 28'!УП</definedName>
    <definedName name="УП" localSheetId="9">'5 анализ эконом эффект 29'!УП</definedName>
    <definedName name="УП">[5]!УП</definedName>
    <definedName name="УСЛУГИ_6063" localSheetId="6">[36]Калькуляции!#REF!</definedName>
    <definedName name="УСЛУГИ_6063" localSheetId="7">[36]Калькуляции!#REF!</definedName>
    <definedName name="УСЛУГИ_6063" localSheetId="8">[36]Калькуляции!#REF!</definedName>
    <definedName name="УСЛУГИ_6063" localSheetId="9">[36]Калькуляции!#REF!</definedName>
    <definedName name="УСЛУГИ_6063">[36]Калькуляции!#REF!</definedName>
    <definedName name="уфе" localSheetId="6">'5 анализ экон эффект 25'!уфе</definedName>
    <definedName name="уфе" localSheetId="7">'5 анализ экон эффект 27'!уфе</definedName>
    <definedName name="уфе" localSheetId="8">'5 анализ экон эффект 28'!уфе</definedName>
    <definedName name="уфе" localSheetId="9">'5 анализ эконом эффект 29'!уфе</definedName>
    <definedName name="уфе">[5]!уфе</definedName>
    <definedName name="уфэ" localSheetId="6">'5 анализ экон эффект 25'!уфэ</definedName>
    <definedName name="уфэ" localSheetId="7">'5 анализ экон эффект 27'!уфэ</definedName>
    <definedName name="уфэ" localSheetId="8">'5 анализ экон эффект 28'!уфэ</definedName>
    <definedName name="уфэ" localSheetId="9">'5 анализ эконом эффект 29'!уфэ</definedName>
    <definedName name="уфэ">[5]!уфэ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 localSheetId="7">#REF!</definedName>
    <definedName name="факт" localSheetId="8">#REF!</definedName>
    <definedName name="факт" localSheetId="9">#REF!</definedName>
    <definedName name="факт">#REF!</definedName>
    <definedName name="факт1" localSheetId="6">#REF!</definedName>
    <definedName name="факт1" localSheetId="7">#REF!</definedName>
    <definedName name="факт1" localSheetId="8">#REF!</definedName>
    <definedName name="факт1" localSheetId="9">#REF!</definedName>
    <definedName name="факт1">#REF!</definedName>
    <definedName name="ФЕВ_РУБ" localSheetId="6">#REF!</definedName>
    <definedName name="ФЕВ_РУБ" localSheetId="7">#REF!</definedName>
    <definedName name="ФЕВ_РУБ" localSheetId="8">#REF!</definedName>
    <definedName name="ФЕВ_РУБ" localSheetId="9">#REF!</definedName>
    <definedName name="ФЕВ_РУБ">#REF!</definedName>
    <definedName name="ФЕВ_ТОН" localSheetId="6">#REF!</definedName>
    <definedName name="ФЕВ_ТОН" localSheetId="7">#REF!</definedName>
    <definedName name="ФЕВ_ТОН" localSheetId="8">#REF!</definedName>
    <definedName name="ФЕВ_ТОН" localSheetId="9">#REF!</definedName>
    <definedName name="ФЕВ_ТОН">#REF!</definedName>
    <definedName name="февраль">#REF!</definedName>
    <definedName name="физ_тариф" localSheetId="6">#REF!</definedName>
    <definedName name="физ_тариф" localSheetId="7">#REF!</definedName>
    <definedName name="физ_тариф" localSheetId="8">#REF!</definedName>
    <definedName name="физ_тариф" localSheetId="9">#REF!</definedName>
    <definedName name="физ_тариф">#REF!</definedName>
    <definedName name="фин_">[74]коэфф!$B$2</definedName>
    <definedName name="ФЛ_К" localSheetId="6">#REF!</definedName>
    <definedName name="ФЛ_К" localSheetId="7">#REF!</definedName>
    <definedName name="ФЛ_К" localSheetId="8">#REF!</definedName>
    <definedName name="ФЛ_К" localSheetId="9">#REF!</definedName>
    <definedName name="ФЛ_К">#REF!</definedName>
    <definedName name="ФЛОТ_ОКСА" localSheetId="6">[36]Калькуляции!#REF!</definedName>
    <definedName name="ФЛОТ_ОКСА" localSheetId="7">[36]Калькуляции!#REF!</definedName>
    <definedName name="ФЛОТ_ОКСА" localSheetId="8">[36]Калькуляции!#REF!</definedName>
    <definedName name="ФЛОТ_ОКСА" localSheetId="9">[36]Калькуляции!#REF!</definedName>
    <definedName name="ФЛОТ_ОКСА">[36]Калькуляции!#REF!</definedName>
    <definedName name="форм" localSheetId="6">#REF!</definedName>
    <definedName name="форм" localSheetId="7">#REF!</definedName>
    <definedName name="форм" localSheetId="8">#REF!</definedName>
    <definedName name="форм" localSheetId="9">#REF!</definedName>
    <definedName name="форм">#REF!</definedName>
    <definedName name="Формат_ширина" localSheetId="6">'5 анализ экон эффект 25'!Формат_ширина</definedName>
    <definedName name="Формат_ширина" localSheetId="7">'5 анализ экон эффект 27'!Формат_ширина</definedName>
    <definedName name="Формат_ширина" localSheetId="8">'5 анализ экон эффект 28'!Формат_ширина</definedName>
    <definedName name="Формат_ширина" localSheetId="9">'5 анализ эконом эффект 29'!Формат_ширина</definedName>
    <definedName name="Формат_ширина">[5]!Формат_ширина</definedName>
    <definedName name="формулы">#REF!</definedName>
    <definedName name="ФТ_К" localSheetId="6">#REF!</definedName>
    <definedName name="ФТ_К" localSheetId="7">#REF!</definedName>
    <definedName name="ФТ_К" localSheetId="8">#REF!</definedName>
    <definedName name="ФТ_К" localSheetId="9">#REF!</definedName>
    <definedName name="ФТ_К">#REF!</definedName>
    <definedName name="ффф" localSheetId="6">#REF!</definedName>
    <definedName name="ффф" localSheetId="7">#REF!</definedName>
    <definedName name="ффф" localSheetId="8">#REF!</definedName>
    <definedName name="ффф" localSheetId="9">#REF!</definedName>
    <definedName name="ффф">#REF!</definedName>
    <definedName name="ФФФ1" localSheetId="6">#REF!</definedName>
    <definedName name="ФФФ1" localSheetId="7">#REF!</definedName>
    <definedName name="ФФФ1" localSheetId="8">#REF!</definedName>
    <definedName name="ФФФ1" localSheetId="9">#REF!</definedName>
    <definedName name="ФФФ1">#REF!</definedName>
    <definedName name="ФФФ2" localSheetId="6">#REF!</definedName>
    <definedName name="ФФФ2" localSheetId="7">#REF!</definedName>
    <definedName name="ФФФ2" localSheetId="8">#REF!</definedName>
    <definedName name="ФФФ2" localSheetId="9">#REF!</definedName>
    <definedName name="ФФФ2">#REF!</definedName>
    <definedName name="ФФФФ" localSheetId="6">#REF!</definedName>
    <definedName name="ФФФФ" localSheetId="7">#REF!</definedName>
    <definedName name="ФФФФ" localSheetId="8">#REF!</definedName>
    <definedName name="ФФФФ" localSheetId="9">#REF!</definedName>
    <definedName name="ФФФФ">#REF!</definedName>
    <definedName name="ФЫ" localSheetId="6">#REF!</definedName>
    <definedName name="ФЫ" localSheetId="7">#REF!</definedName>
    <definedName name="ФЫ" localSheetId="8">#REF!</definedName>
    <definedName name="ФЫ" localSheetId="9">#REF!</definedName>
    <definedName name="ФЫ">#REF!</definedName>
    <definedName name="фыв" localSheetId="6">'5 анализ экон эффект 25'!фыв</definedName>
    <definedName name="фыв" localSheetId="7">'5 анализ экон эффект 27'!фыв</definedName>
    <definedName name="фыв" localSheetId="8">'5 анализ экон эффект 28'!фыв</definedName>
    <definedName name="фыв" localSheetId="9">'5 анализ эконом эффект 29'!фыв</definedName>
    <definedName name="фыв">[5]!фыв</definedName>
    <definedName name="х" localSheetId="6">'5 анализ экон эффект 25'!х</definedName>
    <definedName name="х" localSheetId="7">'5 анализ экон эффект 27'!х</definedName>
    <definedName name="х" localSheetId="8">'5 анализ экон эффект 28'!х</definedName>
    <definedName name="х" localSheetId="9">'5 анализ эконом эффект 29'!х</definedName>
    <definedName name="х">[5]!х</definedName>
    <definedName name="ХЛ_Н" localSheetId="6">#REF!</definedName>
    <definedName name="ХЛ_Н" localSheetId="7">#REF!</definedName>
    <definedName name="ХЛ_Н" localSheetId="8">#REF!</definedName>
    <definedName name="ХЛ_Н" localSheetId="9">#REF!</definedName>
    <definedName name="ХЛ_Н">#REF!</definedName>
    <definedName name="хоз.работы">'[38]цены цехов'!$D$31</definedName>
    <definedName name="ц" localSheetId="6">'5 анализ экон эффект 25'!ц</definedName>
    <definedName name="ц" localSheetId="7">'5 анализ экон эффект 27'!ц</definedName>
    <definedName name="ц" localSheetId="8">'5 анализ экон эффект 28'!ц</definedName>
    <definedName name="ц" localSheetId="9">'5 анализ эконом эффект 29'!ц</definedName>
    <definedName name="ц">[5]!ц</definedName>
    <definedName name="ЦЕННЗП_АВЧ" localSheetId="6">#REF!</definedName>
    <definedName name="ЦЕННЗП_АВЧ" localSheetId="7">#REF!</definedName>
    <definedName name="ЦЕННЗП_АВЧ" localSheetId="8">#REF!</definedName>
    <definedName name="ЦЕННЗП_АВЧ" localSheetId="9">#REF!</definedName>
    <definedName name="ЦЕННЗП_АВЧ">#REF!</definedName>
    <definedName name="ЦЕННЗП_АТЧ" localSheetId="6">#REF!</definedName>
    <definedName name="ЦЕННЗП_АТЧ" localSheetId="7">#REF!</definedName>
    <definedName name="ЦЕННЗП_АТЧ" localSheetId="8">#REF!</definedName>
    <definedName name="ЦЕННЗП_АТЧ" localSheetId="9">#REF!</definedName>
    <definedName name="ЦЕННЗП_АТЧ">#REF!</definedName>
    <definedName name="ЦЕХ_К" localSheetId="6">[36]Калькуляции!#REF!</definedName>
    <definedName name="ЦЕХ_К" localSheetId="7">[36]Калькуляции!#REF!</definedName>
    <definedName name="ЦЕХ_К" localSheetId="8">[36]Калькуляции!#REF!</definedName>
    <definedName name="ЦЕХ_К" localSheetId="9">[36]Калькуляции!#REF!</definedName>
    <definedName name="ЦЕХ_К">[36]Калькуляции!#REF!</definedName>
    <definedName name="ЦЕХОВЫЕ" localSheetId="6">#REF!</definedName>
    <definedName name="ЦЕХОВЫЕ" localSheetId="7">#REF!</definedName>
    <definedName name="ЦЕХОВЫЕ" localSheetId="8">#REF!</definedName>
    <definedName name="ЦЕХОВЫЕ" localSheetId="9">#REF!</definedName>
    <definedName name="ЦЕХОВЫЕ">#REF!</definedName>
    <definedName name="ЦЕХР" localSheetId="6">#REF!</definedName>
    <definedName name="ЦЕХР" localSheetId="7">#REF!</definedName>
    <definedName name="ЦЕХР" localSheetId="8">#REF!</definedName>
    <definedName name="ЦЕХР" localSheetId="9">#REF!</definedName>
    <definedName name="ЦЕХР">#REF!</definedName>
    <definedName name="ЦЕХРИТ" localSheetId="6">#REF!</definedName>
    <definedName name="ЦЕХРИТ" localSheetId="7">#REF!</definedName>
    <definedName name="ЦЕХРИТ" localSheetId="8">#REF!</definedName>
    <definedName name="ЦЕХРИТ" localSheetId="9">#REF!</definedName>
    <definedName name="ЦЕХРИТ">#REF!</definedName>
    <definedName name="ЦЕХС" localSheetId="6">#REF!</definedName>
    <definedName name="ЦЕХС" localSheetId="7">#REF!</definedName>
    <definedName name="ЦЕХС" localSheetId="8">#REF!</definedName>
    <definedName name="ЦЕХС" localSheetId="9">#REF!</definedName>
    <definedName name="ЦЕХС">#REF!</definedName>
    <definedName name="ЦЕХСЕБ_ВСЕГО" localSheetId="7">[36]Калькуляции!$1400:$1400</definedName>
    <definedName name="ЦЕХСЕБ_ВСЕГО" localSheetId="8">[36]Калькуляции!$1400:$1400</definedName>
    <definedName name="ЦЕХСЕБ_ВСЕГО" localSheetId="9">[36]Калькуляции!$1400:$1400</definedName>
    <definedName name="ЦЕХСЕБ_ВСЕГО">[36]Калькуляции!$1400:$1400</definedName>
    <definedName name="ЦЛК">'[38]цены цехов'!$D$56</definedName>
    <definedName name="ЦРО">'[38]цены цехов'!$D$25</definedName>
    <definedName name="ЦС_В" localSheetId="6">[36]Калькуляции!#REF!</definedName>
    <definedName name="ЦС_В" localSheetId="7">[36]Калькуляции!#REF!</definedName>
    <definedName name="ЦС_В" localSheetId="8">[36]Калькуляции!#REF!</definedName>
    <definedName name="ЦС_В" localSheetId="9">[36]Калькуляции!#REF!</definedName>
    <definedName name="ЦС_В">[36]Калькуляции!#REF!</definedName>
    <definedName name="ЦС_ДП" localSheetId="6">[36]Калькуляции!#REF!</definedName>
    <definedName name="ЦС_ДП" localSheetId="7">[36]Калькуляции!#REF!</definedName>
    <definedName name="ЦС_ДП" localSheetId="8">[36]Калькуляции!#REF!</definedName>
    <definedName name="ЦС_ДП" localSheetId="9">[36]Калькуляции!#REF!</definedName>
    <definedName name="ЦС_ДП">[36]Калькуляции!#REF!</definedName>
    <definedName name="ЦС_Т" localSheetId="6">[36]Калькуляции!#REF!</definedName>
    <definedName name="ЦС_Т" localSheetId="7">[36]Калькуляции!#REF!</definedName>
    <definedName name="ЦС_Т" localSheetId="8">[36]Калькуляции!#REF!</definedName>
    <definedName name="ЦС_Т" localSheetId="9">[36]Калькуляции!#REF!</definedName>
    <definedName name="ЦС_Т">[36]Калькуляции!#REF!</definedName>
    <definedName name="ЦС_Т_А" localSheetId="6">[36]Калькуляции!#REF!</definedName>
    <definedName name="ЦС_Т_А" localSheetId="7">[36]Калькуляции!#REF!</definedName>
    <definedName name="ЦС_Т_А" localSheetId="8">[36]Калькуляции!#REF!</definedName>
    <definedName name="ЦС_Т_А" localSheetId="9">[36]Калькуляции!#REF!</definedName>
    <definedName name="ЦС_Т_А">[36]Калькуляции!#REF!</definedName>
    <definedName name="ЦС_Т_П" localSheetId="6">[36]Калькуляции!#REF!</definedName>
    <definedName name="ЦС_Т_П" localSheetId="7">[36]Калькуляции!#REF!</definedName>
    <definedName name="ЦС_Т_П" localSheetId="8">[36]Калькуляции!#REF!</definedName>
    <definedName name="ЦС_Т_П" localSheetId="9">[36]Калькуляции!#REF!</definedName>
    <definedName name="ЦС_Т_П">[36]Калькуляции!#REF!</definedName>
    <definedName name="ЦС_Т_ПК" localSheetId="6">[36]Калькуляции!#REF!</definedName>
    <definedName name="ЦС_Т_ПК" localSheetId="7">[36]Калькуляции!#REF!</definedName>
    <definedName name="ЦС_Т_ПК" localSheetId="8">[36]Калькуляции!#REF!</definedName>
    <definedName name="ЦС_Т_ПК" localSheetId="9">[36]Калькуляции!#REF!</definedName>
    <definedName name="ЦС_Т_ПК">[36]Калькуляции!#REF!</definedName>
    <definedName name="ЦС_Э" localSheetId="6">[36]Калькуляции!#REF!</definedName>
    <definedName name="ЦС_Э" localSheetId="7">[36]Калькуляции!#REF!</definedName>
    <definedName name="ЦС_Э" localSheetId="8">[36]Калькуляции!#REF!</definedName>
    <definedName name="ЦС_Э" localSheetId="9">[36]Калькуляции!#REF!</definedName>
    <definedName name="ЦС_Э">[36]Калькуляции!#REF!</definedName>
    <definedName name="цу" localSheetId="6">'5 анализ экон эффект 25'!цу</definedName>
    <definedName name="цу" localSheetId="7">'5 анализ экон эффект 27'!цу</definedName>
    <definedName name="цу" localSheetId="8">'5 анализ экон эффект 28'!цу</definedName>
    <definedName name="цу" localSheetId="9">'5 анализ эконом эффект 29'!цу</definedName>
    <definedName name="цу">[5]!цу</definedName>
    <definedName name="ч" localSheetId="6">'5 анализ экон эффект 25'!ч</definedName>
    <definedName name="ч" localSheetId="7">'5 анализ экон эффект 27'!ч</definedName>
    <definedName name="ч" localSheetId="8">'5 анализ экон эффект 28'!ч</definedName>
    <definedName name="ч" localSheetId="9">'5 анализ эконом эффект 29'!ч</definedName>
    <definedName name="ч">[5]!ч</definedName>
    <definedName name="четвертый" localSheetId="6">#REF!</definedName>
    <definedName name="четвертый" localSheetId="7">#REF!</definedName>
    <definedName name="четвертый" localSheetId="8">#REF!</definedName>
    <definedName name="четвертый" localSheetId="9">#REF!</definedName>
    <definedName name="четвертый">#REF!</definedName>
    <definedName name="ш" localSheetId="6">'5 анализ экон эффект 25'!ш</definedName>
    <definedName name="ш" localSheetId="7">'5 анализ экон эффект 27'!ш</definedName>
    <definedName name="ш" localSheetId="8">'5 анализ экон эффект 28'!ш</definedName>
    <definedName name="ш" localSheetId="9">'5 анализ эконом эффект 29'!ш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6">#REF!</definedName>
    <definedName name="ШТАНГИ" localSheetId="7">#REF!</definedName>
    <definedName name="ШТАНГИ" localSheetId="8">#REF!</definedName>
    <definedName name="ШТАНГИ" localSheetId="9">#REF!</definedName>
    <definedName name="ШТАНГИ">#REF!</definedName>
    <definedName name="щ" localSheetId="6">'5 анализ экон эффект 25'!щ</definedName>
    <definedName name="щ" localSheetId="7">'5 анализ экон эффект 27'!щ</definedName>
    <definedName name="щ" localSheetId="8">'5 анализ экон эффект 28'!щ</definedName>
    <definedName name="щ" localSheetId="9">'5 анализ эконом эффект 29'!щ</definedName>
    <definedName name="щ">[5]!щ</definedName>
    <definedName name="ъ" localSheetId="6">#REF!</definedName>
    <definedName name="ъ" localSheetId="7">#REF!</definedName>
    <definedName name="ъ" localSheetId="8">#REF!</definedName>
    <definedName name="ъ" localSheetId="9">#REF!</definedName>
    <definedName name="ъ">#REF!</definedName>
    <definedName name="ы" localSheetId="6">'5 анализ экон эффект 25'!ы</definedName>
    <definedName name="ы" localSheetId="7">'5 анализ экон эффект 27'!ы</definedName>
    <definedName name="ы" localSheetId="8">'5 анализ экон эффект 28'!ы</definedName>
    <definedName name="ы" localSheetId="9">'5 анализ эконом эффект 29'!ы</definedName>
    <definedName name="ы">[5]!ы</definedName>
    <definedName name="ыв" localSheetId="6">'5 анализ экон эффект 25'!ыв</definedName>
    <definedName name="ыв" localSheetId="7">'5 анализ экон эффект 27'!ыв</definedName>
    <definedName name="ыв" localSheetId="8">'5 анализ экон эффект 28'!ыв</definedName>
    <definedName name="ыв" localSheetId="9">'5 анализ эконом эффект 29'!ыв</definedName>
    <definedName name="ыв">[5]!ыв</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ыыы" localSheetId="6">'5 анализ экон эффект 25'!ыыыы</definedName>
    <definedName name="ыыыы" localSheetId="7">'5 анализ экон эффект 27'!ыыыы</definedName>
    <definedName name="ыыыы" localSheetId="8">'5 анализ экон эффект 28'!ыыыы</definedName>
    <definedName name="ыыыы" localSheetId="9">'5 анализ эконом эффект 29'!ыыыы</definedName>
    <definedName name="ыыыы">[5]!ыыыы</definedName>
    <definedName name="ыыыыы" localSheetId="6">'5 анализ экон эффект 25'!ыыыыы</definedName>
    <definedName name="ыыыыы" localSheetId="7">'5 анализ экон эффект 27'!ыыыыы</definedName>
    <definedName name="ыыыыы" localSheetId="8">'5 анализ экон эффект 28'!ыыыыы</definedName>
    <definedName name="ыыыыы" localSheetId="9">'5 анализ эконом эффект 29'!ыыыыы</definedName>
    <definedName name="ыыыыы">[5]!ыыыыы</definedName>
    <definedName name="ыыыыыы" localSheetId="6">'5 анализ экон эффект 25'!ыыыыыы</definedName>
    <definedName name="ыыыыыы" localSheetId="7">'5 анализ экон эффект 27'!ыыыыыы</definedName>
    <definedName name="ыыыыыы" localSheetId="8">'5 анализ экон эффект 28'!ыыыыыы</definedName>
    <definedName name="ыыыыыы" localSheetId="9">'5 анализ эконом эффект 29'!ыыыыыы</definedName>
    <definedName name="ыыыыыы">[5]!ыыыыыы</definedName>
    <definedName name="ыыыыыыыыыыыыыыы" localSheetId="6">'5 анализ экон эффект 25'!ыыыыыыыыыыыыыыы</definedName>
    <definedName name="ыыыыыыыыыыыыыыы" localSheetId="7">'5 анализ экон эффект 27'!ыыыыыыыыыыыыыыы</definedName>
    <definedName name="ыыыыыыыыыыыыыыы" localSheetId="8">'5 анализ экон эффект 28'!ыыыыыыыыыыыыыыы</definedName>
    <definedName name="ыыыыыыыыыыыыыыы" localSheetId="9">'5 анализ эконом эффект 29'!ыыыыыыыыыыыыыыы</definedName>
    <definedName name="ыыыыыыыыыыыыыыы">[5]!ыыыыыыыыыыыыыыы</definedName>
    <definedName name="ь" localSheetId="6">'5 анализ экон эффект 25'!ь</definedName>
    <definedName name="ь" localSheetId="7">'5 анализ экон эффект 27'!ь</definedName>
    <definedName name="ь" localSheetId="8">'5 анализ экон эффект 28'!ь</definedName>
    <definedName name="ь" localSheetId="9">'5 анализ эконом эффект 29'!ь</definedName>
    <definedName name="ь">[5]!ь</definedName>
    <definedName name="ьь">#REF!</definedName>
    <definedName name="ььььь" localSheetId="6">'5 анализ экон эффект 25'!ььььь</definedName>
    <definedName name="ььььь" localSheetId="7">'5 анализ экон эффект 27'!ььььь</definedName>
    <definedName name="ььььь" localSheetId="8">'5 анализ экон эффект 28'!ььььь</definedName>
    <definedName name="ььььь" localSheetId="9">'5 анализ эконом эффект 29'!ььььь</definedName>
    <definedName name="ььььь">[5]!ььььь</definedName>
    <definedName name="э" localSheetId="6">'5 анализ экон эффект 25'!э</definedName>
    <definedName name="э" localSheetId="7">'5 анализ экон эффект 27'!э</definedName>
    <definedName name="э" localSheetId="8">'5 анализ экон эффект 28'!э</definedName>
    <definedName name="э" localSheetId="9">'5 анализ эконом эффект 29'!э</definedName>
    <definedName name="э">[5]!э</definedName>
    <definedName name="эл.энергия">'[38]цены цехов'!$D$13</definedName>
    <definedName name="электро_проц_ф">#REF!</definedName>
    <definedName name="электро_процент">#REF!</definedName>
    <definedName name="ЭН" localSheetId="6">#REF!</definedName>
    <definedName name="ЭН" localSheetId="7">#REF!</definedName>
    <definedName name="ЭН" localSheetId="8">#REF!</definedName>
    <definedName name="ЭН" localSheetId="9">#REF!</definedName>
    <definedName name="ЭН">#REF!</definedName>
    <definedName name="ЭРЦ">'[38]цены цехов'!$D$15</definedName>
    <definedName name="Эталон2">[37]Дебиторка!$J$48</definedName>
    <definedName name="ЭЭ" localSheetId="6">#REF!</definedName>
    <definedName name="ЭЭ" localSheetId="7">#REF!</definedName>
    <definedName name="ЭЭ" localSheetId="8">#REF!</definedName>
    <definedName name="ЭЭ" localSheetId="9">#REF!</definedName>
    <definedName name="ЭЭ">#REF!</definedName>
    <definedName name="ЭЭ_" localSheetId="6">#REF!</definedName>
    <definedName name="ЭЭ_" localSheetId="7">#REF!</definedName>
    <definedName name="ЭЭ_" localSheetId="8">#REF!</definedName>
    <definedName name="ЭЭ_" localSheetId="9">#REF!</definedName>
    <definedName name="ЭЭ_">#REF!</definedName>
    <definedName name="ЭЭ_ДП" localSheetId="6">[36]Калькуляции!#REF!</definedName>
    <definedName name="ЭЭ_ДП" localSheetId="7">[36]Калькуляции!#REF!</definedName>
    <definedName name="ЭЭ_ДП" localSheetId="8">[36]Калькуляции!#REF!</definedName>
    <definedName name="ЭЭ_ДП" localSheetId="9">[36]Калькуляции!#REF!</definedName>
    <definedName name="ЭЭ_ДП">[36]Калькуляции!#REF!</definedName>
    <definedName name="ЭЭ_ЗФА" localSheetId="6">#REF!</definedName>
    <definedName name="ЭЭ_ЗФА" localSheetId="7">#REF!</definedName>
    <definedName name="ЭЭ_ЗФА" localSheetId="8">#REF!</definedName>
    <definedName name="ЭЭ_ЗФА" localSheetId="9">#REF!</definedName>
    <definedName name="ЭЭ_ЗФА">#REF!</definedName>
    <definedName name="ЭЭ_Т" localSheetId="6">#REF!</definedName>
    <definedName name="ЭЭ_Т" localSheetId="7">#REF!</definedName>
    <definedName name="ЭЭ_Т" localSheetId="8">#REF!</definedName>
    <definedName name="ЭЭ_Т" localSheetId="9">#REF!</definedName>
    <definedName name="ЭЭ_Т">#REF!</definedName>
    <definedName name="ЭЭ_ТОЛ" localSheetId="6">[36]Калькуляции!#REF!</definedName>
    <definedName name="ЭЭ_ТОЛ" localSheetId="7">[36]Калькуляции!#REF!</definedName>
    <definedName name="ЭЭ_ТОЛ" localSheetId="8">[36]Калькуляции!#REF!</definedName>
    <definedName name="ЭЭ_ТОЛ" localSheetId="9">[36]Калькуляции!#REF!</definedName>
    <definedName name="ЭЭ_ТОЛ">[36]Калькуляции!#REF!</definedName>
    <definedName name="эээээээээээээээээээээ" localSheetId="6">'5 анализ экон эффект 25'!эээээээээээээээээээээ</definedName>
    <definedName name="эээээээээээээээээээээ" localSheetId="7">'5 анализ экон эффект 27'!эээээээээээээээээээээ</definedName>
    <definedName name="эээээээээээээээээээээ" localSheetId="8">'5 анализ экон эффект 28'!эээээээээээээээээээээ</definedName>
    <definedName name="эээээээээээээээээээээ" localSheetId="9">'5 анализ эконом эффект 29'!эээээээээээээээээээээ</definedName>
    <definedName name="эээээээээээээээээээээ">[5]!эээээээээээээээээээээ</definedName>
    <definedName name="ю" localSheetId="6">'5 анализ экон эффект 25'!ю</definedName>
    <definedName name="ю" localSheetId="7">'5 анализ экон эффект 27'!ю</definedName>
    <definedName name="ю" localSheetId="8">'5 анализ экон эффект 28'!ю</definedName>
    <definedName name="ю" localSheetId="9">'5 анализ эконом эффект 29'!ю</definedName>
    <definedName name="ю">[5]!ю</definedName>
    <definedName name="юр_тариф" localSheetId="6">#REF!</definedName>
    <definedName name="юр_тариф" localSheetId="7">#REF!</definedName>
    <definedName name="юр_тариф" localSheetId="8">#REF!</definedName>
    <definedName name="юр_тариф" localSheetId="9">#REF!</definedName>
    <definedName name="юр_тариф">#REF!</definedName>
    <definedName name="я" localSheetId="6">'5 анализ экон эффект 25'!я</definedName>
    <definedName name="я" localSheetId="7">'5 анализ экон эффект 27'!я</definedName>
    <definedName name="я" localSheetId="8">'5 анализ экон эффект 28'!я</definedName>
    <definedName name="я" localSheetId="9">'5 анализ эконом эффект 29'!я</definedName>
    <definedName name="я">[5]!я</definedName>
    <definedName name="ЯНВ_РУБ" localSheetId="6">#REF!</definedName>
    <definedName name="ЯНВ_РУБ" localSheetId="7">#REF!</definedName>
    <definedName name="ЯНВ_РУБ" localSheetId="8">#REF!</definedName>
    <definedName name="ЯНВ_РУБ" localSheetId="9">#REF!</definedName>
    <definedName name="ЯНВ_РУБ">#REF!</definedName>
    <definedName name="ЯНВ_ТОН" localSheetId="6">#REF!</definedName>
    <definedName name="ЯНВ_ТОН" localSheetId="7">#REF!</definedName>
    <definedName name="ЯНВ_ТОН" localSheetId="8">#REF!</definedName>
    <definedName name="ЯНВ_ТОН" localSheetId="9">#REF!</definedName>
    <definedName name="ЯНВ_ТОН">#REF!</definedName>
    <definedName name="Ярпиво2">[37]Дебиторка!$J$49</definedName>
    <definedName name="яячячыя" localSheetId="6">'5 анализ экон эффект 25'!яячячыя</definedName>
    <definedName name="яячячыя" localSheetId="7">'5 анализ экон эффект 27'!яячячыя</definedName>
    <definedName name="яячячыя" localSheetId="8">'5 анализ экон эффект 28'!яячячыя</definedName>
    <definedName name="яячячыя" localSheetId="9">'5 анализ эконом эффект 29'!яячячыя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8" l="1"/>
  <c r="A6" i="28"/>
  <c r="U60" i="28"/>
  <c r="T60" i="28"/>
  <c r="S60" i="28"/>
  <c r="R60" i="28"/>
  <c r="Q60" i="28"/>
  <c r="P60" i="28"/>
  <c r="O60" i="28"/>
  <c r="N60" i="28"/>
  <c r="M60" i="28"/>
  <c r="L60" i="28"/>
  <c r="K60" i="28"/>
  <c r="J60" i="28"/>
  <c r="I60" i="28"/>
  <c r="H60" i="28"/>
  <c r="G60" i="28"/>
  <c r="F60" i="28"/>
  <c r="E60" i="28"/>
  <c r="D60" i="28"/>
  <c r="C60" i="28"/>
  <c r="D58" i="28"/>
  <c r="E58" i="28" s="1"/>
  <c r="F58" i="28" s="1"/>
  <c r="G58" i="28" s="1"/>
  <c r="H58" i="28" s="1"/>
  <c r="I58" i="28" s="1"/>
  <c r="J58" i="28" s="1"/>
  <c r="K58" i="28" s="1"/>
  <c r="L58" i="28" s="1"/>
  <c r="M58" i="28" s="1"/>
  <c r="N58" i="28" s="1"/>
  <c r="O58" i="28" s="1"/>
  <c r="P58" i="28" s="1"/>
  <c r="Q58" i="28" s="1"/>
  <c r="R58" i="28" s="1"/>
  <c r="S58" i="28" s="1"/>
  <c r="T58" i="28" s="1"/>
  <c r="U58" i="28" s="1"/>
  <c r="B53" i="28"/>
  <c r="B49" i="28"/>
  <c r="C48" i="28"/>
  <c r="C66" i="28" s="1"/>
  <c r="B48" i="28"/>
  <c r="C47" i="28"/>
  <c r="C63" i="28" s="1"/>
  <c r="B47" i="28"/>
  <c r="A47" i="28"/>
  <c r="B46" i="28"/>
  <c r="A46" i="28"/>
  <c r="C45" i="28"/>
  <c r="B45" i="28"/>
  <c r="A45" i="28"/>
  <c r="B44" i="28"/>
  <c r="D43" i="28"/>
  <c r="C43" i="28"/>
  <c r="C42" i="28"/>
  <c r="C52" i="28" s="1"/>
  <c r="D40" i="28"/>
  <c r="C40" i="28"/>
  <c r="C49" i="28" s="1"/>
  <c r="C67" i="28" s="1"/>
  <c r="A39" i="28"/>
  <c r="A38" i="28"/>
  <c r="B37" i="28"/>
  <c r="A37" i="28"/>
  <c r="B26" i="28"/>
  <c r="B23" i="28"/>
  <c r="B20" i="28"/>
  <c r="B10"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A46" i="27"/>
  <c r="C45" i="27"/>
  <c r="B45" i="27"/>
  <c r="A45" i="27"/>
  <c r="B44" i="27"/>
  <c r="D43" i="27"/>
  <c r="C43" i="27"/>
  <c r="C56" i="27" s="1"/>
  <c r="C42" i="27"/>
  <c r="C52" i="27" s="1"/>
  <c r="D40" i="27"/>
  <c r="C40" i="27"/>
  <c r="C49" i="27" s="1"/>
  <c r="C67" i="27" s="1"/>
  <c r="A39" i="27"/>
  <c r="A38" i="27"/>
  <c r="B37" i="27"/>
  <c r="A37" i="27"/>
  <c r="B26" i="27"/>
  <c r="B23" i="27"/>
  <c r="B20" i="27"/>
  <c r="B10" i="27"/>
  <c r="A5" i="27"/>
  <c r="A6" i="26"/>
  <c r="A4" i="26"/>
  <c r="A6" i="25"/>
  <c r="A4" i="25"/>
  <c r="U60" i="26"/>
  <c r="T60" i="26"/>
  <c r="S60" i="26"/>
  <c r="R60" i="26"/>
  <c r="Q60" i="26"/>
  <c r="P60" i="26"/>
  <c r="O60" i="26"/>
  <c r="N60" i="26"/>
  <c r="M60" i="26"/>
  <c r="L60" i="26"/>
  <c r="K60" i="26"/>
  <c r="J60" i="26"/>
  <c r="I60" i="26"/>
  <c r="H60" i="26"/>
  <c r="G60" i="26"/>
  <c r="F60" i="26"/>
  <c r="E60" i="26"/>
  <c r="D60" i="26"/>
  <c r="C60" i="26"/>
  <c r="G58" i="26"/>
  <c r="H58" i="26" s="1"/>
  <c r="I58" i="26" s="1"/>
  <c r="J58" i="26" s="1"/>
  <c r="K58" i="26" s="1"/>
  <c r="L58" i="26" s="1"/>
  <c r="M58" i="26" s="1"/>
  <c r="N58" i="26" s="1"/>
  <c r="O58" i="26" s="1"/>
  <c r="P58" i="26" s="1"/>
  <c r="Q58" i="26" s="1"/>
  <c r="R58" i="26" s="1"/>
  <c r="S58" i="26" s="1"/>
  <c r="T58" i="26" s="1"/>
  <c r="U58" i="26" s="1"/>
  <c r="E58" i="26"/>
  <c r="F58" i="26" s="1"/>
  <c r="D58" i="26"/>
  <c r="B53" i="26"/>
  <c r="C52" i="26"/>
  <c r="B49" i="26"/>
  <c r="B48" i="26"/>
  <c r="B47" i="26"/>
  <c r="A47" i="26"/>
  <c r="B46" i="26"/>
  <c r="A46" i="26"/>
  <c r="B45" i="26"/>
  <c r="B44" i="26" s="1"/>
  <c r="A45" i="26"/>
  <c r="C43" i="26"/>
  <c r="D42" i="26"/>
  <c r="D52" i="26" s="1"/>
  <c r="C42" i="26"/>
  <c r="C51" i="26" s="1"/>
  <c r="C40" i="26"/>
  <c r="A39" i="26"/>
  <c r="A38" i="26"/>
  <c r="B37" i="26"/>
  <c r="A37" i="26"/>
  <c r="B26" i="26"/>
  <c r="B23" i="26"/>
  <c r="B20" i="26"/>
  <c r="B10" i="26"/>
  <c r="A5" i="26"/>
  <c r="U60" i="25"/>
  <c r="T60" i="25"/>
  <c r="S60" i="25"/>
  <c r="R60" i="25"/>
  <c r="Q60" i="25"/>
  <c r="P60" i="25"/>
  <c r="O60" i="25"/>
  <c r="N60" i="25"/>
  <c r="M60" i="25"/>
  <c r="L60" i="25"/>
  <c r="K60" i="25"/>
  <c r="J60" i="25"/>
  <c r="I60" i="25"/>
  <c r="H60" i="25"/>
  <c r="G60" i="25"/>
  <c r="F60" i="25"/>
  <c r="E60" i="25"/>
  <c r="D60" i="25"/>
  <c r="C60" i="25"/>
  <c r="D58" i="25"/>
  <c r="E58" i="25" s="1"/>
  <c r="F58" i="25" s="1"/>
  <c r="G58" i="25" s="1"/>
  <c r="H58" i="25" s="1"/>
  <c r="I58" i="25" s="1"/>
  <c r="J58" i="25" s="1"/>
  <c r="K58" i="25" s="1"/>
  <c r="L58" i="25" s="1"/>
  <c r="M58" i="25" s="1"/>
  <c r="N58" i="25" s="1"/>
  <c r="O58" i="25" s="1"/>
  <c r="P58" i="25" s="1"/>
  <c r="Q58" i="25" s="1"/>
  <c r="R58" i="25" s="1"/>
  <c r="S58" i="25" s="1"/>
  <c r="T58" i="25" s="1"/>
  <c r="U58" i="25" s="1"/>
  <c r="B53" i="25"/>
  <c r="B49" i="25"/>
  <c r="C48" i="25"/>
  <c r="C66" i="25" s="1"/>
  <c r="B48" i="25"/>
  <c r="C47" i="25"/>
  <c r="C63" i="25" s="1"/>
  <c r="B47" i="25"/>
  <c r="A47" i="25"/>
  <c r="B46" i="25"/>
  <c r="A46" i="25"/>
  <c r="C45" i="25"/>
  <c r="B45" i="25"/>
  <c r="A45" i="25"/>
  <c r="B44" i="25"/>
  <c r="D43" i="25"/>
  <c r="D55" i="25" s="1"/>
  <c r="C43" i="25"/>
  <c r="C56" i="25" s="1"/>
  <c r="C42" i="25"/>
  <c r="C52" i="25" s="1"/>
  <c r="D40" i="25"/>
  <c r="C40" i="25"/>
  <c r="C49" i="25" s="1"/>
  <c r="C67" i="25" s="1"/>
  <c r="A39" i="25"/>
  <c r="A38" i="25"/>
  <c r="B37" i="25"/>
  <c r="A37" i="25"/>
  <c r="B26" i="25"/>
  <c r="B23" i="25"/>
  <c r="B20" i="25"/>
  <c r="B10" i="25"/>
  <c r="A5" i="25"/>
  <c r="D55" i="27" l="1"/>
  <c r="C50" i="28"/>
  <c r="C68" i="28" s="1"/>
  <c r="D49" i="28"/>
  <c r="D67" i="28" s="1"/>
  <c r="D48" i="28"/>
  <c r="D66" i="28" s="1"/>
  <c r="D55" i="28"/>
  <c r="D46" i="28"/>
  <c r="D62" i="28" s="1"/>
  <c r="C51" i="28"/>
  <c r="C61" i="28"/>
  <c r="E40" i="28"/>
  <c r="D42" i="28"/>
  <c r="C56" i="28"/>
  <c r="E43" i="28"/>
  <c r="D45" i="28"/>
  <c r="C46" i="28"/>
  <c r="C62" i="28" s="1"/>
  <c r="D47" i="28"/>
  <c r="D63" i="28" s="1"/>
  <c r="D50" i="28"/>
  <c r="D68" i="28" s="1"/>
  <c r="C55" i="28"/>
  <c r="D56" i="28"/>
  <c r="C50" i="27"/>
  <c r="C68" i="27" s="1"/>
  <c r="D49" i="27"/>
  <c r="D67" i="27" s="1"/>
  <c r="D48" i="27"/>
  <c r="D66" i="27" s="1"/>
  <c r="D59" i="27"/>
  <c r="D46" i="27"/>
  <c r="D62" i="27" s="1"/>
  <c r="C51" i="27"/>
  <c r="C61" i="27"/>
  <c r="E40" i="27"/>
  <c r="D42" i="27"/>
  <c r="E43" i="27"/>
  <c r="D45" i="27"/>
  <c r="C46" i="27"/>
  <c r="C62" i="27" s="1"/>
  <c r="D47" i="27"/>
  <c r="D63" i="27" s="1"/>
  <c r="C55" i="27"/>
  <c r="D56" i="27"/>
  <c r="D53" i="27" s="1"/>
  <c r="C49" i="26"/>
  <c r="C67" i="26" s="1"/>
  <c r="C48" i="26"/>
  <c r="C66" i="26" s="1"/>
  <c r="C47" i="26"/>
  <c r="C63" i="26" s="1"/>
  <c r="C45" i="26"/>
  <c r="C55" i="26"/>
  <c r="C46" i="26"/>
  <c r="C62" i="26" s="1"/>
  <c r="C56" i="26"/>
  <c r="D50" i="26"/>
  <c r="D68" i="26" s="1"/>
  <c r="D40" i="26"/>
  <c r="E42" i="26"/>
  <c r="D43" i="26"/>
  <c r="C50" i="26"/>
  <c r="C68" i="26" s="1"/>
  <c r="D51" i="26"/>
  <c r="C50" i="25"/>
  <c r="C68" i="25" s="1"/>
  <c r="D49" i="25"/>
  <c r="D67" i="25" s="1"/>
  <c r="D48" i="25"/>
  <c r="D66" i="25" s="1"/>
  <c r="D59" i="25"/>
  <c r="D46" i="25"/>
  <c r="D62" i="25" s="1"/>
  <c r="C51" i="25"/>
  <c r="C61" i="25"/>
  <c r="E40" i="25"/>
  <c r="D42" i="25"/>
  <c r="E43" i="25"/>
  <c r="D45" i="25"/>
  <c r="C46" i="25"/>
  <c r="C62" i="25" s="1"/>
  <c r="D47" i="25"/>
  <c r="D63" i="25" s="1"/>
  <c r="C55" i="25"/>
  <c r="D56" i="25"/>
  <c r="D53" i="25" s="1"/>
  <c r="A12" i="24"/>
  <c r="A9" i="24"/>
  <c r="C53" i="28" l="1"/>
  <c r="C59" i="28"/>
  <c r="C69" i="28" s="1"/>
  <c r="D61" i="28"/>
  <c r="E48" i="28"/>
  <c r="E66" i="28" s="1"/>
  <c r="E46" i="28"/>
  <c r="E62" i="28" s="1"/>
  <c r="E47" i="28"/>
  <c r="E63" i="28" s="1"/>
  <c r="F40" i="28"/>
  <c r="D59" i="28"/>
  <c r="D69" i="28" s="1"/>
  <c r="D53" i="28"/>
  <c r="E56" i="28"/>
  <c r="E55" i="28"/>
  <c r="F43" i="28"/>
  <c r="D51" i="28"/>
  <c r="D44" i="28" s="1"/>
  <c r="D71" i="28" s="1"/>
  <c r="D52" i="28"/>
  <c r="E42" i="28"/>
  <c r="C44" i="28"/>
  <c r="C71" i="28" s="1"/>
  <c r="C53" i="27"/>
  <c r="C59" i="27"/>
  <c r="C69" i="27" s="1"/>
  <c r="D61" i="27"/>
  <c r="D51" i="27"/>
  <c r="D52" i="27"/>
  <c r="D44" i="27" s="1"/>
  <c r="D71" i="27" s="1"/>
  <c r="E42" i="27"/>
  <c r="D69" i="27"/>
  <c r="D50" i="27"/>
  <c r="D68" i="27" s="1"/>
  <c r="E56" i="27"/>
  <c r="E55" i="27"/>
  <c r="F43" i="27"/>
  <c r="E48" i="27"/>
  <c r="E66" i="27" s="1"/>
  <c r="E46" i="27"/>
  <c r="E62" i="27" s="1"/>
  <c r="E49" i="27"/>
  <c r="E67" i="27" s="1"/>
  <c r="E47" i="27"/>
  <c r="E63" i="27" s="1"/>
  <c r="E45" i="27"/>
  <c r="F40" i="27"/>
  <c r="C44" i="27"/>
  <c r="E51" i="26"/>
  <c r="E52" i="26"/>
  <c r="E50" i="26"/>
  <c r="E68" i="26" s="1"/>
  <c r="F42" i="26"/>
  <c r="C44" i="26"/>
  <c r="C61" i="26"/>
  <c r="D56" i="26"/>
  <c r="D55" i="26"/>
  <c r="E43" i="26"/>
  <c r="D46" i="26"/>
  <c r="D62" i="26" s="1"/>
  <c r="D45" i="26"/>
  <c r="D49" i="26"/>
  <c r="D67" i="26" s="1"/>
  <c r="D48" i="26"/>
  <c r="D66" i="26" s="1"/>
  <c r="D47" i="26"/>
  <c r="D63" i="26" s="1"/>
  <c r="E40" i="26"/>
  <c r="C59" i="26"/>
  <c r="C69" i="26" s="1"/>
  <c r="C53" i="26"/>
  <c r="C53" i="25"/>
  <c r="C59" i="25"/>
  <c r="C69" i="25" s="1"/>
  <c r="D61" i="25"/>
  <c r="D51" i="25"/>
  <c r="D52" i="25"/>
  <c r="D44" i="25" s="1"/>
  <c r="D71" i="25" s="1"/>
  <c r="E42" i="25"/>
  <c r="D69" i="25"/>
  <c r="D50" i="25"/>
  <c r="D68" i="25" s="1"/>
  <c r="E56" i="25"/>
  <c r="E55" i="25"/>
  <c r="F43" i="25"/>
  <c r="E48" i="25"/>
  <c r="E66" i="25" s="1"/>
  <c r="E46" i="25"/>
  <c r="E62" i="25" s="1"/>
  <c r="E49" i="25"/>
  <c r="E67" i="25" s="1"/>
  <c r="E47" i="25"/>
  <c r="E63" i="25" s="1"/>
  <c r="E45" i="25"/>
  <c r="F40" i="25"/>
  <c r="C44" i="25"/>
  <c r="A12" i="23"/>
  <c r="A9" i="23"/>
  <c r="A12" i="5"/>
  <c r="A9" i="5"/>
  <c r="C71" i="25" l="1"/>
  <c r="C71" i="27"/>
  <c r="E52" i="28"/>
  <c r="E51" i="28"/>
  <c r="F42" i="28"/>
  <c r="E50" i="28"/>
  <c r="E68" i="28" s="1"/>
  <c r="E53" i="28"/>
  <c r="E59" i="28"/>
  <c r="F49" i="28"/>
  <c r="F67" i="28" s="1"/>
  <c r="F48" i="28"/>
  <c r="F66" i="28" s="1"/>
  <c r="F47" i="28"/>
  <c r="F63" i="28" s="1"/>
  <c r="F45" i="28"/>
  <c r="G40" i="28"/>
  <c r="F46" i="28"/>
  <c r="F62" i="28" s="1"/>
  <c r="F55" i="28"/>
  <c r="G43" i="28"/>
  <c r="F56" i="28"/>
  <c r="E45" i="28"/>
  <c r="E49" i="28"/>
  <c r="E67" i="28" s="1"/>
  <c r="F49" i="27"/>
  <c r="F67" i="27" s="1"/>
  <c r="F48" i="27"/>
  <c r="F66" i="27" s="1"/>
  <c r="F47" i="27"/>
  <c r="F63" i="27" s="1"/>
  <c r="F45" i="27"/>
  <c r="G40" i="27"/>
  <c r="F46" i="27"/>
  <c r="F62" i="27" s="1"/>
  <c r="F55" i="27"/>
  <c r="G43" i="27"/>
  <c r="F56" i="27"/>
  <c r="E61" i="27"/>
  <c r="E53" i="27"/>
  <c r="E59" i="27"/>
  <c r="E52" i="27"/>
  <c r="E51" i="27"/>
  <c r="F42" i="27"/>
  <c r="E50" i="27"/>
  <c r="E68" i="27" s="1"/>
  <c r="D59" i="26"/>
  <c r="D53" i="26"/>
  <c r="F52" i="26"/>
  <c r="G42" i="26"/>
  <c r="F51" i="26"/>
  <c r="F50" i="26"/>
  <c r="F68" i="26" s="1"/>
  <c r="E49" i="26"/>
  <c r="E67" i="26" s="1"/>
  <c r="E48" i="26"/>
  <c r="E66" i="26" s="1"/>
  <c r="E47" i="26"/>
  <c r="E63" i="26" s="1"/>
  <c r="E45" i="26"/>
  <c r="E46" i="26"/>
  <c r="E62" i="26" s="1"/>
  <c r="F40" i="26"/>
  <c r="D61" i="26"/>
  <c r="D44" i="26"/>
  <c r="D71" i="26" s="1"/>
  <c r="E55" i="26"/>
  <c r="E56" i="26"/>
  <c r="F43" i="26"/>
  <c r="C71" i="26"/>
  <c r="F49" i="25"/>
  <c r="F67" i="25" s="1"/>
  <c r="F48" i="25"/>
  <c r="F66" i="25" s="1"/>
  <c r="F47" i="25"/>
  <c r="F63" i="25" s="1"/>
  <c r="F45" i="25"/>
  <c r="G40" i="25"/>
  <c r="F46" i="25"/>
  <c r="F62" i="25" s="1"/>
  <c r="F55" i="25"/>
  <c r="G43" i="25"/>
  <c r="F56" i="25"/>
  <c r="E61" i="25"/>
  <c r="E53" i="25"/>
  <c r="E59" i="25"/>
  <c r="E52" i="25"/>
  <c r="E51" i="25"/>
  <c r="F42" i="25"/>
  <c r="E50" i="25"/>
  <c r="E68" i="25" s="1"/>
  <c r="A11" i="15"/>
  <c r="A8" i="15"/>
  <c r="A12" i="16"/>
  <c r="A9" i="16"/>
  <c r="A12" i="10"/>
  <c r="A9" i="10"/>
  <c r="A11" i="17"/>
  <c r="A8" i="17"/>
  <c r="A12" i="14"/>
  <c r="A9" i="14"/>
  <c r="A13" i="13"/>
  <c r="A10" i="13"/>
  <c r="A11" i="12"/>
  <c r="A8" i="12"/>
  <c r="E61" i="28" l="1"/>
  <c r="E44" i="28"/>
  <c r="E71" i="28" s="1"/>
  <c r="G56" i="28"/>
  <c r="G55" i="28"/>
  <c r="H43" i="28"/>
  <c r="F61" i="28"/>
  <c r="E69" i="28"/>
  <c r="F59" i="28"/>
  <c r="F53" i="28"/>
  <c r="G49" i="28"/>
  <c r="G67" i="28" s="1"/>
  <c r="G46" i="28"/>
  <c r="G62" i="28" s="1"/>
  <c r="G48" i="28"/>
  <c r="G66" i="28" s="1"/>
  <c r="G47" i="28"/>
  <c r="G63" i="28" s="1"/>
  <c r="G45" i="28"/>
  <c r="H40" i="28"/>
  <c r="F51" i="28"/>
  <c r="F52" i="28"/>
  <c r="G42" i="28"/>
  <c r="F50" i="28"/>
  <c r="F68" i="28" s="1"/>
  <c r="F51" i="27"/>
  <c r="F52" i="27"/>
  <c r="G42" i="27"/>
  <c r="F50" i="27"/>
  <c r="F68" i="27" s="1"/>
  <c r="G56" i="27"/>
  <c r="G55" i="27"/>
  <c r="H43" i="27"/>
  <c r="F61" i="27"/>
  <c r="E69" i="27"/>
  <c r="E44" i="27"/>
  <c r="E71" i="27" s="1"/>
  <c r="F59" i="27"/>
  <c r="F69" i="27" s="1"/>
  <c r="F53" i="27"/>
  <c r="G49" i="27"/>
  <c r="G67" i="27" s="1"/>
  <c r="G46" i="27"/>
  <c r="G62" i="27" s="1"/>
  <c r="G48" i="27"/>
  <c r="G66" i="27" s="1"/>
  <c r="G47" i="27"/>
  <c r="G63" i="27" s="1"/>
  <c r="G45" i="27"/>
  <c r="H40" i="27"/>
  <c r="F46" i="26"/>
  <c r="F62" i="26" s="1"/>
  <c r="F49" i="26"/>
  <c r="F67" i="26" s="1"/>
  <c r="F48" i="26"/>
  <c r="F66" i="26" s="1"/>
  <c r="F47" i="26"/>
  <c r="F63" i="26" s="1"/>
  <c r="F45" i="26"/>
  <c r="G40" i="26"/>
  <c r="E61" i="26"/>
  <c r="E44" i="26"/>
  <c r="E71" i="26" s="1"/>
  <c r="G51" i="26"/>
  <c r="G52" i="26"/>
  <c r="H42" i="26"/>
  <c r="G50" i="26"/>
  <c r="G68" i="26" s="1"/>
  <c r="F56" i="26"/>
  <c r="F55" i="26"/>
  <c r="G43" i="26"/>
  <c r="E59" i="26"/>
  <c r="E69" i="26" s="1"/>
  <c r="E53" i="26"/>
  <c r="D69" i="26"/>
  <c r="F51" i="25"/>
  <c r="F52" i="25"/>
  <c r="G42" i="25"/>
  <c r="F50" i="25"/>
  <c r="F68" i="25" s="1"/>
  <c r="G56" i="25"/>
  <c r="G55" i="25"/>
  <c r="H43" i="25"/>
  <c r="F61" i="25"/>
  <c r="E69" i="25"/>
  <c r="E44" i="25"/>
  <c r="E71" i="25" s="1"/>
  <c r="F59" i="25"/>
  <c r="F69" i="25" s="1"/>
  <c r="F53" i="25"/>
  <c r="G49" i="25"/>
  <c r="G67" i="25" s="1"/>
  <c r="G46" i="25"/>
  <c r="G62" i="25" s="1"/>
  <c r="G48" i="25"/>
  <c r="G66" i="25" s="1"/>
  <c r="G47" i="25"/>
  <c r="G63" i="25" s="1"/>
  <c r="G45" i="25"/>
  <c r="H40" i="25"/>
  <c r="H49" i="28" l="1"/>
  <c r="H67" i="28" s="1"/>
  <c r="H48" i="28"/>
  <c r="H66" i="28" s="1"/>
  <c r="H47" i="28"/>
  <c r="H63" i="28" s="1"/>
  <c r="H45" i="28"/>
  <c r="I40" i="28"/>
  <c r="H46" i="28"/>
  <c r="H62" i="28" s="1"/>
  <c r="G53" i="28"/>
  <c r="G59" i="28"/>
  <c r="G52" i="28"/>
  <c r="H42" i="28"/>
  <c r="G51" i="28"/>
  <c r="G50" i="28"/>
  <c r="G68" i="28" s="1"/>
  <c r="G61" i="28"/>
  <c r="F69" i="28"/>
  <c r="F44" i="28"/>
  <c r="F71" i="28" s="1"/>
  <c r="H55" i="28"/>
  <c r="H56" i="28"/>
  <c r="I43" i="28"/>
  <c r="G61" i="27"/>
  <c r="G53" i="27"/>
  <c r="G59" i="27"/>
  <c r="H49" i="27"/>
  <c r="H67" i="27" s="1"/>
  <c r="H48" i="27"/>
  <c r="H66" i="27" s="1"/>
  <c r="H47" i="27"/>
  <c r="H63" i="27" s="1"/>
  <c r="H45" i="27"/>
  <c r="I40" i="27"/>
  <c r="H46" i="27"/>
  <c r="H62" i="27" s="1"/>
  <c r="F44" i="27"/>
  <c r="F71" i="27" s="1"/>
  <c r="H55" i="27"/>
  <c r="H56" i="27"/>
  <c r="I43" i="27"/>
  <c r="G52" i="27"/>
  <c r="H42" i="27"/>
  <c r="G51" i="27"/>
  <c r="G50" i="27"/>
  <c r="G68" i="27" s="1"/>
  <c r="F59" i="26"/>
  <c r="F53" i="26"/>
  <c r="G49" i="26"/>
  <c r="G67" i="26" s="1"/>
  <c r="G48" i="26"/>
  <c r="G66" i="26" s="1"/>
  <c r="G47" i="26"/>
  <c r="G63" i="26" s="1"/>
  <c r="G45" i="26"/>
  <c r="H40" i="26"/>
  <c r="G46" i="26"/>
  <c r="G62" i="26" s="1"/>
  <c r="G55" i="26"/>
  <c r="H43" i="26"/>
  <c r="G56" i="26"/>
  <c r="H52" i="26"/>
  <c r="H51" i="26"/>
  <c r="I42" i="26"/>
  <c r="H50" i="26"/>
  <c r="H68" i="26" s="1"/>
  <c r="F61" i="26"/>
  <c r="F44" i="26"/>
  <c r="G61" i="25"/>
  <c r="G53" i="25"/>
  <c r="G59" i="25"/>
  <c r="H49" i="25"/>
  <c r="H67" i="25" s="1"/>
  <c r="H48" i="25"/>
  <c r="H66" i="25" s="1"/>
  <c r="H47" i="25"/>
  <c r="H63" i="25" s="1"/>
  <c r="H45" i="25"/>
  <c r="I40" i="25"/>
  <c r="H46" i="25"/>
  <c r="H62" i="25" s="1"/>
  <c r="F44" i="25"/>
  <c r="F71" i="25" s="1"/>
  <c r="H55" i="25"/>
  <c r="H56" i="25"/>
  <c r="I43" i="25"/>
  <c r="G52" i="25"/>
  <c r="H42" i="25"/>
  <c r="G51" i="25"/>
  <c r="G50" i="25"/>
  <c r="G68" i="25" s="1"/>
  <c r="H51" i="28" l="1"/>
  <c r="H52" i="28"/>
  <c r="I42" i="28"/>
  <c r="H50" i="28"/>
  <c r="H68" i="28" s="1"/>
  <c r="G69" i="28"/>
  <c r="H61" i="28"/>
  <c r="I56" i="28"/>
  <c r="I55" i="28"/>
  <c r="J43" i="28"/>
  <c r="H59" i="28"/>
  <c r="H53" i="28"/>
  <c r="G44" i="28"/>
  <c r="G71" i="28" s="1"/>
  <c r="I48" i="28"/>
  <c r="I66" i="28" s="1"/>
  <c r="I46" i="28"/>
  <c r="I62" i="28" s="1"/>
  <c r="I49" i="28"/>
  <c r="I67" i="28" s="1"/>
  <c r="I47" i="28"/>
  <c r="I63" i="28" s="1"/>
  <c r="I45" i="28"/>
  <c r="J40" i="28"/>
  <c r="H51" i="27"/>
  <c r="H52" i="27"/>
  <c r="I42" i="27"/>
  <c r="H50" i="27"/>
  <c r="H68" i="27" s="1"/>
  <c r="I56" i="27"/>
  <c r="I55" i="27"/>
  <c r="J43" i="27"/>
  <c r="H59" i="27"/>
  <c r="H53" i="27"/>
  <c r="H61" i="27"/>
  <c r="G69" i="27"/>
  <c r="I48" i="27"/>
  <c r="I66" i="27" s="1"/>
  <c r="I46" i="27"/>
  <c r="I62" i="27" s="1"/>
  <c r="I49" i="27"/>
  <c r="I67" i="27" s="1"/>
  <c r="I47" i="27"/>
  <c r="I63" i="27" s="1"/>
  <c r="I45" i="27"/>
  <c r="J40" i="27"/>
  <c r="G44" i="27"/>
  <c r="G71" i="27" s="1"/>
  <c r="I51" i="26"/>
  <c r="I52" i="26"/>
  <c r="I50" i="26"/>
  <c r="I68" i="26" s="1"/>
  <c r="J42" i="26"/>
  <c r="H56" i="26"/>
  <c r="H55" i="26"/>
  <c r="I43" i="26"/>
  <c r="G61" i="26"/>
  <c r="G44" i="26"/>
  <c r="F71" i="26"/>
  <c r="G59" i="26"/>
  <c r="G53" i="26"/>
  <c r="H46" i="26"/>
  <c r="H62" i="26" s="1"/>
  <c r="H45" i="26"/>
  <c r="H49" i="26"/>
  <c r="H67" i="26" s="1"/>
  <c r="H48" i="26"/>
  <c r="H66" i="26" s="1"/>
  <c r="H47" i="26"/>
  <c r="H63" i="26" s="1"/>
  <c r="I40" i="26"/>
  <c r="F69" i="26"/>
  <c r="H51" i="25"/>
  <c r="H52" i="25"/>
  <c r="I42" i="25"/>
  <c r="H50" i="25"/>
  <c r="H68" i="25" s="1"/>
  <c r="I56" i="25"/>
  <c r="I55" i="25"/>
  <c r="J43" i="25"/>
  <c r="H59" i="25"/>
  <c r="H53" i="25"/>
  <c r="H61" i="25"/>
  <c r="G69" i="25"/>
  <c r="I48" i="25"/>
  <c r="I66" i="25" s="1"/>
  <c r="I46" i="25"/>
  <c r="I62" i="25" s="1"/>
  <c r="I49" i="25"/>
  <c r="I67" i="25" s="1"/>
  <c r="I47" i="25"/>
  <c r="I63" i="25" s="1"/>
  <c r="I45" i="25"/>
  <c r="J40" i="25"/>
  <c r="G44" i="25"/>
  <c r="G71" i="25" s="1"/>
  <c r="I61" i="28" l="1"/>
  <c r="J55" i="28"/>
  <c r="K43" i="28"/>
  <c r="J56" i="28"/>
  <c r="J49" i="28"/>
  <c r="J67" i="28" s="1"/>
  <c r="J48" i="28"/>
  <c r="J66" i="28" s="1"/>
  <c r="J47" i="28"/>
  <c r="J63" i="28" s="1"/>
  <c r="J45" i="28"/>
  <c r="K40" i="28"/>
  <c r="J46" i="28"/>
  <c r="J62" i="28" s="1"/>
  <c r="H69" i="28"/>
  <c r="I53" i="28"/>
  <c r="I59" i="28"/>
  <c r="I69" i="28" s="1"/>
  <c r="H44" i="28"/>
  <c r="H71" i="28" s="1"/>
  <c r="I52" i="28"/>
  <c r="I44" i="28" s="1"/>
  <c r="I71" i="28" s="1"/>
  <c r="I51" i="28"/>
  <c r="J42" i="28"/>
  <c r="I50" i="28"/>
  <c r="I68" i="28" s="1"/>
  <c r="J49" i="27"/>
  <c r="J67" i="27" s="1"/>
  <c r="J48" i="27"/>
  <c r="J66" i="27" s="1"/>
  <c r="J47" i="27"/>
  <c r="J63" i="27" s="1"/>
  <c r="J45" i="27"/>
  <c r="K40" i="27"/>
  <c r="J46" i="27"/>
  <c r="J62" i="27" s="1"/>
  <c r="H69" i="27"/>
  <c r="I53" i="27"/>
  <c r="I59" i="27"/>
  <c r="I61" i="27"/>
  <c r="H44" i="27"/>
  <c r="H71" i="27" s="1"/>
  <c r="J55" i="27"/>
  <c r="K43" i="27"/>
  <c r="J56" i="27"/>
  <c r="I52" i="27"/>
  <c r="I51" i="27"/>
  <c r="J42" i="27"/>
  <c r="I50" i="27"/>
  <c r="I68" i="27" s="1"/>
  <c r="I49" i="26"/>
  <c r="I67" i="26" s="1"/>
  <c r="I48" i="26"/>
  <c r="I66" i="26" s="1"/>
  <c r="I47" i="26"/>
  <c r="I63" i="26" s="1"/>
  <c r="I45" i="26"/>
  <c r="I46" i="26"/>
  <c r="I62" i="26" s="1"/>
  <c r="J40" i="26"/>
  <c r="H61" i="26"/>
  <c r="H44" i="26"/>
  <c r="H59" i="26"/>
  <c r="H69" i="26" s="1"/>
  <c r="H53" i="26"/>
  <c r="J52" i="26"/>
  <c r="K42" i="26"/>
  <c r="J51" i="26"/>
  <c r="J50" i="26"/>
  <c r="J68" i="26" s="1"/>
  <c r="G69" i="26"/>
  <c r="G71" i="26"/>
  <c r="I55" i="26"/>
  <c r="I56" i="26"/>
  <c r="J43" i="26"/>
  <c r="J49" i="25"/>
  <c r="J67" i="25" s="1"/>
  <c r="J48" i="25"/>
  <c r="J66" i="25" s="1"/>
  <c r="J47" i="25"/>
  <c r="J63" i="25" s="1"/>
  <c r="J45" i="25"/>
  <c r="K40" i="25"/>
  <c r="J46" i="25"/>
  <c r="J62" i="25" s="1"/>
  <c r="H69" i="25"/>
  <c r="I53" i="25"/>
  <c r="I59" i="25"/>
  <c r="I61" i="25"/>
  <c r="H44" i="25"/>
  <c r="H71" i="25" s="1"/>
  <c r="J55" i="25"/>
  <c r="K43" i="25"/>
  <c r="J56" i="25"/>
  <c r="I52" i="25"/>
  <c r="I51" i="25"/>
  <c r="J42" i="25"/>
  <c r="I50" i="25"/>
  <c r="I68" i="25" s="1"/>
  <c r="J51" i="28" l="1"/>
  <c r="J52" i="28"/>
  <c r="K42" i="28"/>
  <c r="J50" i="28"/>
  <c r="J68" i="28" s="1"/>
  <c r="K49" i="28"/>
  <c r="K67" i="28" s="1"/>
  <c r="K46" i="28"/>
  <c r="K62" i="28" s="1"/>
  <c r="K48" i="28"/>
  <c r="K66" i="28" s="1"/>
  <c r="K47" i="28"/>
  <c r="K63" i="28" s="1"/>
  <c r="K45" i="28"/>
  <c r="L40" i="28"/>
  <c r="K56" i="28"/>
  <c r="K55" i="28"/>
  <c r="L43" i="28"/>
  <c r="J61" i="28"/>
  <c r="J59" i="28"/>
  <c r="J69" i="28" s="1"/>
  <c r="J53" i="28"/>
  <c r="J51" i="27"/>
  <c r="J52" i="27"/>
  <c r="K42" i="27"/>
  <c r="J50" i="27"/>
  <c r="J68" i="27" s="1"/>
  <c r="K56" i="27"/>
  <c r="K55" i="27"/>
  <c r="L43" i="27"/>
  <c r="J61" i="27"/>
  <c r="J59" i="27"/>
  <c r="J69" i="27" s="1"/>
  <c r="J53" i="27"/>
  <c r="I44" i="27"/>
  <c r="I71" i="27" s="1"/>
  <c r="I69" i="27"/>
  <c r="K49" i="27"/>
  <c r="K67" i="27" s="1"/>
  <c r="K46" i="27"/>
  <c r="K62" i="27" s="1"/>
  <c r="K48" i="27"/>
  <c r="K66" i="27" s="1"/>
  <c r="K47" i="27"/>
  <c r="K63" i="27" s="1"/>
  <c r="K45" i="27"/>
  <c r="L40" i="27"/>
  <c r="K51" i="26"/>
  <c r="K52" i="26"/>
  <c r="L42" i="26"/>
  <c r="K50" i="26"/>
  <c r="K68" i="26" s="1"/>
  <c r="H71" i="26"/>
  <c r="J46" i="26"/>
  <c r="J62" i="26" s="1"/>
  <c r="J49" i="26"/>
  <c r="J67" i="26" s="1"/>
  <c r="J48" i="26"/>
  <c r="J66" i="26" s="1"/>
  <c r="J47" i="26"/>
  <c r="J63" i="26" s="1"/>
  <c r="J45" i="26"/>
  <c r="K40" i="26"/>
  <c r="I61" i="26"/>
  <c r="I44" i="26"/>
  <c r="J56" i="26"/>
  <c r="J55" i="26"/>
  <c r="K43" i="26"/>
  <c r="I59" i="26"/>
  <c r="I53" i="26"/>
  <c r="J51" i="25"/>
  <c r="J52" i="25"/>
  <c r="K42" i="25"/>
  <c r="J50" i="25"/>
  <c r="J68" i="25" s="1"/>
  <c r="K56" i="25"/>
  <c r="K55" i="25"/>
  <c r="L43" i="25"/>
  <c r="J61" i="25"/>
  <c r="J59" i="25"/>
  <c r="J69" i="25" s="1"/>
  <c r="J53" i="25"/>
  <c r="I44" i="25"/>
  <c r="I71" i="25" s="1"/>
  <c r="I69" i="25"/>
  <c r="K49" i="25"/>
  <c r="K67" i="25" s="1"/>
  <c r="K46" i="25"/>
  <c r="K62" i="25" s="1"/>
  <c r="K48" i="25"/>
  <c r="K66" i="25" s="1"/>
  <c r="K47" i="25"/>
  <c r="K63" i="25" s="1"/>
  <c r="K45" i="25"/>
  <c r="L40" i="25"/>
  <c r="K53" i="28" l="1"/>
  <c r="K59" i="28"/>
  <c r="L49" i="28"/>
  <c r="L67" i="28" s="1"/>
  <c r="L48" i="28"/>
  <c r="L66" i="28" s="1"/>
  <c r="L47" i="28"/>
  <c r="L63" i="28" s="1"/>
  <c r="L45" i="28"/>
  <c r="M40" i="28"/>
  <c r="L46" i="28"/>
  <c r="L62" i="28" s="1"/>
  <c r="J44" i="28"/>
  <c r="J71" i="28" s="1"/>
  <c r="L55" i="28"/>
  <c r="L56" i="28"/>
  <c r="M43" i="28"/>
  <c r="K61" i="28"/>
  <c r="K52" i="28"/>
  <c r="L42" i="28"/>
  <c r="K51" i="28"/>
  <c r="K50" i="28"/>
  <c r="K68" i="28" s="1"/>
  <c r="K61" i="27"/>
  <c r="K53" i="27"/>
  <c r="K59" i="27"/>
  <c r="L49" i="27"/>
  <c r="L67" i="27" s="1"/>
  <c r="L48" i="27"/>
  <c r="L66" i="27" s="1"/>
  <c r="L47" i="27"/>
  <c r="L63" i="27" s="1"/>
  <c r="L45" i="27"/>
  <c r="M40" i="27"/>
  <c r="L46" i="27"/>
  <c r="L62" i="27" s="1"/>
  <c r="J44" i="27"/>
  <c r="J71" i="27" s="1"/>
  <c r="L55" i="27"/>
  <c r="L56" i="27"/>
  <c r="M43" i="27"/>
  <c r="K52" i="27"/>
  <c r="L42" i="27"/>
  <c r="K51" i="27"/>
  <c r="K50" i="27"/>
  <c r="K68" i="27" s="1"/>
  <c r="K55" i="26"/>
  <c r="L43" i="26"/>
  <c r="K56" i="26"/>
  <c r="J61" i="26"/>
  <c r="J44" i="26"/>
  <c r="I69" i="26"/>
  <c r="J59" i="26"/>
  <c r="J53" i="26"/>
  <c r="I71" i="26"/>
  <c r="K49" i="26"/>
  <c r="K67" i="26" s="1"/>
  <c r="K48" i="26"/>
  <c r="K66" i="26" s="1"/>
  <c r="K47" i="26"/>
  <c r="K63" i="26" s="1"/>
  <c r="K45" i="26"/>
  <c r="L40" i="26"/>
  <c r="K46" i="26"/>
  <c r="K62" i="26" s="1"/>
  <c r="L52" i="26"/>
  <c r="L51" i="26"/>
  <c r="M42" i="26"/>
  <c r="L50" i="26"/>
  <c r="L68" i="26" s="1"/>
  <c r="K61" i="25"/>
  <c r="K53" i="25"/>
  <c r="K59" i="25"/>
  <c r="L49" i="25"/>
  <c r="L67" i="25" s="1"/>
  <c r="L48" i="25"/>
  <c r="L66" i="25" s="1"/>
  <c r="L47" i="25"/>
  <c r="L63" i="25" s="1"/>
  <c r="L45" i="25"/>
  <c r="M40" i="25"/>
  <c r="L46" i="25"/>
  <c r="L62" i="25" s="1"/>
  <c r="J44" i="25"/>
  <c r="J71" i="25" s="1"/>
  <c r="L55" i="25"/>
  <c r="L56" i="25"/>
  <c r="M43" i="25"/>
  <c r="K52" i="25"/>
  <c r="L42" i="25"/>
  <c r="K51" i="25"/>
  <c r="K50" i="25"/>
  <c r="K68" i="25" s="1"/>
  <c r="L51" i="28" l="1"/>
  <c r="L52" i="28"/>
  <c r="M42" i="28"/>
  <c r="L50" i="28"/>
  <c r="L68" i="28" s="1"/>
  <c r="M56" i="28"/>
  <c r="M55" i="28"/>
  <c r="N43" i="28"/>
  <c r="L59" i="28"/>
  <c r="L53" i="28"/>
  <c r="L61" i="28"/>
  <c r="K69" i="28"/>
  <c r="K44" i="28"/>
  <c r="K71" i="28" s="1"/>
  <c r="M48" i="28"/>
  <c r="M66" i="28" s="1"/>
  <c r="M46" i="28"/>
  <c r="M62" i="28" s="1"/>
  <c r="M49" i="28"/>
  <c r="M67" i="28" s="1"/>
  <c r="M47" i="28"/>
  <c r="M63" i="28" s="1"/>
  <c r="M45" i="28"/>
  <c r="N40" i="28"/>
  <c r="L51" i="27"/>
  <c r="L52" i="27"/>
  <c r="M42" i="27"/>
  <c r="L50" i="27"/>
  <c r="L68" i="27" s="1"/>
  <c r="M56" i="27"/>
  <c r="M55" i="27"/>
  <c r="N43" i="27"/>
  <c r="L59" i="27"/>
  <c r="L53" i="27"/>
  <c r="L61" i="27"/>
  <c r="K69" i="27"/>
  <c r="M48" i="27"/>
  <c r="M66" i="27" s="1"/>
  <c r="M46" i="27"/>
  <c r="M62" i="27" s="1"/>
  <c r="M49" i="27"/>
  <c r="M67" i="27" s="1"/>
  <c r="M47" i="27"/>
  <c r="M63" i="27" s="1"/>
  <c r="M45" i="27"/>
  <c r="N40" i="27"/>
  <c r="K44" i="27"/>
  <c r="K71" i="27" s="1"/>
  <c r="M51" i="26"/>
  <c r="M52" i="26"/>
  <c r="M50" i="26"/>
  <c r="M68" i="26" s="1"/>
  <c r="N42" i="26"/>
  <c r="L46" i="26"/>
  <c r="L62" i="26" s="1"/>
  <c r="L45" i="26"/>
  <c r="L49" i="26"/>
  <c r="L67" i="26" s="1"/>
  <c r="L48" i="26"/>
  <c r="L66" i="26" s="1"/>
  <c r="L47" i="26"/>
  <c r="L63" i="26" s="1"/>
  <c r="M40" i="26"/>
  <c r="L56" i="26"/>
  <c r="L55" i="26"/>
  <c r="M43" i="26"/>
  <c r="K44" i="26"/>
  <c r="K61" i="26"/>
  <c r="J69" i="26"/>
  <c r="J71" i="26"/>
  <c r="K59" i="26"/>
  <c r="K69" i="26" s="1"/>
  <c r="K53" i="26"/>
  <c r="L51" i="25"/>
  <c r="L52" i="25"/>
  <c r="M42" i="25"/>
  <c r="L50" i="25"/>
  <c r="L68" i="25" s="1"/>
  <c r="M56" i="25"/>
  <c r="M55" i="25"/>
  <c r="N43" i="25"/>
  <c r="L59" i="25"/>
  <c r="L53" i="25"/>
  <c r="L61" i="25"/>
  <c r="K69" i="25"/>
  <c r="M48" i="25"/>
  <c r="M66" i="25" s="1"/>
  <c r="M46" i="25"/>
  <c r="M62" i="25" s="1"/>
  <c r="M49" i="25"/>
  <c r="M67" i="25" s="1"/>
  <c r="M47" i="25"/>
  <c r="M63" i="25" s="1"/>
  <c r="M45" i="25"/>
  <c r="N40" i="25"/>
  <c r="K44" i="25"/>
  <c r="K71" i="25" s="1"/>
  <c r="K71" i="26" l="1"/>
  <c r="M61" i="28"/>
  <c r="L69" i="28"/>
  <c r="M53" i="28"/>
  <c r="M59" i="28"/>
  <c r="N49" i="28"/>
  <c r="N67" i="28" s="1"/>
  <c r="N48" i="28"/>
  <c r="N66" i="28" s="1"/>
  <c r="N47" i="28"/>
  <c r="N63" i="28" s="1"/>
  <c r="N45" i="28"/>
  <c r="O40" i="28"/>
  <c r="N46" i="28"/>
  <c r="N62" i="28" s="1"/>
  <c r="L44" i="28"/>
  <c r="L71" i="28" s="1"/>
  <c r="N55" i="28"/>
  <c r="O43" i="28"/>
  <c r="N56" i="28"/>
  <c r="M52" i="28"/>
  <c r="M44" i="28" s="1"/>
  <c r="M71" i="28" s="1"/>
  <c r="M51" i="28"/>
  <c r="N42" i="28"/>
  <c r="M50" i="28"/>
  <c r="M68" i="28" s="1"/>
  <c r="N49" i="27"/>
  <c r="N67" i="27" s="1"/>
  <c r="N48" i="27"/>
  <c r="N66" i="27" s="1"/>
  <c r="N47" i="27"/>
  <c r="N63" i="27" s="1"/>
  <c r="N45" i="27"/>
  <c r="O40" i="27"/>
  <c r="N46" i="27"/>
  <c r="N62" i="27" s="1"/>
  <c r="L69" i="27"/>
  <c r="M53" i="27"/>
  <c r="M59" i="27"/>
  <c r="M61" i="27"/>
  <c r="L44" i="27"/>
  <c r="L71" i="27" s="1"/>
  <c r="N55" i="27"/>
  <c r="O43" i="27"/>
  <c r="N56" i="27"/>
  <c r="M52" i="27"/>
  <c r="M51" i="27"/>
  <c r="N42" i="27"/>
  <c r="M50" i="27"/>
  <c r="M68" i="27" s="1"/>
  <c r="L59" i="26"/>
  <c r="L53" i="26"/>
  <c r="M49" i="26"/>
  <c r="M67" i="26" s="1"/>
  <c r="M48" i="26"/>
  <c r="M66" i="26" s="1"/>
  <c r="M47" i="26"/>
  <c r="M63" i="26" s="1"/>
  <c r="M45" i="26"/>
  <c r="M46" i="26"/>
  <c r="M62" i="26" s="1"/>
  <c r="N40" i="26"/>
  <c r="L61" i="26"/>
  <c r="L44" i="26"/>
  <c r="L71" i="26" s="1"/>
  <c r="N52" i="26"/>
  <c r="O42" i="26"/>
  <c r="N51" i="26"/>
  <c r="N50" i="26"/>
  <c r="N68" i="26" s="1"/>
  <c r="M55" i="26"/>
  <c r="N43" i="26"/>
  <c r="M56" i="26"/>
  <c r="N49" i="25"/>
  <c r="N67" i="25" s="1"/>
  <c r="N48" i="25"/>
  <c r="N66" i="25" s="1"/>
  <c r="N47" i="25"/>
  <c r="N63" i="25" s="1"/>
  <c r="N45" i="25"/>
  <c r="O40" i="25"/>
  <c r="N46" i="25"/>
  <c r="N62" i="25" s="1"/>
  <c r="L69" i="25"/>
  <c r="M53" i="25"/>
  <c r="M59" i="25"/>
  <c r="M61" i="25"/>
  <c r="L44" i="25"/>
  <c r="L71" i="25" s="1"/>
  <c r="N55" i="25"/>
  <c r="O43" i="25"/>
  <c r="N56" i="25"/>
  <c r="M52" i="25"/>
  <c r="M51" i="25"/>
  <c r="N42" i="25"/>
  <c r="M50" i="25"/>
  <c r="M68" i="25" s="1"/>
  <c r="N51" i="28" l="1"/>
  <c r="N52" i="28"/>
  <c r="O42" i="28"/>
  <c r="N50" i="28"/>
  <c r="N68" i="28" s="1"/>
  <c r="O56" i="28"/>
  <c r="O55" i="28"/>
  <c r="P43" i="28"/>
  <c r="O49" i="28"/>
  <c r="O67" i="28" s="1"/>
  <c r="O46" i="28"/>
  <c r="O62" i="28" s="1"/>
  <c r="O48" i="28"/>
  <c r="O66" i="28" s="1"/>
  <c r="O47" i="28"/>
  <c r="O63" i="28" s="1"/>
  <c r="O45" i="28"/>
  <c r="P40" i="28"/>
  <c r="N59" i="28"/>
  <c r="N53" i="28"/>
  <c r="N61" i="28"/>
  <c r="M69" i="28"/>
  <c r="N51" i="27"/>
  <c r="N52" i="27"/>
  <c r="O42" i="27"/>
  <c r="N50" i="27"/>
  <c r="N68" i="27" s="1"/>
  <c r="O56" i="27"/>
  <c r="O55" i="27"/>
  <c r="P43" i="27"/>
  <c r="N61" i="27"/>
  <c r="N59" i="27"/>
  <c r="N69" i="27" s="1"/>
  <c r="N53" i="27"/>
  <c r="M44" i="27"/>
  <c r="M71" i="27" s="1"/>
  <c r="M69" i="27"/>
  <c r="O49" i="27"/>
  <c r="O67" i="27" s="1"/>
  <c r="O46" i="27"/>
  <c r="O62" i="27" s="1"/>
  <c r="O48" i="27"/>
  <c r="O66" i="27" s="1"/>
  <c r="O47" i="27"/>
  <c r="O63" i="27" s="1"/>
  <c r="O45" i="27"/>
  <c r="P40" i="27"/>
  <c r="N56" i="26"/>
  <c r="O43" i="26"/>
  <c r="N55" i="26"/>
  <c r="O51" i="26"/>
  <c r="O52" i="26"/>
  <c r="P42" i="26"/>
  <c r="O50" i="26"/>
  <c r="O68" i="26" s="1"/>
  <c r="N46" i="26"/>
  <c r="N62" i="26" s="1"/>
  <c r="N49" i="26"/>
  <c r="N67" i="26" s="1"/>
  <c r="N48" i="26"/>
  <c r="N66" i="26" s="1"/>
  <c r="N47" i="26"/>
  <c r="N63" i="26" s="1"/>
  <c r="N45" i="26"/>
  <c r="O40" i="26"/>
  <c r="M61" i="26"/>
  <c r="M44" i="26"/>
  <c r="M59" i="26"/>
  <c r="M69" i="26" s="1"/>
  <c r="M53" i="26"/>
  <c r="L69" i="26"/>
  <c r="N51" i="25"/>
  <c r="N52" i="25"/>
  <c r="O42" i="25"/>
  <c r="N50" i="25"/>
  <c r="N68" i="25" s="1"/>
  <c r="O56" i="25"/>
  <c r="O55" i="25"/>
  <c r="P43" i="25"/>
  <c r="N61" i="25"/>
  <c r="N59" i="25"/>
  <c r="N69" i="25" s="1"/>
  <c r="N53" i="25"/>
  <c r="M44" i="25"/>
  <c r="M71" i="25" s="1"/>
  <c r="M69" i="25"/>
  <c r="O49" i="25"/>
  <c r="O67" i="25" s="1"/>
  <c r="O46" i="25"/>
  <c r="O62" i="25" s="1"/>
  <c r="O48" i="25"/>
  <c r="O66" i="25" s="1"/>
  <c r="O47" i="25"/>
  <c r="O63" i="25" s="1"/>
  <c r="O45" i="25"/>
  <c r="P40" i="25"/>
  <c r="N69" i="28" l="1"/>
  <c r="O61" i="28"/>
  <c r="O53" i="28"/>
  <c r="O59" i="28"/>
  <c r="N44" i="28"/>
  <c r="N71" i="28" s="1"/>
  <c r="P49" i="28"/>
  <c r="P67" i="28" s="1"/>
  <c r="P48" i="28"/>
  <c r="P66" i="28" s="1"/>
  <c r="P47" i="28"/>
  <c r="P63" i="28" s="1"/>
  <c r="P45" i="28"/>
  <c r="Q40" i="28"/>
  <c r="P46" i="28"/>
  <c r="P62" i="28" s="1"/>
  <c r="P55" i="28"/>
  <c r="P56" i="28"/>
  <c r="Q43" i="28"/>
  <c r="O52" i="28"/>
  <c r="P42" i="28"/>
  <c r="O51" i="28"/>
  <c r="O44" i="28" s="1"/>
  <c r="O71" i="28" s="1"/>
  <c r="O50" i="28"/>
  <c r="O68" i="28" s="1"/>
  <c r="O61" i="27"/>
  <c r="O53" i="27"/>
  <c r="O59" i="27"/>
  <c r="P49" i="27"/>
  <c r="P67" i="27" s="1"/>
  <c r="P48" i="27"/>
  <c r="P66" i="27" s="1"/>
  <c r="P47" i="27"/>
  <c r="P63" i="27" s="1"/>
  <c r="P45" i="27"/>
  <c r="Q40" i="27"/>
  <c r="P46" i="27"/>
  <c r="P62" i="27" s="1"/>
  <c r="N44" i="27"/>
  <c r="N71" i="27" s="1"/>
  <c r="P55" i="27"/>
  <c r="P56" i="27"/>
  <c r="Q43" i="27"/>
  <c r="O52" i="27"/>
  <c r="P42" i="27"/>
  <c r="O51" i="27"/>
  <c r="O50" i="27"/>
  <c r="O68" i="27" s="1"/>
  <c r="N61" i="26"/>
  <c r="N44" i="26"/>
  <c r="P52" i="26"/>
  <c r="P51" i="26"/>
  <c r="Q42" i="26"/>
  <c r="P50" i="26"/>
  <c r="P68" i="26" s="1"/>
  <c r="O55" i="26"/>
  <c r="P43" i="26"/>
  <c r="O56" i="26"/>
  <c r="M71" i="26"/>
  <c r="O49" i="26"/>
  <c r="O67" i="26" s="1"/>
  <c r="O48" i="26"/>
  <c r="O66" i="26" s="1"/>
  <c r="O47" i="26"/>
  <c r="O63" i="26" s="1"/>
  <c r="O45" i="26"/>
  <c r="P40" i="26"/>
  <c r="O46" i="26"/>
  <c r="O62" i="26" s="1"/>
  <c r="N59" i="26"/>
  <c r="N69" i="26" s="1"/>
  <c r="N53" i="26"/>
  <c r="O61" i="25"/>
  <c r="O53" i="25"/>
  <c r="O59" i="25"/>
  <c r="P49" i="25"/>
  <c r="P67" i="25" s="1"/>
  <c r="P48" i="25"/>
  <c r="P66" i="25" s="1"/>
  <c r="P47" i="25"/>
  <c r="P63" i="25" s="1"/>
  <c r="P45" i="25"/>
  <c r="Q40" i="25"/>
  <c r="P46" i="25"/>
  <c r="P62" i="25" s="1"/>
  <c r="N44" i="25"/>
  <c r="N71" i="25" s="1"/>
  <c r="P55" i="25"/>
  <c r="P56" i="25"/>
  <c r="Q43" i="25"/>
  <c r="O52" i="25"/>
  <c r="P42" i="25"/>
  <c r="O51" i="25"/>
  <c r="O50" i="25"/>
  <c r="O68" i="25" s="1"/>
  <c r="P61" i="28" l="1"/>
  <c r="P51" i="28"/>
  <c r="P52" i="28"/>
  <c r="Q42" i="28"/>
  <c r="P50" i="28"/>
  <c r="P68" i="28" s="1"/>
  <c r="Q56" i="28"/>
  <c r="Q55" i="28"/>
  <c r="R43" i="28"/>
  <c r="P59" i="28"/>
  <c r="P69" i="28" s="1"/>
  <c r="P53" i="28"/>
  <c r="Q48" i="28"/>
  <c r="Q66" i="28" s="1"/>
  <c r="Q46" i="28"/>
  <c r="Q62" i="28" s="1"/>
  <c r="Q49" i="28"/>
  <c r="Q67" i="28" s="1"/>
  <c r="Q47" i="28"/>
  <c r="Q63" i="28" s="1"/>
  <c r="Q45" i="28"/>
  <c r="R40" i="28"/>
  <c r="O69" i="28"/>
  <c r="P51" i="27"/>
  <c r="P52" i="27"/>
  <c r="Q42" i="27"/>
  <c r="P50" i="27"/>
  <c r="P68" i="27" s="1"/>
  <c r="Q56" i="27"/>
  <c r="Q55" i="27"/>
  <c r="R43" i="27"/>
  <c r="P59" i="27"/>
  <c r="P53" i="27"/>
  <c r="P61" i="27"/>
  <c r="O69" i="27"/>
  <c r="Q48" i="27"/>
  <c r="Q66" i="27" s="1"/>
  <c r="Q46" i="27"/>
  <c r="Q62" i="27" s="1"/>
  <c r="Q49" i="27"/>
  <c r="Q67" i="27" s="1"/>
  <c r="Q47" i="27"/>
  <c r="Q63" i="27" s="1"/>
  <c r="Q45" i="27"/>
  <c r="R40" i="27"/>
  <c r="O44" i="27"/>
  <c r="O71" i="27" s="1"/>
  <c r="O61" i="26"/>
  <c r="O44" i="26"/>
  <c r="P56" i="26"/>
  <c r="P55" i="26"/>
  <c r="Q43" i="26"/>
  <c r="N71" i="26"/>
  <c r="P46" i="26"/>
  <c r="P62" i="26" s="1"/>
  <c r="P45" i="26"/>
  <c r="P49" i="26"/>
  <c r="P67" i="26" s="1"/>
  <c r="P48" i="26"/>
  <c r="P66" i="26" s="1"/>
  <c r="P47" i="26"/>
  <c r="P63" i="26" s="1"/>
  <c r="Q40" i="26"/>
  <c r="O59" i="26"/>
  <c r="O69" i="26" s="1"/>
  <c r="O53" i="26"/>
  <c r="Q51" i="26"/>
  <c r="Q52" i="26"/>
  <c r="Q50" i="26"/>
  <c r="Q68" i="26" s="1"/>
  <c r="R42" i="26"/>
  <c r="P51" i="25"/>
  <c r="P52" i="25"/>
  <c r="Q42" i="25"/>
  <c r="P50" i="25"/>
  <c r="P68" i="25" s="1"/>
  <c r="Q56" i="25"/>
  <c r="Q55" i="25"/>
  <c r="R43" i="25"/>
  <c r="P59" i="25"/>
  <c r="P53" i="25"/>
  <c r="P61" i="25"/>
  <c r="O69" i="25"/>
  <c r="Q48" i="25"/>
  <c r="Q66" i="25" s="1"/>
  <c r="Q46" i="25"/>
  <c r="Q62" i="25" s="1"/>
  <c r="Q49" i="25"/>
  <c r="Q67" i="25" s="1"/>
  <c r="Q47" i="25"/>
  <c r="Q63" i="25" s="1"/>
  <c r="Q45" i="25"/>
  <c r="R40" i="25"/>
  <c r="O44" i="25"/>
  <c r="O71" i="25" s="1"/>
  <c r="Q61" i="28" l="1"/>
  <c r="Q53" i="28"/>
  <c r="Q59" i="28"/>
  <c r="P44" i="28"/>
  <c r="P71" i="28" s="1"/>
  <c r="R49" i="28"/>
  <c r="R67" i="28" s="1"/>
  <c r="R48" i="28"/>
  <c r="R66" i="28" s="1"/>
  <c r="R47" i="28"/>
  <c r="R63" i="28" s="1"/>
  <c r="R45" i="28"/>
  <c r="S40" i="28"/>
  <c r="R46" i="28"/>
  <c r="R62" i="28" s="1"/>
  <c r="R55" i="28"/>
  <c r="S43" i="28"/>
  <c r="R56" i="28"/>
  <c r="Q52" i="28"/>
  <c r="Q51" i="28"/>
  <c r="R42" i="28"/>
  <c r="Q50" i="28"/>
  <c r="Q68" i="28" s="1"/>
  <c r="R49" i="27"/>
  <c r="R67" i="27" s="1"/>
  <c r="R48" i="27"/>
  <c r="R66" i="27" s="1"/>
  <c r="R47" i="27"/>
  <c r="R63" i="27" s="1"/>
  <c r="R45" i="27"/>
  <c r="S40" i="27"/>
  <c r="R46" i="27"/>
  <c r="R62" i="27" s="1"/>
  <c r="P69" i="27"/>
  <c r="Q53" i="27"/>
  <c r="Q59" i="27"/>
  <c r="Q61" i="27"/>
  <c r="P44" i="27"/>
  <c r="P71" i="27" s="1"/>
  <c r="R55" i="27"/>
  <c r="S43" i="27"/>
  <c r="R56" i="27"/>
  <c r="Q52" i="27"/>
  <c r="Q51" i="27"/>
  <c r="R42" i="27"/>
  <c r="Q50" i="27"/>
  <c r="Q68" i="27" s="1"/>
  <c r="R52" i="26"/>
  <c r="S42" i="26"/>
  <c r="R51" i="26"/>
  <c r="R50" i="26"/>
  <c r="R68" i="26" s="1"/>
  <c r="Q49" i="26"/>
  <c r="Q67" i="26" s="1"/>
  <c r="Q48" i="26"/>
  <c r="Q66" i="26" s="1"/>
  <c r="Q47" i="26"/>
  <c r="Q63" i="26" s="1"/>
  <c r="Q45" i="26"/>
  <c r="Q46" i="26"/>
  <c r="Q62" i="26" s="1"/>
  <c r="R40" i="26"/>
  <c r="P61" i="26"/>
  <c r="P44" i="26"/>
  <c r="P59" i="26"/>
  <c r="P69" i="26" s="1"/>
  <c r="P53" i="26"/>
  <c r="O71" i="26"/>
  <c r="Q55" i="26"/>
  <c r="R43" i="26"/>
  <c r="Q56" i="26"/>
  <c r="R49" i="25"/>
  <c r="R67" i="25" s="1"/>
  <c r="R48" i="25"/>
  <c r="R66" i="25" s="1"/>
  <c r="R47" i="25"/>
  <c r="R63" i="25" s="1"/>
  <c r="R45" i="25"/>
  <c r="S40" i="25"/>
  <c r="R46" i="25"/>
  <c r="R62" i="25" s="1"/>
  <c r="P69" i="25"/>
  <c r="Q53" i="25"/>
  <c r="Q59" i="25"/>
  <c r="Q61" i="25"/>
  <c r="P44" i="25"/>
  <c r="P71" i="25" s="1"/>
  <c r="R55" i="25"/>
  <c r="S43" i="25"/>
  <c r="R56" i="25"/>
  <c r="Q52" i="25"/>
  <c r="Q51" i="25"/>
  <c r="R42" i="25"/>
  <c r="Q50" i="25"/>
  <c r="Q68" i="25" s="1"/>
  <c r="R59" i="28" l="1"/>
  <c r="R53" i="28"/>
  <c r="S49" i="28"/>
  <c r="S67" i="28" s="1"/>
  <c r="S46" i="28"/>
  <c r="S62" i="28" s="1"/>
  <c r="S48" i="28"/>
  <c r="S66" i="28" s="1"/>
  <c r="S47" i="28"/>
  <c r="S63" i="28" s="1"/>
  <c r="S45" i="28"/>
  <c r="T40" i="28"/>
  <c r="Q69" i="28"/>
  <c r="Q44" i="28"/>
  <c r="Q71" i="28" s="1"/>
  <c r="R51" i="28"/>
  <c r="R52" i="28"/>
  <c r="S42" i="28"/>
  <c r="R50" i="28"/>
  <c r="R68" i="28" s="1"/>
  <c r="S56" i="28"/>
  <c r="S55" i="28"/>
  <c r="T43" i="28"/>
  <c r="R61" i="28"/>
  <c r="R51" i="27"/>
  <c r="R52" i="27"/>
  <c r="S42" i="27"/>
  <c r="R50" i="27"/>
  <c r="R68" i="27" s="1"/>
  <c r="S56" i="27"/>
  <c r="S55" i="27"/>
  <c r="T43" i="27"/>
  <c r="R61" i="27"/>
  <c r="R59" i="27"/>
  <c r="R69" i="27" s="1"/>
  <c r="R53" i="27"/>
  <c r="Q44" i="27"/>
  <c r="Q71" i="27" s="1"/>
  <c r="Q69" i="27"/>
  <c r="S49" i="27"/>
  <c r="S67" i="27" s="1"/>
  <c r="S46" i="27"/>
  <c r="S62" i="27" s="1"/>
  <c r="S48" i="27"/>
  <c r="S66" i="27" s="1"/>
  <c r="S47" i="27"/>
  <c r="S63" i="27" s="1"/>
  <c r="S45" i="27"/>
  <c r="T40" i="27"/>
  <c r="Q59" i="26"/>
  <c r="Q53" i="26"/>
  <c r="P71" i="26"/>
  <c r="R46" i="26"/>
  <c r="R62" i="26" s="1"/>
  <c r="R49" i="26"/>
  <c r="R67" i="26" s="1"/>
  <c r="R48" i="26"/>
  <c r="R66" i="26" s="1"/>
  <c r="R47" i="26"/>
  <c r="R63" i="26" s="1"/>
  <c r="R45" i="26"/>
  <c r="S40" i="26"/>
  <c r="Q61" i="26"/>
  <c r="Q44" i="26"/>
  <c r="S51" i="26"/>
  <c r="S52" i="26"/>
  <c r="T42" i="26"/>
  <c r="S50" i="26"/>
  <c r="S68" i="26" s="1"/>
  <c r="R56" i="26"/>
  <c r="S43" i="26"/>
  <c r="R55" i="26"/>
  <c r="R51" i="25"/>
  <c r="R52" i="25"/>
  <c r="S42" i="25"/>
  <c r="R50" i="25"/>
  <c r="R68" i="25" s="1"/>
  <c r="S56" i="25"/>
  <c r="S55" i="25"/>
  <c r="T43" i="25"/>
  <c r="R61" i="25"/>
  <c r="R59" i="25"/>
  <c r="R69" i="25" s="1"/>
  <c r="R53" i="25"/>
  <c r="Q44" i="25"/>
  <c r="Q71" i="25" s="1"/>
  <c r="Q69" i="25"/>
  <c r="S49" i="25"/>
  <c r="S67" i="25" s="1"/>
  <c r="S46" i="25"/>
  <c r="S62" i="25" s="1"/>
  <c r="S48" i="25"/>
  <c r="S66" i="25" s="1"/>
  <c r="S47" i="25"/>
  <c r="S63" i="25" s="1"/>
  <c r="S45" i="25"/>
  <c r="T40" i="25"/>
  <c r="S53" i="28" l="1"/>
  <c r="S59" i="28"/>
  <c r="T49" i="28"/>
  <c r="T67" i="28" s="1"/>
  <c r="T48" i="28"/>
  <c r="T66" i="28" s="1"/>
  <c r="T47" i="28"/>
  <c r="T63" i="28" s="1"/>
  <c r="T45" i="28"/>
  <c r="U40" i="28"/>
  <c r="T46" i="28"/>
  <c r="T62" i="28" s="1"/>
  <c r="R44" i="28"/>
  <c r="R71" i="28" s="1"/>
  <c r="T55" i="28"/>
  <c r="T56" i="28"/>
  <c r="U43" i="28"/>
  <c r="S52" i="28"/>
  <c r="T42" i="28"/>
  <c r="S51" i="28"/>
  <c r="S50" i="28"/>
  <c r="S68" i="28" s="1"/>
  <c r="S61" i="28"/>
  <c r="R69" i="28"/>
  <c r="S61" i="27"/>
  <c r="S53" i="27"/>
  <c r="S59" i="27"/>
  <c r="T49" i="27"/>
  <c r="T67" i="27" s="1"/>
  <c r="T48" i="27"/>
  <c r="T66" i="27" s="1"/>
  <c r="T47" i="27"/>
  <c r="T63" i="27" s="1"/>
  <c r="T45" i="27"/>
  <c r="U40" i="27"/>
  <c r="T46" i="27"/>
  <c r="T62" i="27" s="1"/>
  <c r="R44" i="27"/>
  <c r="R71" i="27" s="1"/>
  <c r="T55" i="27"/>
  <c r="T56" i="27"/>
  <c r="U43" i="27"/>
  <c r="S52" i="27"/>
  <c r="T42" i="27"/>
  <c r="S51" i="27"/>
  <c r="S50" i="27"/>
  <c r="S68" i="27" s="1"/>
  <c r="R59" i="26"/>
  <c r="R53" i="26"/>
  <c r="T52" i="26"/>
  <c r="T51" i="26"/>
  <c r="U42" i="26"/>
  <c r="T50" i="26"/>
  <c r="T68" i="26" s="1"/>
  <c r="R61" i="26"/>
  <c r="R44" i="26"/>
  <c r="R71" i="26" s="1"/>
  <c r="S55" i="26"/>
  <c r="T43" i="26"/>
  <c r="S56" i="26"/>
  <c r="Q71" i="26"/>
  <c r="S49" i="26"/>
  <c r="S67" i="26" s="1"/>
  <c r="S48" i="26"/>
  <c r="S66" i="26" s="1"/>
  <c r="S47" i="26"/>
  <c r="S63" i="26" s="1"/>
  <c r="S45" i="26"/>
  <c r="T40" i="26"/>
  <c r="S46" i="26"/>
  <c r="S62" i="26" s="1"/>
  <c r="Q69" i="26"/>
  <c r="S61" i="25"/>
  <c r="S53" i="25"/>
  <c r="S59" i="25"/>
  <c r="T49" i="25"/>
  <c r="T67" i="25" s="1"/>
  <c r="T48" i="25"/>
  <c r="T66" i="25" s="1"/>
  <c r="T47" i="25"/>
  <c r="T63" i="25" s="1"/>
  <c r="T45" i="25"/>
  <c r="U40" i="25"/>
  <c r="T46" i="25"/>
  <c r="T62" i="25" s="1"/>
  <c r="R44" i="25"/>
  <c r="R71" i="25" s="1"/>
  <c r="T55" i="25"/>
  <c r="T56" i="25"/>
  <c r="U43" i="25"/>
  <c r="S52" i="25"/>
  <c r="T42" i="25"/>
  <c r="S51" i="25"/>
  <c r="S50" i="25"/>
  <c r="S68" i="25" s="1"/>
  <c r="T51" i="28" l="1"/>
  <c r="T52" i="28"/>
  <c r="U42" i="28"/>
  <c r="T50" i="28"/>
  <c r="T68" i="28" s="1"/>
  <c r="U56" i="28"/>
  <c r="U55" i="28"/>
  <c r="T59" i="28"/>
  <c r="T53" i="28"/>
  <c r="T61" i="28"/>
  <c r="T44" i="28"/>
  <c r="T71" i="28" s="1"/>
  <c r="S69" i="28"/>
  <c r="S44" i="28"/>
  <c r="S71" i="28" s="1"/>
  <c r="U48" i="28"/>
  <c r="U66" i="28" s="1"/>
  <c r="U46" i="28"/>
  <c r="U62" i="28" s="1"/>
  <c r="U49" i="28"/>
  <c r="U67" i="28" s="1"/>
  <c r="U47" i="28"/>
  <c r="U63" i="28" s="1"/>
  <c r="U45" i="28"/>
  <c r="T51" i="27"/>
  <c r="T52" i="27"/>
  <c r="U42" i="27"/>
  <c r="T50" i="27"/>
  <c r="T68" i="27" s="1"/>
  <c r="U56" i="27"/>
  <c r="U55" i="27"/>
  <c r="T59" i="27"/>
  <c r="T53" i="27"/>
  <c r="T61" i="27"/>
  <c r="T44" i="27"/>
  <c r="T71" i="27" s="1"/>
  <c r="S69" i="27"/>
  <c r="U48" i="27"/>
  <c r="U66" i="27" s="1"/>
  <c r="U46" i="27"/>
  <c r="U62" i="27" s="1"/>
  <c r="U49" i="27"/>
  <c r="U67" i="27" s="1"/>
  <c r="U47" i="27"/>
  <c r="U63" i="27" s="1"/>
  <c r="U45" i="27"/>
  <c r="S44" i="27"/>
  <c r="S71" i="27" s="1"/>
  <c r="S44" i="26"/>
  <c r="S61" i="26"/>
  <c r="T56" i="26"/>
  <c r="T55" i="26"/>
  <c r="U43" i="26"/>
  <c r="T46" i="26"/>
  <c r="T62" i="26" s="1"/>
  <c r="T45" i="26"/>
  <c r="T49" i="26"/>
  <c r="T67" i="26" s="1"/>
  <c r="T48" i="26"/>
  <c r="T66" i="26" s="1"/>
  <c r="T47" i="26"/>
  <c r="T63" i="26" s="1"/>
  <c r="U40" i="26"/>
  <c r="S59" i="26"/>
  <c r="S69" i="26" s="1"/>
  <c r="S53" i="26"/>
  <c r="U51" i="26"/>
  <c r="U52" i="26"/>
  <c r="U50" i="26"/>
  <c r="U68" i="26" s="1"/>
  <c r="R69" i="26"/>
  <c r="T51" i="25"/>
  <c r="T52" i="25"/>
  <c r="U42" i="25"/>
  <c r="T50" i="25"/>
  <c r="T68" i="25" s="1"/>
  <c r="U56" i="25"/>
  <c r="U55" i="25"/>
  <c r="T59" i="25"/>
  <c r="T53" i="25"/>
  <c r="T61" i="25"/>
  <c r="T44" i="25"/>
  <c r="T71" i="25" s="1"/>
  <c r="S69" i="25"/>
  <c r="U48" i="25"/>
  <c r="U66" i="25" s="1"/>
  <c r="U46" i="25"/>
  <c r="U62" i="25" s="1"/>
  <c r="U49" i="25"/>
  <c r="U67" i="25" s="1"/>
  <c r="U47" i="25"/>
  <c r="U63" i="25" s="1"/>
  <c r="U45" i="25"/>
  <c r="S44" i="25"/>
  <c r="S71" i="25" s="1"/>
  <c r="U53" i="28" l="1"/>
  <c r="U59" i="28"/>
  <c r="U61" i="28"/>
  <c r="T69" i="28"/>
  <c r="U52" i="28"/>
  <c r="U51" i="28"/>
  <c r="U50" i="28"/>
  <c r="U68" i="28" s="1"/>
  <c r="U61" i="27"/>
  <c r="U53" i="27"/>
  <c r="U59" i="27"/>
  <c r="T69" i="27"/>
  <c r="U52" i="27"/>
  <c r="U51" i="27"/>
  <c r="U50" i="27"/>
  <c r="U68" i="27" s="1"/>
  <c r="T59" i="26"/>
  <c r="T53" i="26"/>
  <c r="U49" i="26"/>
  <c r="U67" i="26" s="1"/>
  <c r="U48" i="26"/>
  <c r="U66" i="26" s="1"/>
  <c r="U47" i="26"/>
  <c r="U63" i="26" s="1"/>
  <c r="U45" i="26"/>
  <c r="U46" i="26"/>
  <c r="U62" i="26" s="1"/>
  <c r="T61" i="26"/>
  <c r="T44" i="26"/>
  <c r="U55" i="26"/>
  <c r="U56" i="26"/>
  <c r="S71" i="26"/>
  <c r="U61" i="25"/>
  <c r="U53" i="25"/>
  <c r="U59" i="25"/>
  <c r="T69" i="25"/>
  <c r="U52" i="25"/>
  <c r="U51" i="25"/>
  <c r="U50" i="25"/>
  <c r="U68" i="25" s="1"/>
  <c r="U44" i="28" l="1"/>
  <c r="U71" i="28" s="1"/>
  <c r="U69" i="28"/>
  <c r="U69" i="27"/>
  <c r="U44" i="27"/>
  <c r="U71" i="27" s="1"/>
  <c r="U59" i="26"/>
  <c r="U53" i="26"/>
  <c r="U61" i="26"/>
  <c r="U44" i="26"/>
  <c r="U71" i="26" s="1"/>
  <c r="T71" i="26"/>
  <c r="T69" i="26"/>
  <c r="U69" i="25"/>
  <c r="U44" i="25"/>
  <c r="U71" i="25" s="1"/>
  <c r="U69" i="26" l="1"/>
</calcChain>
</file>

<file path=xl/sharedStrings.xml><?xml version="1.0" encoding="utf-8"?>
<sst xmlns="http://schemas.openxmlformats.org/spreadsheetml/2006/main" count="1387" uniqueCount="382">
  <si>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</si>
  <si>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</si>
  <si>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</si>
  <si>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</si>
  <si>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</si>
  <si>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</si>
  <si>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</si>
  <si>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</si>
  <si>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</si>
  <si>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</si>
  <si>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</si>
  <si>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</si>
  <si>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</si>
  <si>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</si>
  <si>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</si>
  <si>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</si>
  <si>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</si>
  <si>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</si>
  <si>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</si>
  <si>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</si>
  <si>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</si>
  <si>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</si>
  <si>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</si>
  <si>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</si>
  <si>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</si>
  <si>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</si>
  <si>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</si>
  <si>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</si>
  <si>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</si>
  <si>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</si>
  <si>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</si>
  <si>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</si>
  <si>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</si>
  <si>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</si>
  <si>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</si>
  <si>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</si>
  <si>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</si>
  <si>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</si>
  <si>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</si>
  <si>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</si>
  <si>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</si>
  <si>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</si>
  <si>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</si>
  <si>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</si>
  <si>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</si>
  <si>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</si>
  <si>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</si>
  <si>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</si>
  <si>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</si>
  <si>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</si>
  <si>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</si>
  <si>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</si>
  <si>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</si>
  <si>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</si>
  <si>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</si>
  <si>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</si>
  <si>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</si>
  <si>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</si>
  <si>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</si>
  <si>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</si>
  <si>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</si>
  <si>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</si>
  <si>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</si>
  <si>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Принятие объектов основных средств к бухгалтерскому учету:</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</si>
  <si>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</si>
  <si>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</si>
  <si>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</si>
  <si>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</si>
  <si>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</si>
  <si>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</si>
  <si>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</si>
  <si>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</si>
  <si>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</si>
  <si>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</si>
  <si>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</si>
  <si>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</si>
  <si>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</si>
  <si>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</si>
  <si>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</si>
  <si>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</si>
  <si>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</si>
  <si>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</si>
  <si>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</si>
  <si>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</si>
  <si>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</si>
  <si>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</si>
  <si>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</si>
  <si>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</si>
  <si>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</si>
  <si>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</si>
  <si>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</si>
  <si>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</si>
  <si>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</si>
  <si>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</si>
  <si>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</si>
  <si>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</si>
  <si>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</si>
  <si>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</si>
  <si>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</si>
  <si>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</si>
  <si>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</si>
  <si>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</si>
  <si>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</si>
  <si>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</si>
  <si>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</si>
  <si>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</si>
  <si>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</si>
  <si>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</si>
  <si>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</si>
  <si>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</si>
  <si>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</si>
  <si>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</si>
  <si>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</si>
  <si>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</si>
  <si>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</si>
  <si>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</si>
  <si>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</si>
  <si>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</si>
  <si>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</si>
  <si>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</si>
  <si>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</si>
  <si>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</si>
  <si>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</si>
  <si>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</si>
  <si>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</si>
  <si>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</si>
  <si>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</si>
  <si>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</si>
  <si>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</si>
  <si>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</si>
  <si>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</si>
  <si>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</si>
  <si>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</si>
  <si>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</si>
  <si>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</si>
  <si>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</si>
  <si>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</si>
  <si>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</si>
  <si>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</si>
  <si>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</si>
  <si>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</si>
  <si>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</si>
  <si>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</si>
  <si>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</si>
  <si>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</si>
  <si>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</si>
  <si>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</si>
  <si>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</si>
  <si>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</si>
  <si>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</si>
  <si>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Год раскрытия информации: 2024 год</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</si>
  <si>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</si>
  <si>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</si>
  <si>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</si>
  <si>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Год раскрытия информации:2024 год</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</si>
  <si>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</si>
  <si>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</si>
  <si>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</si>
  <si>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</si>
  <si>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</si>
  <si>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</si>
  <si>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</si>
  <si>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</si>
  <si>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</si>
  <si>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</si>
  <si>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</si>
  <si>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</si>
  <si>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</si>
  <si>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</si>
  <si>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</si>
  <si>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</si>
  <si>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</si>
  <si>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</si>
  <si>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</si>
  <si>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</si>
  <si>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</si>
  <si>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</si>
  <si>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</si>
  <si>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</si>
  <si>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</si>
  <si>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монтаж оборудования</t>
  </si>
  <si>
    <t>2025г</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</si>
  <si>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</si>
  <si>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</si>
  <si>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</si>
  <si>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</si>
  <si>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</si>
  <si>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</si>
  <si>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</si>
  <si>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</si>
  <si>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</si>
  <si>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О_0200000015</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</si>
  <si>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</si>
  <si>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Установка трансформаторов в ТП</t>
  </si>
  <si>
    <t>нет этапов</t>
  </si>
  <si>
    <t>Проектные показатели отсутствуют т.к. проектные работы для данного инвестиционного проекта не предусмотрены</t>
  </si>
  <si>
    <t>Степень загрузки после реализации инвестиционного проекта не измениться. Степень загрузки будет соответствовать результатам замеров нагрузки.</t>
  </si>
  <si>
    <t>силовой трансформатор</t>
  </si>
  <si>
    <t>Трансформатор 160 кВА 10/0,4 кВ N 78616</t>
  </si>
  <si>
    <t>Трансформатор 250 кВА 10/0,4 кВ N 12426</t>
  </si>
  <si>
    <t>Трансформатор 400 кВА 10/0,4 кВ N 25250</t>
  </si>
  <si>
    <t>Трансформатор 400ква  6/0,4кв N 60327 в ТП-610/10</t>
  </si>
  <si>
    <t>Трансформатор 400ква 10/0,4кв  N 4009 в ТП-499</t>
  </si>
  <si>
    <t>Трансформатор 400ква 10/0,4кв  N 6407  в  ТП-512</t>
  </si>
  <si>
    <t>Трансформатор 630ква 10/0,4 кв  N 114038</t>
  </si>
  <si>
    <t>Трансформатор 630ква 10/0,4 кв  N 11784 в ТП-610/20</t>
  </si>
  <si>
    <t>Трансформатор 630ква 10/0,4кв  N 13073 в ТП-362</t>
  </si>
  <si>
    <t>Трансформатор 630ква 10/0,4кв  N 14808  в  ТП 940-19</t>
  </si>
  <si>
    <t>Трансформатор 630ква 10/0,4кв  N 17020 в ТП 940-24</t>
  </si>
  <si>
    <t>Трансформатор 630ква 10/0,4кв  N 317862 в ТП-562</t>
  </si>
  <si>
    <t>Трансформатор 30 кВА 10/0,4 кВ N 6732</t>
  </si>
  <si>
    <t>Трансформатор  400 кВА 6/0,4 кВ  N7891</t>
  </si>
  <si>
    <t>Трансформатор 400ква 10/0,4кв   N 4865 в ТП 940-9</t>
  </si>
  <si>
    <t>Трансформатор 400ква 10/0,4кв  N 32863  в ТП-95</t>
  </si>
  <si>
    <t>Трансформатор 400ква 10/0,4кв  N 37902  в ТП-87</t>
  </si>
  <si>
    <t>Трансформатор 400ква 10/0,4кв  N 718532 в ТП-327</t>
  </si>
  <si>
    <t>Трансформатор 400ква 10/0,4кв  N 7717  в ТП 349</t>
  </si>
  <si>
    <t>Трансформатор 400ква 10/0,4кв N 11265 в ТП-370</t>
  </si>
  <si>
    <t>Трансформатор 250ква N 4778   10/0,4кв  в ТП-233</t>
  </si>
  <si>
    <t>Трансформатор 560ква 6/0,4кв N 15196 в ТП-604/16</t>
  </si>
  <si>
    <t>Трансформатор 630 кВА 10/0,4 кВ N 71358</t>
  </si>
  <si>
    <t>Трансформатор 630 кВА 10/0,4 кВ N 71359</t>
  </si>
  <si>
    <t>Трансформатор 250 кВА 10/0,4 кВА N 482630</t>
  </si>
  <si>
    <t>Трансформатор N 1146370  250 ква в ТП-КО/9-15 п.Заварзино, ул.Мостовая</t>
  </si>
  <si>
    <t>Трансформатор 400ква 10/0,4кв  N 2898  в ТП-91 п.Зональный,</t>
  </si>
  <si>
    <t>Трансформатор 400ква 10/0,4кв  N 5284 в ТП-22</t>
  </si>
  <si>
    <t>Трансформатор 400ква 10/0,4кв  N 7969 в ТП-92 п.Зональный,</t>
  </si>
  <si>
    <t>Трансформатор 400ква 10/0,4кв N 8387 в ТП 18</t>
  </si>
  <si>
    <t>Трансформатор 400ква 10/0,4кв N 9697 в ТП 21</t>
  </si>
  <si>
    <t>Трансформатор 400ква 6/0,4кв  N 4916 в ТП 611-60</t>
  </si>
  <si>
    <t>Трансформатор 400ква 6/0,4кв  N 6052 в ТП-671/34</t>
  </si>
  <si>
    <t>Трансформатор 400ква 6/0,4кв  N 7692 в ТП 604-120</t>
  </si>
  <si>
    <t>Трансформатор 400ква 6/0,4кв N 11516 в ТП-603/1</t>
  </si>
  <si>
    <t>Трансформатор 400ква 10/0,4кв  N 49113 в ТП-309</t>
  </si>
  <si>
    <t>Трансформатор 630 кВА 10/0,4 кВ  N 19121</t>
  </si>
  <si>
    <t>Трансформатор 630 ква 10/0,4кв N 69753  в ТП-184</t>
  </si>
  <si>
    <t>Трансформатор 630ква  10/0,4кв N 46113  в ТП-101</t>
  </si>
  <si>
    <t>Трансформатор 630ква 10/0,4кв N 10066 в ТП-130</t>
  </si>
  <si>
    <t>Трансформатор 630ква 10/0,4кв N 10192 в ТП-123</t>
  </si>
  <si>
    <t>Трансформатор 630ква 10/0,4кв N 10815 в ТП-260</t>
  </si>
  <si>
    <t>Трансформатор 250ква N 8785 10/0,4кв</t>
  </si>
  <si>
    <t>Трансформатор 400ква 10/0,4кв N 9409 в ТП-345</t>
  </si>
  <si>
    <t>Трансформатор 400ква 10/0,4кв N ПХУКЧ в ТП-394</t>
  </si>
  <si>
    <t>Трансформатор 400ква 10/0,4кв N СУ в ТП-348</t>
  </si>
  <si>
    <t>Трансформатор 400ква 6/0,4 кв  N 24773 в ТП-604/19</t>
  </si>
  <si>
    <t>Трансформатор 400ква 6/0,4кв  N 60335 в ТП-610/10</t>
  </si>
  <si>
    <t>Трансформатор 400ква 6/0,4кв N 10758 в ТП-610/68</t>
  </si>
  <si>
    <t>Трансформатор 400ква 6/0,4кв N 16936  в ТП-604/124</t>
  </si>
  <si>
    <t>Трансформатор 400ква 6/0,4кв N 19585  в ТП-605/10</t>
  </si>
  <si>
    <t>Трансформатор 400ква 6/0,4кв N 415541 в КТПН-610/40</t>
  </si>
  <si>
    <t>Трансформатор 630ква 6/0,4кв  N 17511 в ТП-604/38</t>
  </si>
  <si>
    <t>Трансформатор 630ква 6/0,4кв  N 2827 в ТП-610/39</t>
  </si>
  <si>
    <t>Трансформатор 630 кВА 10/0,4 кВ N 45507</t>
  </si>
  <si>
    <t>Трансформатор 630 кВА 6/0,4 кВ N35352</t>
  </si>
  <si>
    <t>Трансформатор 630ква 10/0,4кв  N 27596 в ТП-262</t>
  </si>
  <si>
    <t>Трансформатор 630ква 10/0,4кв  N 3236 в ТП-129</t>
  </si>
  <si>
    <t>Трансформатор 630ква 10/0,4кв N 46270 в ТП-277</t>
  </si>
  <si>
    <t>Трансформатор 630ква 10/0,4кв N 49703  в ФП "К"</t>
  </si>
  <si>
    <t>ТП 337</t>
  </si>
  <si>
    <t>ТП 572</t>
  </si>
  <si>
    <t>ТП 33А</t>
  </si>
  <si>
    <t>ТП 610-10</t>
  </si>
  <si>
    <t>ТП 499</t>
  </si>
  <si>
    <t>ТП 512</t>
  </si>
  <si>
    <t>склад</t>
  </si>
  <si>
    <t>ТП 610-20</t>
  </si>
  <si>
    <t>ТП 362</t>
  </si>
  <si>
    <t>ТП 940-19</t>
  </si>
  <si>
    <t>ТП 940-24</t>
  </si>
  <si>
    <t>ТП 562</t>
  </si>
  <si>
    <t>ПП-1</t>
  </si>
  <si>
    <t>ТП 604-136</t>
  </si>
  <si>
    <t>ТП 940-9</t>
  </si>
  <si>
    <t>ТП 95</t>
  </si>
  <si>
    <t>ТП 87</t>
  </si>
  <si>
    <t>ТП 327</t>
  </si>
  <si>
    <t>ТП 349</t>
  </si>
  <si>
    <t>ТП 370</t>
  </si>
  <si>
    <t>ТП 233</t>
  </si>
  <si>
    <t>ТП 604-16</t>
  </si>
  <si>
    <t>ТП 606</t>
  </si>
  <si>
    <t>ТП 514</t>
  </si>
  <si>
    <t>ТП КО-9-15</t>
  </si>
  <si>
    <t>ТП 22</t>
  </si>
  <si>
    <t>ТП 92</t>
  </si>
  <si>
    <t>ТП 18</t>
  </si>
  <si>
    <t>ТП 21</t>
  </si>
  <si>
    <t>ТП 611-60</t>
  </si>
  <si>
    <t>ТП 671-60</t>
  </si>
  <si>
    <t>ТП 604-120</t>
  </si>
  <si>
    <t>ТП 603-1</t>
  </si>
  <si>
    <t>ТП 309</t>
  </si>
  <si>
    <t>ТП 555</t>
  </si>
  <si>
    <t>ТП 186</t>
  </si>
  <si>
    <t>ТП 101</t>
  </si>
  <si>
    <t>ТП 130</t>
  </si>
  <si>
    <t>ТП 123</t>
  </si>
  <si>
    <t>ТП 260</t>
  </si>
  <si>
    <t>ТП 475</t>
  </si>
  <si>
    <t>ТП 345</t>
  </si>
  <si>
    <t>ТП 394</t>
  </si>
  <si>
    <t>ТП 348</t>
  </si>
  <si>
    <t>ТП 604-19</t>
  </si>
  <si>
    <t>ТП 610-68</t>
  </si>
  <si>
    <t>ТП 604-124</t>
  </si>
  <si>
    <t>ТП 605-10</t>
  </si>
  <si>
    <t>ТП 610-40</t>
  </si>
  <si>
    <t>ТП 604-38</t>
  </si>
  <si>
    <t>ТП 610-39</t>
  </si>
  <si>
    <t>ТП 365</t>
  </si>
  <si>
    <t>ТП 603-11</t>
  </si>
  <si>
    <t>ТП 262</t>
  </si>
  <si>
    <t>ТП 129</t>
  </si>
  <si>
    <t>ТП 277</t>
  </si>
  <si>
    <t>РП Каштак</t>
  </si>
  <si>
    <t>ТМ-160/10У1 (10;0.4 )</t>
  </si>
  <si>
    <t>ТМ-250/10У1 (10;0.4 )</t>
  </si>
  <si>
    <t>ТМ-400/10У1 (10;0.4 )</t>
  </si>
  <si>
    <t>ТСЗА-400/10-82УХЛ3 (6;0.4 )</t>
  </si>
  <si>
    <t>ТМ-630/10У1 (10;0.4 )</t>
  </si>
  <si>
    <t>ТМ-630/10У1 (6;0.4 )</t>
  </si>
  <si>
    <t>ТМ-30/10 (10;0,4)</t>
  </si>
  <si>
    <t>ТМ-400/10У1 (6;0.4 )</t>
  </si>
  <si>
    <t>ТМ-560/6(6;0,4)</t>
  </si>
  <si>
    <t>ТТИ-AI-630/10</t>
  </si>
  <si>
    <t>ТМГ 25/10</t>
  </si>
  <si>
    <t>ТМГ 630кВА</t>
  </si>
  <si>
    <t>ТМГ 160кВА</t>
  </si>
  <si>
    <t>ТМГ 250кВА</t>
  </si>
  <si>
    <t>ТМГ 400кВА</t>
  </si>
  <si>
    <t>2025-2029</t>
  </si>
  <si>
    <t>Освоение капитальных вложений в прогнозных ценах соответствующих лет всего, млн рублей  (с НДС)</t>
  </si>
  <si>
    <t>Номинальная мощность, КВ•А, Квар</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</si>
  <si>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</si>
  <si>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</si>
  <si>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</si>
  <si>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</si>
  <si>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Установка реклоузеров</t>
  </si>
  <si>
    <t>Прочие расходы, т.руб. без НДС на объект</t>
  </si>
  <si>
    <t>Срок амортизации (трансформаторов в ТП), лет</t>
  </si>
  <si>
    <t>Срок амортизации (реклоузер),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</si>
  <si>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</si>
  <si>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</si>
  <si>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</si>
  <si>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</si>
  <si>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</si>
  <si>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</si>
  <si>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</si>
  <si>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</si>
  <si>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</si>
  <si>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</si>
  <si>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</si>
  <si>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</si>
  <si>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</si>
  <si>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</si>
  <si>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</si>
  <si>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</si>
  <si>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</si>
  <si>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</si>
  <si>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</si>
  <si>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</si>
  <si>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</si>
  <si>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</si>
  <si>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</si>
  <si>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</si>
  <si>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</si>
  <si>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</si>
  <si>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(реклоузеров)</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</si>
  <si>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</si>
  <si>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</si>
  <si>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</si>
  <si>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</si>
  <si>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</si>
  <si>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</si>
  <si>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</si>
  <si>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</si>
  <si>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</si>
  <si>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</si>
  <si>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</si>
  <si>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Замеры нагрузок приведены по гиперссылке</t>
  </si>
  <si>
    <t>*Закупка не проводилась</t>
  </si>
  <si>
    <t>Монтаж 59 силовых тарнсформаторов в ТП</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</si>
</sst>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s>
  <fonts count="6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8"/>
      <color indexed="63"/>
      <name val="Times New Roman"/>
      <family val="1"/>
      <charset val="204"/>
    </font>
    <font>
      <sz val="11"/>
      <color rgb="FFFF0000"/>
      <name val="Times New Roman"/>
      <family val="1"/>
      <charset val="204"/>
    </font>
    <font>
      <b/>
      <sz val="11"/>
      <color indexed="10"/>
      <name val="Times New Roman"/>
      <family val="1"/>
      <charset val="204"/>
    </font>
    <font>
      <b/>
      <sz val="1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xf numFmtId="0" fontId="62" fillId="0" borderId="0" applyNumberFormat="0" applyFill="0" applyBorder="0" applyAlignment="0" applyProtection="0"/>
  </cellStyleXfs>
  <cellXfs count="31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0" xfId="2" applyFont="1" applyFill="1" applyBorder="1" applyAlignment="1">
      <alignment vertical="center"/>
    </xf>
    <xf numFmtId="168" fontId="57" fillId="0" borderId="31" xfId="2" applyNumberFormat="1" applyFont="1" applyFill="1" applyBorder="1" applyAlignment="1">
      <alignment vertical="center"/>
    </xf>
    <xf numFmtId="0" fontId="11" fillId="0" borderId="32" xfId="2" applyFont="1" applyFill="1" applyBorder="1" applyAlignment="1">
      <alignment vertical="center"/>
    </xf>
    <xf numFmtId="168" fontId="52" fillId="0" borderId="33" xfId="2" applyNumberFormat="1" applyFont="1" applyFill="1" applyBorder="1" applyAlignment="1">
      <alignment vertical="center"/>
    </xf>
    <xf numFmtId="0" fontId="11" fillId="0" borderId="32" xfId="2" applyFont="1" applyFill="1" applyBorder="1" applyAlignment="1">
      <alignment horizontal="left" vertical="center" indent="2"/>
    </xf>
    <xf numFmtId="0" fontId="57" fillId="0" borderId="0" xfId="2" applyFont="1" applyFill="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0" fontId="11" fillId="0" borderId="25" xfId="2" applyFont="1" applyFill="1" applyBorder="1" applyAlignment="1">
      <alignment vertical="center"/>
    </xf>
    <xf numFmtId="4" fontId="52" fillId="0" borderId="34" xfId="2" applyNumberFormat="1" applyFont="1" applyFill="1" applyBorder="1" applyAlignment="1">
      <alignment vertical="center"/>
    </xf>
    <xf numFmtId="3" fontId="43" fillId="0" borderId="0" xfId="2" applyNumberFormat="1" applyFont="1" applyFill="1" applyBorder="1" applyAlignment="1">
      <alignment horizontal="center" vertical="center"/>
    </xf>
    <xf numFmtId="3" fontId="52" fillId="0" borderId="34" xfId="2" applyNumberFormat="1" applyFont="1" applyFill="1" applyBorder="1" applyAlignment="1">
      <alignment horizontal="right" vertical="center"/>
    </xf>
    <xf numFmtId="0" fontId="43" fillId="0" borderId="0" xfId="2" applyFont="1" applyFill="1" applyBorder="1" applyAlignment="1">
      <alignment horizontal="center" vertical="center"/>
    </xf>
    <xf numFmtId="3" fontId="52" fillId="0" borderId="35" xfId="2" applyNumberFormat="1" applyFont="1" applyFill="1" applyBorder="1" applyAlignment="1">
      <alignment horizontal="right" vertical="center"/>
    </xf>
    <xf numFmtId="0" fontId="57" fillId="0" borderId="0" xfId="2" applyFont="1" applyFill="1" applyBorder="1" applyAlignment="1">
      <alignment vertical="center"/>
    </xf>
    <xf numFmtId="0" fontId="58" fillId="0" borderId="0" xfId="2" applyFont="1" applyFill="1" applyAlignment="1">
      <alignment vertical="center"/>
    </xf>
    <xf numFmtId="0" fontId="11" fillId="0" borderId="29" xfId="2" applyFont="1" applyFill="1" applyBorder="1" applyAlignment="1">
      <alignment vertical="center"/>
    </xf>
    <xf numFmtId="3" fontId="52" fillId="0" borderId="36" xfId="2" applyNumberFormat="1" applyFont="1" applyFill="1" applyBorder="1" applyAlignment="1">
      <alignment horizontal="right" vertical="center"/>
    </xf>
    <xf numFmtId="4" fontId="57" fillId="0" borderId="31" xfId="2" applyNumberFormat="1" applyFont="1" applyFill="1" applyBorder="1" applyAlignment="1">
      <alignment vertical="center"/>
    </xf>
    <xf numFmtId="3" fontId="52" fillId="0" borderId="34" xfId="2" applyNumberFormat="1" applyFont="1" applyFill="1" applyBorder="1" applyAlignment="1">
      <alignment vertical="center"/>
    </xf>
    <xf numFmtId="0" fontId="11" fillId="0" borderId="25" xfId="2" applyFont="1" applyFill="1" applyBorder="1" applyAlignment="1">
      <alignment vertical="center" wrapText="1"/>
    </xf>
    <xf numFmtId="3" fontId="57" fillId="0" borderId="34" xfId="2" applyNumberFormat="1" applyFont="1" applyFill="1" applyBorder="1" applyAlignment="1">
      <alignment vertical="center"/>
    </xf>
    <xf numFmtId="0" fontId="11" fillId="0" borderId="37" xfId="2" applyFont="1" applyFill="1" applyBorder="1" applyAlignment="1">
      <alignment vertical="center"/>
    </xf>
    <xf numFmtId="4" fontId="57" fillId="0" borderId="34"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169" fontId="57" fillId="0" borderId="34" xfId="2" applyNumberFormat="1" applyFont="1" applyFill="1" applyBorder="1" applyAlignment="1">
      <alignment vertical="center"/>
    </xf>
    <xf numFmtId="169" fontId="52" fillId="0" borderId="0" xfId="2" applyNumberFormat="1" applyFont="1" applyFill="1" applyBorder="1" applyAlignment="1">
      <alignment vertical="center"/>
    </xf>
    <xf numFmtId="3" fontId="59" fillId="0" borderId="0" xfId="2" applyNumberFormat="1" applyFont="1" applyFill="1" applyBorder="1" applyAlignment="1">
      <alignment vertical="center"/>
    </xf>
    <xf numFmtId="9" fontId="52" fillId="0" borderId="0" xfId="2" applyNumberFormat="1" applyFont="1" applyFill="1" applyBorder="1" applyAlignment="1">
      <alignment vertical="center"/>
    </xf>
    <xf numFmtId="3" fontId="52" fillId="0" borderId="35" xfId="2" applyNumberFormat="1" applyFont="1" applyFill="1" applyBorder="1" applyAlignment="1">
      <alignment vertical="center"/>
    </xf>
    <xf numFmtId="3" fontId="60" fillId="0" borderId="0" xfId="2" applyNumberFormat="1" applyFont="1" applyFill="1" applyBorder="1" applyAlignment="1">
      <alignment vertical="center"/>
    </xf>
    <xf numFmtId="0" fontId="11" fillId="0" borderId="0" xfId="2" applyFill="1"/>
    <xf numFmtId="168" fontId="52" fillId="0" borderId="34" xfId="2" applyNumberFormat="1" applyFont="1" applyFill="1" applyBorder="1" applyAlignment="1">
      <alignment vertical="center"/>
    </xf>
    <xf numFmtId="0" fontId="11" fillId="0" borderId="29" xfId="2" applyFont="1" applyFill="1" applyBorder="1" applyAlignment="1">
      <alignment vertical="center" wrapText="1"/>
    </xf>
    <xf numFmtId="3" fontId="52" fillId="0" borderId="36" xfId="2" applyNumberFormat="1" applyFont="1" applyFill="1" applyBorder="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4" xfId="2" applyNumberFormat="1" applyFont="1" applyFill="1" applyBorder="1" applyAlignment="1">
      <alignment vertical="center"/>
    </xf>
    <xf numFmtId="3" fontId="11" fillId="0" borderId="0" xfId="2" applyNumberFormat="1" applyFont="1" applyFill="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4"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0" xfId="2" applyFont="1" applyFill="1" applyBorder="1" applyAlignment="1">
      <alignment horizontal="left" vertical="center"/>
    </xf>
    <xf numFmtId="170" fontId="57" fillId="0" borderId="0" xfId="2" applyNumberFormat="1" applyFont="1" applyFill="1" applyBorder="1" applyAlignment="1">
      <alignment vertical="center"/>
    </xf>
    <xf numFmtId="3" fontId="53" fillId="0" borderId="0" xfId="2" applyNumberFormat="1" applyFont="1" applyFill="1" applyAlignment="1">
      <alignment vertical="center"/>
    </xf>
    <xf numFmtId="0" fontId="50" fillId="0" borderId="39" xfId="2" applyFont="1" applyFill="1" applyBorder="1" applyAlignment="1">
      <alignment horizontal="center" vertical="center"/>
    </xf>
    <xf numFmtId="0" fontId="11" fillId="0" borderId="40" xfId="2" applyFont="1" applyFill="1" applyBorder="1" applyAlignment="1">
      <alignment vertical="center"/>
    </xf>
    <xf numFmtId="1" fontId="11" fillId="0" borderId="40" xfId="2" applyNumberFormat="1" applyFont="1" applyFill="1" applyBorder="1" applyAlignment="1">
      <alignment horizontal="center" vertical="center"/>
    </xf>
    <xf numFmtId="1" fontId="11" fillId="0" borderId="41"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4" xfId="2" applyNumberFormat="1" applyFont="1" applyFill="1" applyBorder="1" applyAlignment="1">
      <alignment horizontal="center" vertical="center"/>
    </xf>
    <xf numFmtId="0" fontId="11" fillId="0" borderId="24" xfId="2" applyFont="1" applyFill="1" applyBorder="1" applyAlignment="1">
      <alignment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36" xfId="2" applyNumberFormat="1" applyFont="1" applyFill="1" applyBorder="1" applyAlignment="1">
      <alignment horizontal="center" vertical="center"/>
    </xf>
    <xf numFmtId="0" fontId="40" fillId="0" borderId="42" xfId="2" applyFont="1" applyFill="1" applyBorder="1" applyAlignment="1">
      <alignment vertical="center"/>
    </xf>
    <xf numFmtId="0" fontId="40" fillId="0" borderId="40" xfId="2" applyFont="1" applyFill="1" applyBorder="1" applyAlignment="1">
      <alignment horizontal="center" vertical="center"/>
    </xf>
    <xf numFmtId="170" fontId="40" fillId="0" borderId="40" xfId="2" applyNumberFormat="1" applyFont="1" applyFill="1" applyBorder="1" applyAlignment="1">
      <alignment horizontal="center" vertical="center"/>
    </xf>
    <xf numFmtId="170" fontId="40" fillId="0" borderId="41" xfId="2" applyNumberFormat="1" applyFont="1" applyFill="1" applyBorder="1" applyAlignment="1">
      <alignment horizontal="center" vertical="center"/>
    </xf>
    <xf numFmtId="170" fontId="11" fillId="0" borderId="0" xfId="2" applyNumberFormat="1" applyFont="1" applyFill="1" applyAlignment="1">
      <alignment vertical="center"/>
    </xf>
    <xf numFmtId="0" fontId="40" fillId="0" borderId="0" xfId="2" applyFont="1" applyFill="1" applyAlignment="1">
      <alignment vertical="center"/>
    </xf>
    <xf numFmtId="3" fontId="61" fillId="0" borderId="0" xfId="2" applyNumberFormat="1" applyFont="1" applyFill="1" applyBorder="1" applyAlignment="1">
      <alignment horizontal="left" vertical="center"/>
    </xf>
    <xf numFmtId="0" fontId="62" fillId="24" borderId="1" xfId="68" applyFill="1" applyBorder="1" applyAlignment="1">
      <alignment horizontal="center"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5" xfId="62" applyFont="1" applyFill="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54"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9" Type="http://schemas.openxmlformats.org/officeDocument/2006/relationships/externalLink" Target="externalLinks/externalLink24.xml"/><Relationship Id="rId21" Type="http://schemas.openxmlformats.org/officeDocument/2006/relationships/externalLink" Target="externalLinks/externalLink6.xml"/><Relationship Id="rId34" Type="http://schemas.openxmlformats.org/officeDocument/2006/relationships/externalLink" Target="externalLinks/externalLink19.xml"/><Relationship Id="rId42" Type="http://schemas.openxmlformats.org/officeDocument/2006/relationships/externalLink" Target="externalLinks/externalLink27.xml"/><Relationship Id="rId47" Type="http://schemas.openxmlformats.org/officeDocument/2006/relationships/externalLink" Target="externalLinks/externalLink32.xml"/><Relationship Id="rId50" Type="http://schemas.openxmlformats.org/officeDocument/2006/relationships/externalLink" Target="externalLinks/externalLink35.xml"/><Relationship Id="rId55" Type="http://schemas.openxmlformats.org/officeDocument/2006/relationships/externalLink" Target="externalLinks/externalLink40.xml"/><Relationship Id="rId63" Type="http://schemas.openxmlformats.org/officeDocument/2006/relationships/externalLink" Target="externalLinks/externalLink48.xml"/><Relationship Id="rId68" Type="http://schemas.openxmlformats.org/officeDocument/2006/relationships/externalLink" Target="externalLinks/externalLink53.xml"/><Relationship Id="rId76" Type="http://schemas.openxmlformats.org/officeDocument/2006/relationships/externalLink" Target="externalLinks/externalLink61.xml"/><Relationship Id="rId84" Type="http://schemas.openxmlformats.org/officeDocument/2006/relationships/externalLink" Target="externalLinks/externalLink69.xml"/><Relationship Id="rId89" Type="http://schemas.openxmlformats.org/officeDocument/2006/relationships/externalLink" Target="externalLinks/externalLink74.xml"/><Relationship Id="rId7" Type="http://schemas.openxmlformats.org/officeDocument/2006/relationships/worksheet" Target="worksheets/sheet7.xml"/><Relationship Id="rId71" Type="http://schemas.openxmlformats.org/officeDocument/2006/relationships/externalLink" Target="externalLinks/externalLink56.xml"/><Relationship Id="rId9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9" Type="http://schemas.openxmlformats.org/officeDocument/2006/relationships/externalLink" Target="externalLinks/externalLink14.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externalLink" Target="externalLinks/externalLink17.xml"/><Relationship Id="rId37" Type="http://schemas.openxmlformats.org/officeDocument/2006/relationships/externalLink" Target="externalLinks/externalLink22.xml"/><Relationship Id="rId40" Type="http://schemas.openxmlformats.org/officeDocument/2006/relationships/externalLink" Target="externalLinks/externalLink25.xml"/><Relationship Id="rId45" Type="http://schemas.openxmlformats.org/officeDocument/2006/relationships/externalLink" Target="externalLinks/externalLink30.xml"/><Relationship Id="rId53" Type="http://schemas.openxmlformats.org/officeDocument/2006/relationships/externalLink" Target="externalLinks/externalLink38.xml"/><Relationship Id="rId58" Type="http://schemas.openxmlformats.org/officeDocument/2006/relationships/externalLink" Target="externalLinks/externalLink43.xml"/><Relationship Id="rId66" Type="http://schemas.openxmlformats.org/officeDocument/2006/relationships/externalLink" Target="externalLinks/externalLink51.xml"/><Relationship Id="rId74" Type="http://schemas.openxmlformats.org/officeDocument/2006/relationships/externalLink" Target="externalLinks/externalLink59.xml"/><Relationship Id="rId79" Type="http://schemas.openxmlformats.org/officeDocument/2006/relationships/externalLink" Target="externalLinks/externalLink64.xml"/><Relationship Id="rId87" Type="http://schemas.openxmlformats.org/officeDocument/2006/relationships/externalLink" Target="externalLinks/externalLink72.xml"/><Relationship Id="rId5" Type="http://schemas.openxmlformats.org/officeDocument/2006/relationships/worksheet" Target="worksheets/sheet5.xml"/><Relationship Id="rId61" Type="http://schemas.openxmlformats.org/officeDocument/2006/relationships/externalLink" Target="externalLinks/externalLink46.xml"/><Relationship Id="rId82" Type="http://schemas.openxmlformats.org/officeDocument/2006/relationships/externalLink" Target="externalLinks/externalLink67.xml"/><Relationship Id="rId90" Type="http://schemas.openxmlformats.org/officeDocument/2006/relationships/externalLink" Target="externalLinks/externalLink75.xml"/><Relationship Id="rId95" Type="http://schemas.openxmlformats.org/officeDocument/2006/relationships/calcChain" Target="calcChain.xml"/><Relationship Id="rId19" Type="http://schemas.openxmlformats.org/officeDocument/2006/relationships/externalLink" Target="externalLinks/externalLink4.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externalLink" Target="externalLinks/externalLink15.xml"/><Relationship Id="rId35" Type="http://schemas.openxmlformats.org/officeDocument/2006/relationships/externalLink" Target="externalLinks/externalLink20.xml"/><Relationship Id="rId43" Type="http://schemas.openxmlformats.org/officeDocument/2006/relationships/externalLink" Target="externalLinks/externalLink28.xml"/><Relationship Id="rId48" Type="http://schemas.openxmlformats.org/officeDocument/2006/relationships/externalLink" Target="externalLinks/externalLink33.xml"/><Relationship Id="rId56" Type="http://schemas.openxmlformats.org/officeDocument/2006/relationships/externalLink" Target="externalLinks/externalLink41.xml"/><Relationship Id="rId64" Type="http://schemas.openxmlformats.org/officeDocument/2006/relationships/externalLink" Target="externalLinks/externalLink49.xml"/><Relationship Id="rId69" Type="http://schemas.openxmlformats.org/officeDocument/2006/relationships/externalLink" Target="externalLinks/externalLink54.xml"/><Relationship Id="rId77" Type="http://schemas.openxmlformats.org/officeDocument/2006/relationships/externalLink" Target="externalLinks/externalLink62.xml"/><Relationship Id="rId8" Type="http://schemas.openxmlformats.org/officeDocument/2006/relationships/worksheet" Target="worksheets/sheet8.xml"/><Relationship Id="rId51" Type="http://schemas.openxmlformats.org/officeDocument/2006/relationships/externalLink" Target="externalLinks/externalLink36.xml"/><Relationship Id="rId72" Type="http://schemas.openxmlformats.org/officeDocument/2006/relationships/externalLink" Target="externalLinks/externalLink57.xml"/><Relationship Id="rId80" Type="http://schemas.openxmlformats.org/officeDocument/2006/relationships/externalLink" Target="externalLinks/externalLink65.xml"/><Relationship Id="rId85" Type="http://schemas.openxmlformats.org/officeDocument/2006/relationships/externalLink" Target="externalLinks/externalLink70.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externalLink" Target="externalLinks/externalLink18.xml"/><Relationship Id="rId38" Type="http://schemas.openxmlformats.org/officeDocument/2006/relationships/externalLink" Target="externalLinks/externalLink23.xml"/><Relationship Id="rId46" Type="http://schemas.openxmlformats.org/officeDocument/2006/relationships/externalLink" Target="externalLinks/externalLink31.xml"/><Relationship Id="rId59" Type="http://schemas.openxmlformats.org/officeDocument/2006/relationships/externalLink" Target="externalLinks/externalLink44.xml"/><Relationship Id="rId67" Type="http://schemas.openxmlformats.org/officeDocument/2006/relationships/externalLink" Target="externalLinks/externalLink52.xml"/><Relationship Id="rId20" Type="http://schemas.openxmlformats.org/officeDocument/2006/relationships/externalLink" Target="externalLinks/externalLink5.xml"/><Relationship Id="rId41" Type="http://schemas.openxmlformats.org/officeDocument/2006/relationships/externalLink" Target="externalLinks/externalLink26.xml"/><Relationship Id="rId54" Type="http://schemas.openxmlformats.org/officeDocument/2006/relationships/externalLink" Target="externalLinks/externalLink39.xml"/><Relationship Id="rId62" Type="http://schemas.openxmlformats.org/officeDocument/2006/relationships/externalLink" Target="externalLinks/externalLink47.xml"/><Relationship Id="rId70" Type="http://schemas.openxmlformats.org/officeDocument/2006/relationships/externalLink" Target="externalLinks/externalLink55.xml"/><Relationship Id="rId75" Type="http://schemas.openxmlformats.org/officeDocument/2006/relationships/externalLink" Target="externalLinks/externalLink60.xml"/><Relationship Id="rId83" Type="http://schemas.openxmlformats.org/officeDocument/2006/relationships/externalLink" Target="externalLinks/externalLink68.xml"/><Relationship Id="rId88" Type="http://schemas.openxmlformats.org/officeDocument/2006/relationships/externalLink" Target="externalLinks/externalLink73.xml"/><Relationship Id="rId91" Type="http://schemas.openxmlformats.org/officeDocument/2006/relationships/externalLink" Target="externalLinks/externalLink7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36" Type="http://schemas.openxmlformats.org/officeDocument/2006/relationships/externalLink" Target="externalLinks/externalLink21.xml"/><Relationship Id="rId49" Type="http://schemas.openxmlformats.org/officeDocument/2006/relationships/externalLink" Target="externalLinks/externalLink34.xml"/><Relationship Id="rId57" Type="http://schemas.openxmlformats.org/officeDocument/2006/relationships/externalLink" Target="externalLinks/externalLink42.xml"/><Relationship Id="rId10" Type="http://schemas.openxmlformats.org/officeDocument/2006/relationships/worksheet" Target="worksheets/sheet10.xml"/><Relationship Id="rId31" Type="http://schemas.openxmlformats.org/officeDocument/2006/relationships/externalLink" Target="externalLinks/externalLink16.xml"/><Relationship Id="rId44" Type="http://schemas.openxmlformats.org/officeDocument/2006/relationships/externalLink" Target="externalLinks/externalLink29.xml"/><Relationship Id="rId52" Type="http://schemas.openxmlformats.org/officeDocument/2006/relationships/externalLink" Target="externalLinks/externalLink37.xml"/><Relationship Id="rId60" Type="http://schemas.openxmlformats.org/officeDocument/2006/relationships/externalLink" Target="externalLinks/externalLink45.xml"/><Relationship Id="rId65" Type="http://schemas.openxmlformats.org/officeDocument/2006/relationships/externalLink" Target="externalLinks/externalLink50.xml"/><Relationship Id="rId73" Type="http://schemas.openxmlformats.org/officeDocument/2006/relationships/externalLink" Target="externalLinks/externalLink58.xml"/><Relationship Id="rId78" Type="http://schemas.openxmlformats.org/officeDocument/2006/relationships/externalLink" Target="externalLinks/externalLink63.xml"/><Relationship Id="rId81" Type="http://schemas.openxmlformats.org/officeDocument/2006/relationships/externalLink" Target="externalLinks/externalLink66.xml"/><Relationship Id="rId86" Type="http://schemas.openxmlformats.org/officeDocument/2006/relationships/externalLink" Target="externalLinks/externalLink71.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reenas\&#1086;&#1073;&#1084;&#1077;&#1085;&#1085;&#1080;&#1082;\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freenas\&#1086;&#1073;&#1084;&#1077;&#1085;&#1085;&#1080;&#1082;\&#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reenas\&#1086;&#1073;&#1084;&#1077;&#1085;&#1085;&#1080;&#1082;\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freenas\&#1086;&#1073;&#1084;&#1077;&#1085;&#1085;&#1080;&#1082;\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freenas\&#1086;&#1073;&#1084;&#1077;&#1085;&#1085;&#1080;&#1082;\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freenas\&#1086;&#1073;&#1084;&#1077;&#1085;&#1085;&#1080;&#1082;\&#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freenas\&#1086;&#1073;&#1084;&#1077;&#1085;&#1085;&#1080;&#1082;\&#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1086;&#1073;&#1084;&#1077;&#1085;&#1085;&#1080;&#1082;\ECONOMIST\&#1055;&#1083;&#1072;&#1085;&#1086;&#1074;&#1086;-&#1101;&#1082;&#1086;&#1085;&#1086;&#1084;&#1080;&#1095;&#1077;&#1089;&#1082;&#1080;&#1081;%20&#1086;&#1090;&#1076;&#1077;&#1083;\&#1056;&#1072;&#1089;&#1095;&#1077;&#1090;&#1099;%20&#1082;%20&#1090;&#1072;&#1088;&#1080;&#1092;&#1091;%20&#1085;&#1072;%202015-2019%20&#1075;&#1086;&#1076;&#1099;\&#1048;&#1085;&#1074;&#1077;&#1089;&#1090;&#1080;&#1094;&#1080;&#1086;&#1085;&#1085;&#1072;&#1103;%20&#1087;&#1088;&#1086;&#1075;&#1088;&#1072;&#1084;&#1084;&#1072;%202015-2019%20&#1075;&#1075;\&#1048;&#1055;%20&#1054;&#1054;&#1054;%20&#1043;&#1086;&#1088;&#1089;&#1077;&#1090;&#1080;%202015-2019&#1075;&#1075;\&#1050;&#1086;&#1088;&#1088;&#1077;&#1082;&#1090;&#1080;&#1088;&#1086;&#1074;&#1082;&#1072;%20&#1048;&#1055;%20&#1085;&#1072;%202019%20&#1075;&#1086;&#1076;\&#1058;&#1072;&#1088;&#1080;&#1092;%20&#1087;&#1086;&#1089;&#1083;&#1077;&#1076;%20(&#1086;&#1082;&#1090;)\&#1059;.&#1045;.%20&#1087;&#1086;%20&#1048;&#1055;%202019%20&#1075;&#1086;&#1076;%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диапазоны"/>
      <sheetName val="REESTR"/>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8">
          <cell r="D8">
            <v>15739</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ow r="2">
          <cell r="A2">
            <v>0</v>
          </cell>
        </row>
      </sheetData>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2">
          <cell r="A2">
            <v>0</v>
          </cell>
        </row>
      </sheetData>
      <sheetData sheetId="676">
        <row r="2">
          <cell r="A2">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8">
          <cell r="D8">
            <v>15739</v>
          </cell>
        </row>
      </sheetData>
      <sheetData sheetId="1080">
        <row r="2">
          <cell r="A2">
            <v>0</v>
          </cell>
        </row>
      </sheetData>
      <sheetData sheetId="1081">
        <row r="8">
          <cell r="D8">
            <v>15739</v>
          </cell>
        </row>
      </sheetData>
      <sheetData sheetId="1082">
        <row r="8">
          <cell r="D8">
            <v>15739</v>
          </cell>
        </row>
      </sheetData>
      <sheetData sheetId="1083">
        <row r="2">
          <cell r="A2">
            <v>0</v>
          </cell>
        </row>
      </sheetData>
      <sheetData sheetId="1084">
        <row r="8">
          <cell r="D8">
            <v>15739</v>
          </cell>
        </row>
      </sheetData>
      <sheetData sheetId="1085">
        <row r="2">
          <cell r="A2">
            <v>0</v>
          </cell>
        </row>
      </sheetData>
      <sheetData sheetId="1086">
        <row r="2">
          <cell r="A2">
            <v>0</v>
          </cell>
        </row>
      </sheetData>
      <sheetData sheetId="1087">
        <row r="2">
          <cell r="A2">
            <v>0</v>
          </cell>
        </row>
      </sheetData>
      <sheetData sheetId="1088">
        <row r="8">
          <cell r="D8">
            <v>15739</v>
          </cell>
        </row>
      </sheetData>
      <sheetData sheetId="1089">
        <row r="2">
          <cell r="A2">
            <v>0</v>
          </cell>
        </row>
      </sheetData>
      <sheetData sheetId="1090">
        <row r="8">
          <cell r="D8">
            <v>15739</v>
          </cell>
        </row>
      </sheetData>
      <sheetData sheetId="1091">
        <row r="2">
          <cell r="A2">
            <v>0</v>
          </cell>
        </row>
      </sheetData>
      <sheetData sheetId="1092">
        <row r="2">
          <cell r="A2">
            <v>0</v>
          </cell>
        </row>
      </sheetData>
      <sheetData sheetId="1093">
        <row r="2">
          <cell r="A2">
            <v>0</v>
          </cell>
        </row>
      </sheetData>
      <sheetData sheetId="1094">
        <row r="8">
          <cell r="D8">
            <v>15739</v>
          </cell>
        </row>
      </sheetData>
      <sheetData sheetId="1095">
        <row r="2">
          <cell r="A2">
            <v>0</v>
          </cell>
        </row>
      </sheetData>
      <sheetData sheetId="1096">
        <row r="8">
          <cell r="D8">
            <v>15739</v>
          </cell>
        </row>
      </sheetData>
      <sheetData sheetId="1097">
        <row r="2">
          <cell r="A2">
            <v>0</v>
          </cell>
        </row>
      </sheetData>
      <sheetData sheetId="1098">
        <row r="2">
          <cell r="A2">
            <v>0</v>
          </cell>
        </row>
      </sheetData>
      <sheetData sheetId="1099">
        <row r="2">
          <cell r="A2">
            <v>0</v>
          </cell>
        </row>
      </sheetData>
      <sheetData sheetId="1100">
        <row r="8">
          <cell r="D8">
            <v>15739</v>
          </cell>
        </row>
      </sheetData>
      <sheetData sheetId="1101">
        <row r="2">
          <cell r="A2">
            <v>0</v>
          </cell>
        </row>
      </sheetData>
      <sheetData sheetId="1102">
        <row r="8">
          <cell r="D8">
            <v>15739</v>
          </cell>
        </row>
      </sheetData>
      <sheetData sheetId="1103">
        <row r="2">
          <cell r="A2">
            <v>0</v>
          </cell>
        </row>
      </sheetData>
      <sheetData sheetId="1104">
        <row r="2">
          <cell r="A2">
            <v>0</v>
          </cell>
        </row>
      </sheetData>
      <sheetData sheetId="1105">
        <row r="2">
          <cell r="A2">
            <v>0</v>
          </cell>
        </row>
      </sheetData>
      <sheetData sheetId="1106">
        <row r="8">
          <cell r="D8">
            <v>15739</v>
          </cell>
        </row>
      </sheetData>
      <sheetData sheetId="1107">
        <row r="2">
          <cell r="A2">
            <v>0</v>
          </cell>
        </row>
      </sheetData>
      <sheetData sheetId="1108">
        <row r="8">
          <cell r="D8">
            <v>15739</v>
          </cell>
        </row>
      </sheetData>
      <sheetData sheetId="1109">
        <row r="2">
          <cell r="A2">
            <v>0</v>
          </cell>
        </row>
      </sheetData>
      <sheetData sheetId="1110">
        <row r="2">
          <cell r="A2">
            <v>0</v>
          </cell>
        </row>
      </sheetData>
      <sheetData sheetId="1111">
        <row r="2">
          <cell r="A2">
            <v>0</v>
          </cell>
        </row>
      </sheetData>
      <sheetData sheetId="1112">
        <row r="8">
          <cell r="D8">
            <v>15739</v>
          </cell>
        </row>
      </sheetData>
      <sheetData sheetId="1113">
        <row r="2">
          <cell r="A2">
            <v>0</v>
          </cell>
        </row>
      </sheetData>
      <sheetData sheetId="1114">
        <row r="8">
          <cell r="D8">
            <v>15739</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8">
          <cell r="D8">
            <v>15739</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8">
          <cell r="D8">
            <v>15739</v>
          </cell>
        </row>
      </sheetData>
      <sheetData sheetId="1127">
        <row r="2">
          <cell r="A2">
            <v>0</v>
          </cell>
        </row>
      </sheetData>
      <sheetData sheetId="1128">
        <row r="2">
          <cell r="A2">
            <v>0</v>
          </cell>
        </row>
      </sheetData>
      <sheetData sheetId="1129">
        <row r="2">
          <cell r="A2">
            <v>0</v>
          </cell>
        </row>
      </sheetData>
      <sheetData sheetId="1130">
        <row r="8">
          <cell r="D8">
            <v>15739</v>
          </cell>
        </row>
      </sheetData>
      <sheetData sheetId="1131">
        <row r="2">
          <cell r="A2">
            <v>0</v>
          </cell>
        </row>
      </sheetData>
      <sheetData sheetId="1132">
        <row r="8">
          <cell r="D8">
            <v>15739</v>
          </cell>
        </row>
      </sheetData>
      <sheetData sheetId="1133">
        <row r="2">
          <cell r="A2">
            <v>0</v>
          </cell>
        </row>
      </sheetData>
      <sheetData sheetId="1134">
        <row r="2">
          <cell r="A2">
            <v>0</v>
          </cell>
        </row>
      </sheetData>
      <sheetData sheetId="1135">
        <row r="2">
          <cell r="A2">
            <v>0</v>
          </cell>
        </row>
      </sheetData>
      <sheetData sheetId="1136">
        <row r="8">
          <cell r="D8">
            <v>15739</v>
          </cell>
        </row>
      </sheetData>
      <sheetData sheetId="1137">
        <row r="2">
          <cell r="A2">
            <v>0</v>
          </cell>
        </row>
      </sheetData>
      <sheetData sheetId="1138">
        <row r="8">
          <cell r="D8">
            <v>15739</v>
          </cell>
        </row>
      </sheetData>
      <sheetData sheetId="1139">
        <row r="2">
          <cell r="A2">
            <v>0</v>
          </cell>
        </row>
      </sheetData>
      <sheetData sheetId="1140">
        <row r="2">
          <cell r="A2">
            <v>0</v>
          </cell>
        </row>
      </sheetData>
      <sheetData sheetId="1141">
        <row r="2">
          <cell r="A2">
            <v>0</v>
          </cell>
        </row>
      </sheetData>
      <sheetData sheetId="1142">
        <row r="8">
          <cell r="D8">
            <v>15739</v>
          </cell>
        </row>
      </sheetData>
      <sheetData sheetId="1143">
        <row r="2">
          <cell r="A2">
            <v>0</v>
          </cell>
        </row>
      </sheetData>
      <sheetData sheetId="1144">
        <row r="8">
          <cell r="D8">
            <v>15739</v>
          </cell>
        </row>
      </sheetData>
      <sheetData sheetId="1145">
        <row r="2">
          <cell r="A2">
            <v>0</v>
          </cell>
        </row>
      </sheetData>
      <sheetData sheetId="1146">
        <row r="2">
          <cell r="A2">
            <v>0</v>
          </cell>
        </row>
      </sheetData>
      <sheetData sheetId="1147">
        <row r="2">
          <cell r="A2">
            <v>0</v>
          </cell>
        </row>
      </sheetData>
      <sheetData sheetId="1148">
        <row r="8">
          <cell r="D8">
            <v>15739</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8">
          <cell r="D8">
            <v>15739</v>
          </cell>
        </row>
      </sheetData>
      <sheetData sheetId="1243">
        <row r="8">
          <cell r="D8">
            <v>15739</v>
          </cell>
        </row>
      </sheetData>
      <sheetData sheetId="1244">
        <row r="8">
          <cell r="D8">
            <v>15739</v>
          </cell>
        </row>
      </sheetData>
      <sheetData sheetId="1245">
        <row r="8">
          <cell r="D8">
            <v>15739</v>
          </cell>
        </row>
      </sheetData>
      <sheetData sheetId="1246">
        <row r="8">
          <cell r="D8">
            <v>15739</v>
          </cell>
        </row>
      </sheetData>
      <sheetData sheetId="1247">
        <row r="8">
          <cell r="D8">
            <v>15739</v>
          </cell>
        </row>
      </sheetData>
      <sheetData sheetId="1248">
        <row r="8">
          <cell r="D8">
            <v>15739</v>
          </cell>
        </row>
      </sheetData>
      <sheetData sheetId="1249">
        <row r="8">
          <cell r="D8">
            <v>15739</v>
          </cell>
        </row>
      </sheetData>
      <sheetData sheetId="1250">
        <row r="8">
          <cell r="D8">
            <v>15739</v>
          </cell>
        </row>
      </sheetData>
      <sheetData sheetId="1251">
        <row r="8">
          <cell r="D8">
            <v>15739</v>
          </cell>
        </row>
      </sheetData>
      <sheetData sheetId="1252">
        <row r="8">
          <cell r="D8">
            <v>15739</v>
          </cell>
        </row>
      </sheetData>
      <sheetData sheetId="1253">
        <row r="8">
          <cell r="D8">
            <v>15739</v>
          </cell>
        </row>
      </sheetData>
      <sheetData sheetId="1254">
        <row r="8">
          <cell r="D8">
            <v>15739</v>
          </cell>
        </row>
      </sheetData>
      <sheetData sheetId="1255">
        <row r="8">
          <cell r="D8">
            <v>15739</v>
          </cell>
        </row>
      </sheetData>
      <sheetData sheetId="1256">
        <row r="8">
          <cell r="D8">
            <v>15739</v>
          </cell>
        </row>
      </sheetData>
      <sheetData sheetId="1257">
        <row r="8">
          <cell r="D8">
            <v>15739</v>
          </cell>
        </row>
      </sheetData>
      <sheetData sheetId="1258">
        <row r="8">
          <cell r="D8">
            <v>15739</v>
          </cell>
        </row>
      </sheetData>
      <sheetData sheetId="1259">
        <row r="8">
          <cell r="D8">
            <v>15739</v>
          </cell>
        </row>
      </sheetData>
      <sheetData sheetId="1260">
        <row r="8">
          <cell r="D8">
            <v>15739</v>
          </cell>
        </row>
      </sheetData>
      <sheetData sheetId="1261">
        <row r="8">
          <cell r="D8">
            <v>15739</v>
          </cell>
        </row>
      </sheetData>
      <sheetData sheetId="1262">
        <row r="8">
          <cell r="D8">
            <v>15739</v>
          </cell>
        </row>
      </sheetData>
      <sheetData sheetId="1263">
        <row r="8">
          <cell r="D8">
            <v>15739</v>
          </cell>
        </row>
      </sheetData>
      <sheetData sheetId="1264">
        <row r="8">
          <cell r="D8">
            <v>15739</v>
          </cell>
        </row>
      </sheetData>
      <sheetData sheetId="1265">
        <row r="8">
          <cell r="D8">
            <v>15739</v>
          </cell>
        </row>
      </sheetData>
      <sheetData sheetId="1266">
        <row r="8">
          <cell r="D8">
            <v>15739</v>
          </cell>
        </row>
      </sheetData>
      <sheetData sheetId="1267">
        <row r="8">
          <cell r="D8">
            <v>15739</v>
          </cell>
        </row>
      </sheetData>
      <sheetData sheetId="1268">
        <row r="8">
          <cell r="D8">
            <v>15739</v>
          </cell>
        </row>
      </sheetData>
      <sheetData sheetId="1269">
        <row r="8">
          <cell r="D8">
            <v>15739</v>
          </cell>
        </row>
      </sheetData>
      <sheetData sheetId="1270">
        <row r="8">
          <cell r="D8">
            <v>15739</v>
          </cell>
        </row>
      </sheetData>
      <sheetData sheetId="1271">
        <row r="2">
          <cell r="A2">
            <v>0</v>
          </cell>
        </row>
      </sheetData>
      <sheetData sheetId="1272">
        <row r="8">
          <cell r="D8">
            <v>15739</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8">
          <cell r="D8">
            <v>15739</v>
          </cell>
        </row>
      </sheetData>
      <sheetData sheetId="1279">
        <row r="8">
          <cell r="D8">
            <v>15739</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8">
          <cell r="D8">
            <v>15739</v>
          </cell>
        </row>
      </sheetData>
      <sheetData sheetId="1285">
        <row r="8">
          <cell r="D8">
            <v>15739</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8">
          <cell r="D8">
            <v>15739</v>
          </cell>
        </row>
      </sheetData>
      <sheetData sheetId="1291">
        <row r="8">
          <cell r="D8">
            <v>15739</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8">
          <cell r="D8">
            <v>15739</v>
          </cell>
        </row>
      </sheetData>
      <sheetData sheetId="1297">
        <row r="8">
          <cell r="D8">
            <v>15739</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8">
          <cell r="D8">
            <v>15739</v>
          </cell>
        </row>
      </sheetData>
      <sheetData sheetId="1303">
        <row r="8">
          <cell r="D8">
            <v>15739</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8">
          <cell r="D8">
            <v>15739</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8">
          <cell r="D8">
            <v>15739</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8">
          <cell r="D8">
            <v>15739</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8">
          <cell r="D8">
            <v>15739</v>
          </cell>
        </row>
      </sheetData>
      <sheetData sheetId="1492">
        <row r="8">
          <cell r="D8">
            <v>15739</v>
          </cell>
        </row>
      </sheetData>
      <sheetData sheetId="1493">
        <row r="8">
          <cell r="D8">
            <v>15739</v>
          </cell>
        </row>
      </sheetData>
      <sheetData sheetId="1494">
        <row r="8">
          <cell r="D8">
            <v>15739</v>
          </cell>
        </row>
      </sheetData>
      <sheetData sheetId="1495">
        <row r="8">
          <cell r="D8">
            <v>15739</v>
          </cell>
        </row>
      </sheetData>
      <sheetData sheetId="1496">
        <row r="8">
          <cell r="D8">
            <v>15739</v>
          </cell>
        </row>
      </sheetData>
      <sheetData sheetId="1497">
        <row r="8">
          <cell r="D8">
            <v>15739</v>
          </cell>
        </row>
      </sheetData>
      <sheetData sheetId="1498">
        <row r="8">
          <cell r="D8">
            <v>15739</v>
          </cell>
        </row>
      </sheetData>
      <sheetData sheetId="1499">
        <row r="8">
          <cell r="D8">
            <v>15739</v>
          </cell>
        </row>
      </sheetData>
      <sheetData sheetId="1500">
        <row r="8">
          <cell r="D8">
            <v>15739</v>
          </cell>
        </row>
      </sheetData>
      <sheetData sheetId="1501">
        <row r="8">
          <cell r="D8">
            <v>15739</v>
          </cell>
        </row>
      </sheetData>
      <sheetData sheetId="1502">
        <row r="8">
          <cell r="D8">
            <v>15739</v>
          </cell>
        </row>
      </sheetData>
      <sheetData sheetId="1503">
        <row r="8">
          <cell r="D8">
            <v>15739</v>
          </cell>
        </row>
      </sheetData>
      <sheetData sheetId="1504">
        <row r="8">
          <cell r="D8">
            <v>15739</v>
          </cell>
        </row>
      </sheetData>
      <sheetData sheetId="1505">
        <row r="8">
          <cell r="D8">
            <v>15739</v>
          </cell>
        </row>
      </sheetData>
      <sheetData sheetId="1506">
        <row r="8">
          <cell r="D8">
            <v>15739</v>
          </cell>
        </row>
      </sheetData>
      <sheetData sheetId="1507">
        <row r="8">
          <cell r="D8">
            <v>15739</v>
          </cell>
        </row>
      </sheetData>
      <sheetData sheetId="1508">
        <row r="8">
          <cell r="D8">
            <v>15739</v>
          </cell>
        </row>
      </sheetData>
      <sheetData sheetId="1509">
        <row r="8">
          <cell r="D8">
            <v>15739</v>
          </cell>
        </row>
      </sheetData>
      <sheetData sheetId="1510">
        <row r="8">
          <cell r="D8">
            <v>15739</v>
          </cell>
        </row>
      </sheetData>
      <sheetData sheetId="1511">
        <row r="8">
          <cell r="D8">
            <v>15739</v>
          </cell>
        </row>
      </sheetData>
      <sheetData sheetId="1512">
        <row r="8">
          <cell r="D8">
            <v>15739</v>
          </cell>
        </row>
      </sheetData>
      <sheetData sheetId="1513">
        <row r="8">
          <cell r="D8">
            <v>15739</v>
          </cell>
        </row>
      </sheetData>
      <sheetData sheetId="1514">
        <row r="2">
          <cell r="A2">
            <v>0</v>
          </cell>
        </row>
      </sheetData>
      <sheetData sheetId="1515">
        <row r="8">
          <cell r="D8">
            <v>15739</v>
          </cell>
        </row>
      </sheetData>
      <sheetData sheetId="1516">
        <row r="8">
          <cell r="D8">
            <v>15739</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8">
          <cell r="D8">
            <v>15739</v>
          </cell>
        </row>
      </sheetData>
      <sheetData sheetId="1522">
        <row r="8">
          <cell r="D8">
            <v>15739</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8">
          <cell r="D8">
            <v>15739</v>
          </cell>
        </row>
      </sheetData>
      <sheetData sheetId="1528">
        <row r="8">
          <cell r="D8">
            <v>15739</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8">
          <cell r="D8">
            <v>15739</v>
          </cell>
        </row>
      </sheetData>
      <sheetData sheetId="1534">
        <row r="8">
          <cell r="D8">
            <v>15739</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8">
          <cell r="D8">
            <v>15739</v>
          </cell>
        </row>
      </sheetData>
      <sheetData sheetId="1540">
        <row r="8">
          <cell r="D8">
            <v>15739</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8">
          <cell r="D8">
            <v>15739</v>
          </cell>
        </row>
      </sheetData>
      <sheetData sheetId="1546">
        <row r="8">
          <cell r="D8">
            <v>15739</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8">
          <cell r="D8">
            <v>15739</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8">
          <cell r="D8">
            <v>15739</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8">
          <cell r="D8">
            <v>15739</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8">
          <cell r="D8">
            <v>15739</v>
          </cell>
        </row>
      </sheetData>
      <sheetData sheetId="1735">
        <row r="8">
          <cell r="D8">
            <v>15739</v>
          </cell>
        </row>
      </sheetData>
      <sheetData sheetId="1736">
        <row r="8">
          <cell r="D8">
            <v>15739</v>
          </cell>
        </row>
      </sheetData>
      <sheetData sheetId="1737">
        <row r="8">
          <cell r="D8">
            <v>15739</v>
          </cell>
        </row>
      </sheetData>
      <sheetData sheetId="1738">
        <row r="8">
          <cell r="D8">
            <v>15739</v>
          </cell>
        </row>
      </sheetData>
      <sheetData sheetId="1739">
        <row r="8">
          <cell r="D8">
            <v>15739</v>
          </cell>
        </row>
      </sheetData>
      <sheetData sheetId="1740">
        <row r="8">
          <cell r="D8">
            <v>15739</v>
          </cell>
        </row>
      </sheetData>
      <sheetData sheetId="1741">
        <row r="8">
          <cell r="D8">
            <v>15739</v>
          </cell>
        </row>
      </sheetData>
      <sheetData sheetId="1742">
        <row r="8">
          <cell r="D8">
            <v>15739</v>
          </cell>
        </row>
      </sheetData>
      <sheetData sheetId="1743">
        <row r="8">
          <cell r="D8">
            <v>15739</v>
          </cell>
        </row>
      </sheetData>
      <sheetData sheetId="1744">
        <row r="8">
          <cell r="D8">
            <v>15739</v>
          </cell>
        </row>
      </sheetData>
      <sheetData sheetId="1745">
        <row r="8">
          <cell r="D8">
            <v>15739</v>
          </cell>
        </row>
      </sheetData>
      <sheetData sheetId="1746">
        <row r="8">
          <cell r="D8">
            <v>15739</v>
          </cell>
        </row>
      </sheetData>
      <sheetData sheetId="1747">
        <row r="8">
          <cell r="D8">
            <v>15739</v>
          </cell>
        </row>
      </sheetData>
      <sheetData sheetId="1748">
        <row r="8">
          <cell r="D8">
            <v>15739</v>
          </cell>
        </row>
      </sheetData>
      <sheetData sheetId="1749">
        <row r="8">
          <cell r="D8">
            <v>15739</v>
          </cell>
        </row>
      </sheetData>
      <sheetData sheetId="1750">
        <row r="8">
          <cell r="D8">
            <v>15739</v>
          </cell>
        </row>
      </sheetData>
      <sheetData sheetId="1751">
        <row r="8">
          <cell r="D8">
            <v>15739</v>
          </cell>
        </row>
      </sheetData>
      <sheetData sheetId="1752">
        <row r="8">
          <cell r="D8">
            <v>15739</v>
          </cell>
        </row>
      </sheetData>
      <sheetData sheetId="1753">
        <row r="8">
          <cell r="D8">
            <v>15739</v>
          </cell>
        </row>
      </sheetData>
      <sheetData sheetId="1754">
        <row r="8">
          <cell r="D8">
            <v>15739</v>
          </cell>
        </row>
      </sheetData>
      <sheetData sheetId="1755">
        <row r="8">
          <cell r="D8">
            <v>15739</v>
          </cell>
        </row>
      </sheetData>
      <sheetData sheetId="1756">
        <row r="8">
          <cell r="D8">
            <v>15739</v>
          </cell>
        </row>
      </sheetData>
      <sheetData sheetId="1757">
        <row r="2">
          <cell r="A2">
            <v>0</v>
          </cell>
        </row>
      </sheetData>
      <sheetData sheetId="1758">
        <row r="8">
          <cell r="D8">
            <v>15739</v>
          </cell>
        </row>
      </sheetData>
      <sheetData sheetId="1759">
        <row r="8">
          <cell r="D8">
            <v>15739</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8">
          <cell r="D8">
            <v>15739</v>
          </cell>
        </row>
      </sheetData>
      <sheetData sheetId="1765">
        <row r="8">
          <cell r="D8">
            <v>15739</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8">
          <cell r="D8">
            <v>15739</v>
          </cell>
        </row>
      </sheetData>
      <sheetData sheetId="1771">
        <row r="8">
          <cell r="D8">
            <v>15739</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8">
          <cell r="D8">
            <v>15739</v>
          </cell>
        </row>
      </sheetData>
      <sheetData sheetId="1777">
        <row r="8">
          <cell r="D8">
            <v>15739</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8">
          <cell r="D8">
            <v>15739</v>
          </cell>
        </row>
      </sheetData>
      <sheetData sheetId="1783">
        <row r="8">
          <cell r="D8">
            <v>15739</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8">
          <cell r="D8">
            <v>15739</v>
          </cell>
        </row>
      </sheetData>
      <sheetData sheetId="1789">
        <row r="8">
          <cell r="D8">
            <v>15739</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8">
          <cell r="D8">
            <v>15739</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8">
          <cell r="D8">
            <v>15739</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8">
          <cell r="D8">
            <v>15739</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8">
          <cell r="D8">
            <v>15739</v>
          </cell>
        </row>
      </sheetData>
      <sheetData sheetId="1978">
        <row r="8">
          <cell r="D8">
            <v>15739</v>
          </cell>
        </row>
      </sheetData>
      <sheetData sheetId="1979">
        <row r="8">
          <cell r="D8">
            <v>15739</v>
          </cell>
        </row>
      </sheetData>
      <sheetData sheetId="1980">
        <row r="8">
          <cell r="D8">
            <v>15739</v>
          </cell>
        </row>
      </sheetData>
      <sheetData sheetId="1981">
        <row r="8">
          <cell r="D8">
            <v>15739</v>
          </cell>
        </row>
      </sheetData>
      <sheetData sheetId="1982">
        <row r="8">
          <cell r="D8">
            <v>15739</v>
          </cell>
        </row>
      </sheetData>
      <sheetData sheetId="1983">
        <row r="8">
          <cell r="D8">
            <v>15739</v>
          </cell>
        </row>
      </sheetData>
      <sheetData sheetId="1984">
        <row r="8">
          <cell r="D8">
            <v>15739</v>
          </cell>
        </row>
      </sheetData>
      <sheetData sheetId="1985">
        <row r="8">
          <cell r="D8">
            <v>15739</v>
          </cell>
        </row>
      </sheetData>
      <sheetData sheetId="1986">
        <row r="8">
          <cell r="D8">
            <v>15739</v>
          </cell>
        </row>
      </sheetData>
      <sheetData sheetId="1987">
        <row r="8">
          <cell r="D8">
            <v>15739</v>
          </cell>
        </row>
      </sheetData>
      <sheetData sheetId="1988">
        <row r="8">
          <cell r="D8">
            <v>15739</v>
          </cell>
        </row>
      </sheetData>
      <sheetData sheetId="1989">
        <row r="8">
          <cell r="D8">
            <v>15739</v>
          </cell>
        </row>
      </sheetData>
      <sheetData sheetId="1990">
        <row r="8">
          <cell r="D8">
            <v>15739</v>
          </cell>
        </row>
      </sheetData>
      <sheetData sheetId="1991">
        <row r="8">
          <cell r="D8">
            <v>15739</v>
          </cell>
        </row>
      </sheetData>
      <sheetData sheetId="1992">
        <row r="8">
          <cell r="D8">
            <v>15739</v>
          </cell>
        </row>
      </sheetData>
      <sheetData sheetId="1993">
        <row r="8">
          <cell r="D8">
            <v>15739</v>
          </cell>
        </row>
      </sheetData>
      <sheetData sheetId="1994">
        <row r="8">
          <cell r="D8">
            <v>15739</v>
          </cell>
        </row>
      </sheetData>
      <sheetData sheetId="1995">
        <row r="8">
          <cell r="D8">
            <v>15739</v>
          </cell>
        </row>
      </sheetData>
      <sheetData sheetId="1996">
        <row r="8">
          <cell r="D8">
            <v>15739</v>
          </cell>
        </row>
      </sheetData>
      <sheetData sheetId="1997">
        <row r="8">
          <cell r="D8">
            <v>15739</v>
          </cell>
        </row>
      </sheetData>
      <sheetData sheetId="1998">
        <row r="8">
          <cell r="D8">
            <v>15739</v>
          </cell>
        </row>
      </sheetData>
      <sheetData sheetId="1999">
        <row r="8">
          <cell r="D8">
            <v>15739</v>
          </cell>
        </row>
      </sheetData>
      <sheetData sheetId="2000">
        <row r="2">
          <cell r="A2">
            <v>0</v>
          </cell>
        </row>
      </sheetData>
      <sheetData sheetId="2001">
        <row r="8">
          <cell r="D8">
            <v>15739</v>
          </cell>
        </row>
      </sheetData>
      <sheetData sheetId="2002">
        <row r="8">
          <cell r="D8">
            <v>15739</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8">
          <cell r="D8">
            <v>15739</v>
          </cell>
        </row>
      </sheetData>
      <sheetData sheetId="2008">
        <row r="8">
          <cell r="D8">
            <v>15739</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8">
          <cell r="D8">
            <v>15739</v>
          </cell>
        </row>
      </sheetData>
      <sheetData sheetId="2014">
        <row r="8">
          <cell r="D8">
            <v>15739</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8">
          <cell r="D8">
            <v>15739</v>
          </cell>
        </row>
      </sheetData>
      <sheetData sheetId="2020">
        <row r="8">
          <cell r="D8">
            <v>15739</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8">
          <cell r="D8">
            <v>15739</v>
          </cell>
        </row>
      </sheetData>
      <sheetData sheetId="2026">
        <row r="8">
          <cell r="D8">
            <v>15739</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8">
          <cell r="D8">
            <v>15739</v>
          </cell>
        </row>
      </sheetData>
      <sheetData sheetId="2032">
        <row r="8">
          <cell r="D8">
            <v>15739</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8">
          <cell r="D8">
            <v>15739</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8">
          <cell r="D8">
            <v>15739</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8">
          <cell r="D8">
            <v>15739</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refreshError="1"/>
      <sheetData sheetId="1" refreshError="1"/>
      <sheetData sheetId="2" refreshError="1"/>
      <sheetData sheetId="3" refreshError="1"/>
      <sheetData sheetId="4" refreshError="1"/>
      <sheetData sheetId="5" refreshError="1"/>
      <sheetData sheetId="6">
        <row r="31">
          <cell r="C31">
            <v>13733.346620714286</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Е."/>
      <sheetName val="У.Е. (ДТР)"/>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1047;&#1072;&#1084;&#1077;&#1088;&#1099;%20&#1085;&#1072;&#1075;&#1088;&#1091;&#1079;&#1086;&#1082;.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16" zoomScale="115" zoomScaleSheetLayoutView="115" workbookViewId="0">
      <selection activeCell="F24" sqref="F24"/>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32" t="s">
        <v>150</v>
      </c>
      <c r="B5" s="232"/>
      <c r="C5" s="232"/>
      <c r="D5" s="232"/>
      <c r="E5" s="96"/>
      <c r="F5" s="96"/>
      <c r="G5" s="96"/>
      <c r="H5" s="96"/>
      <c r="I5" s="96"/>
      <c r="J5" s="96"/>
      <c r="K5" s="96"/>
    </row>
    <row r="6" spans="1:23" s="11" customFormat="1" ht="18.75" x14ac:dyDescent="0.3">
      <c r="A6" s="16"/>
      <c r="B6" s="16"/>
      <c r="G6" s="15"/>
      <c r="H6" s="15"/>
      <c r="I6" s="14"/>
    </row>
    <row r="7" spans="1:23" s="11" customFormat="1" ht="18.75" x14ac:dyDescent="0.2">
      <c r="A7" s="236" t="s">
        <v>8</v>
      </c>
      <c r="B7" s="236"/>
      <c r="C7" s="236"/>
      <c r="D7" s="236"/>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35" t="s">
        <v>191</v>
      </c>
      <c r="B9" s="235"/>
      <c r="C9" s="235"/>
      <c r="D9" s="235"/>
      <c r="E9" s="7"/>
      <c r="F9" s="7"/>
      <c r="G9" s="7"/>
      <c r="H9" s="7"/>
      <c r="I9" s="7"/>
      <c r="J9" s="12"/>
      <c r="K9" s="12"/>
      <c r="L9" s="12"/>
      <c r="M9" s="12"/>
      <c r="N9" s="12"/>
      <c r="O9" s="12"/>
      <c r="P9" s="12"/>
      <c r="Q9" s="12"/>
      <c r="R9" s="12"/>
      <c r="S9" s="12"/>
      <c r="T9" s="12"/>
      <c r="U9" s="12"/>
      <c r="V9" s="12"/>
      <c r="W9" s="12"/>
    </row>
    <row r="10" spans="1:23" s="11" customFormat="1" ht="18.75" x14ac:dyDescent="0.2">
      <c r="A10" s="233" t="s">
        <v>7</v>
      </c>
      <c r="B10" s="233"/>
      <c r="C10" s="233"/>
      <c r="D10" s="233"/>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35" t="s">
        <v>193</v>
      </c>
      <c r="B12" s="235"/>
      <c r="C12" s="235"/>
      <c r="D12" s="235"/>
      <c r="E12" s="7"/>
      <c r="F12" s="7"/>
      <c r="G12" s="7"/>
      <c r="H12" s="7"/>
      <c r="I12" s="7"/>
      <c r="J12" s="7"/>
      <c r="K12" s="7"/>
      <c r="L12" s="7"/>
      <c r="M12" s="7"/>
      <c r="N12" s="7"/>
      <c r="O12" s="7"/>
      <c r="P12" s="7"/>
      <c r="Q12" s="7"/>
      <c r="R12" s="7"/>
      <c r="S12" s="7"/>
      <c r="T12" s="7"/>
      <c r="U12" s="7"/>
      <c r="V12" s="7"/>
      <c r="W12" s="7"/>
    </row>
    <row r="13" spans="1:23" s="2" customFormat="1" ht="15" customHeight="1" x14ac:dyDescent="0.2">
      <c r="A13" s="233" t="s">
        <v>6</v>
      </c>
      <c r="B13" s="233"/>
      <c r="C13" s="233"/>
      <c r="D13" s="233"/>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34" t="s">
        <v>132</v>
      </c>
      <c r="B15" s="234"/>
      <c r="C15" s="235"/>
      <c r="D15" s="235"/>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5</v>
      </c>
      <c r="B17" s="23" t="s">
        <v>140</v>
      </c>
      <c r="C17" s="30" t="s">
        <v>20</v>
      </c>
      <c r="D17" s="29" t="s">
        <v>19</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18</v>
      </c>
      <c r="B19" s="129" t="s">
        <v>147</v>
      </c>
      <c r="C19" s="28" t="s">
        <v>169</v>
      </c>
      <c r="D19" s="29" t="s">
        <v>192</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17</v>
      </c>
      <c r="B20" s="129" t="s">
        <v>147</v>
      </c>
      <c r="C20" s="28" t="s">
        <v>128</v>
      </c>
      <c r="D20" s="29" t="s">
        <v>180</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16</v>
      </c>
      <c r="B21" s="129" t="s">
        <v>147</v>
      </c>
      <c r="C21" s="28" t="s">
        <v>78</v>
      </c>
      <c r="D21" s="29" t="s">
        <v>194</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15</v>
      </c>
      <c r="B22" s="129" t="s">
        <v>147</v>
      </c>
      <c r="C22" s="28" t="s">
        <v>12</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14</v>
      </c>
      <c r="B23" s="129" t="s">
        <v>147</v>
      </c>
      <c r="C23" s="28" t="s">
        <v>10</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13</v>
      </c>
      <c r="B24" s="130" t="s">
        <v>144</v>
      </c>
      <c r="C24" s="32" t="s">
        <v>151</v>
      </c>
      <c r="D24" s="29" t="s">
        <v>381</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11</v>
      </c>
      <c r="B25" s="130" t="s">
        <v>145</v>
      </c>
      <c r="C25" s="32" t="s">
        <v>171</v>
      </c>
      <c r="D25" s="29" t="s">
        <v>170</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9</v>
      </c>
      <c r="B26" s="130" t="s">
        <v>145</v>
      </c>
      <c r="C26" s="32" t="s">
        <v>137</v>
      </c>
      <c r="D26" s="29" t="s">
        <v>172</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23</v>
      </c>
      <c r="B27" s="130" t="s">
        <v>141</v>
      </c>
      <c r="C27" s="32" t="s">
        <v>121</v>
      </c>
      <c r="D27" s="29" t="s">
        <v>152</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22</v>
      </c>
      <c r="B28" s="130" t="s">
        <v>142</v>
      </c>
      <c r="C28" s="32" t="s">
        <v>133</v>
      </c>
      <c r="D28" s="29" t="s">
        <v>195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21</v>
      </c>
      <c r="B29" s="130" t="s">
        <v>143</v>
      </c>
      <c r="C29" s="32" t="s">
        <v>134</v>
      </c>
      <c r="D29" s="136" t="s">
        <v>196</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119</v>
      </c>
      <c r="B30" s="130" t="s">
        <v>146</v>
      </c>
      <c r="C30" s="32" t="s">
        <v>135</v>
      </c>
      <c r="D30" s="231" t="s">
        <v>379</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116</v>
      </c>
      <c r="B31" s="130" t="s">
        <v>164</v>
      </c>
      <c r="C31" s="32" t="s">
        <v>167</v>
      </c>
      <c r="D31" s="29" t="s">
        <v>173</v>
      </c>
      <c r="E31" s="20"/>
      <c r="F31" s="20"/>
      <c r="G31" s="20"/>
      <c r="H31" s="20"/>
      <c r="I31" s="20"/>
      <c r="J31" s="20"/>
      <c r="K31" s="20"/>
      <c r="L31" s="20"/>
      <c r="M31" s="20"/>
      <c r="N31" s="20"/>
      <c r="O31" s="20"/>
      <c r="P31" s="20"/>
      <c r="Q31" s="20"/>
      <c r="R31" s="20"/>
      <c r="S31" s="20"/>
      <c r="T31" s="20"/>
      <c r="U31" s="20"/>
      <c r="V31" s="20"/>
      <c r="W31" s="20"/>
    </row>
    <row r="32" spans="1:23" ht="189" x14ac:dyDescent="0.25">
      <c r="A32" s="21" t="s">
        <v>163</v>
      </c>
      <c r="B32" s="130" t="s">
        <v>165</v>
      </c>
      <c r="C32" s="32" t="s">
        <v>166</v>
      </c>
      <c r="D32" s="29" t="s">
        <v>173</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hyperlinks>
    <hyperlink ref="D30" r:id="rId1"/>
  </hyperlinks>
  <pageMargins left="0.70866141732283472" right="0.70866141732283472" top="0.74803149606299213" bottom="0.74803149606299213" header="0.31496062992125984" footer="0.31496062992125984"/>
  <pageSetup paperSize="8" scale="41"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zoomScale="80" zoomScaleNormal="82" zoomScaleSheetLayoutView="80" workbookViewId="0">
      <selection activeCell="E12" sqref="E12"/>
    </sheetView>
  </sheetViews>
  <sheetFormatPr defaultRowHeight="15.75" outlineLevelRow="1" x14ac:dyDescent="0.25"/>
  <cols>
    <col min="1" max="1" width="66.85546875" style="147" customWidth="1"/>
    <col min="2" max="2" width="13.7109375" style="147" bestFit="1" customWidth="1"/>
    <col min="3" max="3" width="12.5703125" style="147" customWidth="1"/>
    <col min="4" max="4" width="13.85546875" style="147" customWidth="1"/>
    <col min="5" max="5" width="11.5703125" style="147" customWidth="1"/>
    <col min="6" max="6" width="13.5703125" style="147" customWidth="1"/>
    <col min="7" max="7" width="9.85546875" style="147" customWidth="1"/>
    <col min="8" max="8" width="10.140625" style="147" customWidth="1"/>
    <col min="9" max="9" width="9.140625" style="147"/>
    <col min="10" max="10" width="9.85546875" style="147" customWidth="1"/>
    <col min="11" max="11" width="14.7109375" style="147" customWidth="1"/>
    <col min="12" max="14" width="9.85546875" style="147" bestFit="1" customWidth="1"/>
    <col min="15" max="15" width="10.85546875" style="147" customWidth="1"/>
    <col min="16" max="256" width="9.140625" style="147"/>
    <col min="257" max="257" width="66.85546875" style="147" customWidth="1"/>
    <col min="258" max="258" width="13.7109375" style="147" bestFit="1" customWidth="1"/>
    <col min="259" max="259" width="12.5703125" style="147" customWidth="1"/>
    <col min="260" max="260" width="13.85546875" style="147" customWidth="1"/>
    <col min="261" max="261" width="11.5703125" style="147" customWidth="1"/>
    <col min="262" max="262" width="13.5703125" style="147" customWidth="1"/>
    <col min="263" max="263" width="9.85546875" style="147" customWidth="1"/>
    <col min="264" max="264" width="10.140625" style="147" customWidth="1"/>
    <col min="265" max="265" width="9.140625" style="147"/>
    <col min="266" max="266" width="9.85546875" style="147" customWidth="1"/>
    <col min="267" max="267" width="14.7109375" style="147" customWidth="1"/>
    <col min="268" max="270" width="9.85546875" style="147" bestFit="1" customWidth="1"/>
    <col min="271" max="271" width="10.85546875" style="147" customWidth="1"/>
    <col min="272" max="512" width="9.140625" style="147"/>
    <col min="513" max="513" width="66.85546875" style="147" customWidth="1"/>
    <col min="514" max="514" width="13.7109375" style="147" bestFit="1" customWidth="1"/>
    <col min="515" max="515" width="12.5703125" style="147" customWidth="1"/>
    <col min="516" max="516" width="13.85546875" style="147" customWidth="1"/>
    <col min="517" max="517" width="11.5703125" style="147" customWidth="1"/>
    <col min="518" max="518" width="13.5703125" style="147" customWidth="1"/>
    <col min="519" max="519" width="9.85546875" style="147" customWidth="1"/>
    <col min="520" max="520" width="10.140625" style="147" customWidth="1"/>
    <col min="521" max="521" width="9.140625" style="147"/>
    <col min="522" max="522" width="9.85546875" style="147" customWidth="1"/>
    <col min="523" max="523" width="14.7109375" style="147" customWidth="1"/>
    <col min="524" max="526" width="9.85546875" style="147" bestFit="1" customWidth="1"/>
    <col min="527" max="527" width="10.85546875" style="147" customWidth="1"/>
    <col min="528" max="768" width="9.140625" style="147"/>
    <col min="769" max="769" width="66.85546875" style="147" customWidth="1"/>
    <col min="770" max="770" width="13.7109375" style="147" bestFit="1" customWidth="1"/>
    <col min="771" max="771" width="12.5703125" style="147" customWidth="1"/>
    <col min="772" max="772" width="13.85546875" style="147" customWidth="1"/>
    <col min="773" max="773" width="11.5703125" style="147" customWidth="1"/>
    <col min="774" max="774" width="13.5703125" style="147" customWidth="1"/>
    <col min="775" max="775" width="9.85546875" style="147" customWidth="1"/>
    <col min="776" max="776" width="10.140625" style="147" customWidth="1"/>
    <col min="777" max="777" width="9.140625" style="147"/>
    <col min="778" max="778" width="9.85546875" style="147" customWidth="1"/>
    <col min="779" max="779" width="14.7109375" style="147" customWidth="1"/>
    <col min="780" max="782" width="9.85546875" style="147" bestFit="1" customWidth="1"/>
    <col min="783" max="783" width="10.85546875" style="147" customWidth="1"/>
    <col min="784" max="1024" width="9.140625" style="147"/>
    <col min="1025" max="1025" width="66.85546875" style="147" customWidth="1"/>
    <col min="1026" max="1026" width="13.7109375" style="147" bestFit="1" customWidth="1"/>
    <col min="1027" max="1027" width="12.5703125" style="147" customWidth="1"/>
    <col min="1028" max="1028" width="13.85546875" style="147" customWidth="1"/>
    <col min="1029" max="1029" width="11.5703125" style="147" customWidth="1"/>
    <col min="1030" max="1030" width="13.5703125" style="147" customWidth="1"/>
    <col min="1031" max="1031" width="9.85546875" style="147" customWidth="1"/>
    <col min="1032" max="1032" width="10.140625" style="147" customWidth="1"/>
    <col min="1033" max="1033" width="9.140625" style="147"/>
    <col min="1034" max="1034" width="9.85546875" style="147" customWidth="1"/>
    <col min="1035" max="1035" width="14.7109375" style="147" customWidth="1"/>
    <col min="1036" max="1038" width="9.85546875" style="147" bestFit="1" customWidth="1"/>
    <col min="1039" max="1039" width="10.85546875" style="147" customWidth="1"/>
    <col min="1040" max="1280" width="9.140625" style="147"/>
    <col min="1281" max="1281" width="66.85546875" style="147" customWidth="1"/>
    <col min="1282" max="1282" width="13.7109375" style="147" bestFit="1" customWidth="1"/>
    <col min="1283" max="1283" width="12.5703125" style="147" customWidth="1"/>
    <col min="1284" max="1284" width="13.85546875" style="147" customWidth="1"/>
    <col min="1285" max="1285" width="11.5703125" style="147" customWidth="1"/>
    <col min="1286" max="1286" width="13.5703125" style="147" customWidth="1"/>
    <col min="1287" max="1287" width="9.85546875" style="147" customWidth="1"/>
    <col min="1288" max="1288" width="10.140625" style="147" customWidth="1"/>
    <col min="1289" max="1289" width="9.140625" style="147"/>
    <col min="1290" max="1290" width="9.85546875" style="147" customWidth="1"/>
    <col min="1291" max="1291" width="14.7109375" style="147" customWidth="1"/>
    <col min="1292" max="1294" width="9.85546875" style="147" bestFit="1" customWidth="1"/>
    <col min="1295" max="1295" width="10.85546875" style="147" customWidth="1"/>
    <col min="1296" max="1536" width="9.140625" style="147"/>
    <col min="1537" max="1537" width="66.85546875" style="147" customWidth="1"/>
    <col min="1538" max="1538" width="13.7109375" style="147" bestFit="1" customWidth="1"/>
    <col min="1539" max="1539" width="12.5703125" style="147" customWidth="1"/>
    <col min="1540" max="1540" width="13.85546875" style="147" customWidth="1"/>
    <col min="1541" max="1541" width="11.5703125" style="147" customWidth="1"/>
    <col min="1542" max="1542" width="13.5703125" style="147" customWidth="1"/>
    <col min="1543" max="1543" width="9.85546875" style="147" customWidth="1"/>
    <col min="1544" max="1544" width="10.140625" style="147" customWidth="1"/>
    <col min="1545" max="1545" width="9.140625" style="147"/>
    <col min="1546" max="1546" width="9.85546875" style="147" customWidth="1"/>
    <col min="1547" max="1547" width="14.7109375" style="147" customWidth="1"/>
    <col min="1548" max="1550" width="9.85546875" style="147" bestFit="1" customWidth="1"/>
    <col min="1551" max="1551" width="10.85546875" style="147" customWidth="1"/>
    <col min="1552" max="1792" width="9.140625" style="147"/>
    <col min="1793" max="1793" width="66.85546875" style="147" customWidth="1"/>
    <col min="1794" max="1794" width="13.7109375" style="147" bestFit="1" customWidth="1"/>
    <col min="1795" max="1795" width="12.5703125" style="147" customWidth="1"/>
    <col min="1796" max="1796" width="13.85546875" style="147" customWidth="1"/>
    <col min="1797" max="1797" width="11.5703125" style="147" customWidth="1"/>
    <col min="1798" max="1798" width="13.5703125" style="147" customWidth="1"/>
    <col min="1799" max="1799" width="9.85546875" style="147" customWidth="1"/>
    <col min="1800" max="1800" width="10.140625" style="147" customWidth="1"/>
    <col min="1801" max="1801" width="9.140625" style="147"/>
    <col min="1802" max="1802" width="9.85546875" style="147" customWidth="1"/>
    <col min="1803" max="1803" width="14.7109375" style="147" customWidth="1"/>
    <col min="1804" max="1806" width="9.85546875" style="147" bestFit="1" customWidth="1"/>
    <col min="1807" max="1807" width="10.85546875" style="147" customWidth="1"/>
    <col min="1808" max="2048" width="9.140625" style="147"/>
    <col min="2049" max="2049" width="66.85546875" style="147" customWidth="1"/>
    <col min="2050" max="2050" width="13.7109375" style="147" bestFit="1" customWidth="1"/>
    <col min="2051" max="2051" width="12.5703125" style="147" customWidth="1"/>
    <col min="2052" max="2052" width="13.85546875" style="147" customWidth="1"/>
    <col min="2053" max="2053" width="11.5703125" style="147" customWidth="1"/>
    <col min="2054" max="2054" width="13.5703125" style="147" customWidth="1"/>
    <col min="2055" max="2055" width="9.85546875" style="147" customWidth="1"/>
    <col min="2056" max="2056" width="10.140625" style="147" customWidth="1"/>
    <col min="2057" max="2057" width="9.140625" style="147"/>
    <col min="2058" max="2058" width="9.85546875" style="147" customWidth="1"/>
    <col min="2059" max="2059" width="14.7109375" style="147" customWidth="1"/>
    <col min="2060" max="2062" width="9.85546875" style="147" bestFit="1" customWidth="1"/>
    <col min="2063" max="2063" width="10.85546875" style="147" customWidth="1"/>
    <col min="2064" max="2304" width="9.140625" style="147"/>
    <col min="2305" max="2305" width="66.85546875" style="147" customWidth="1"/>
    <col min="2306" max="2306" width="13.7109375" style="147" bestFit="1" customWidth="1"/>
    <col min="2307" max="2307" width="12.5703125" style="147" customWidth="1"/>
    <col min="2308" max="2308" width="13.85546875" style="147" customWidth="1"/>
    <col min="2309" max="2309" width="11.5703125" style="147" customWidth="1"/>
    <col min="2310" max="2310" width="13.5703125" style="147" customWidth="1"/>
    <col min="2311" max="2311" width="9.85546875" style="147" customWidth="1"/>
    <col min="2312" max="2312" width="10.140625" style="147" customWidth="1"/>
    <col min="2313" max="2313" width="9.140625" style="147"/>
    <col min="2314" max="2314" width="9.85546875" style="147" customWidth="1"/>
    <col min="2315" max="2315" width="14.7109375" style="147" customWidth="1"/>
    <col min="2316" max="2318" width="9.85546875" style="147" bestFit="1" customWidth="1"/>
    <col min="2319" max="2319" width="10.85546875" style="147" customWidth="1"/>
    <col min="2320" max="2560" width="9.140625" style="147"/>
    <col min="2561" max="2561" width="66.85546875" style="147" customWidth="1"/>
    <col min="2562" max="2562" width="13.7109375" style="147" bestFit="1" customWidth="1"/>
    <col min="2563" max="2563" width="12.5703125" style="147" customWidth="1"/>
    <col min="2564" max="2564" width="13.85546875" style="147" customWidth="1"/>
    <col min="2565" max="2565" width="11.5703125" style="147" customWidth="1"/>
    <col min="2566" max="2566" width="13.5703125" style="147" customWidth="1"/>
    <col min="2567" max="2567" width="9.85546875" style="147" customWidth="1"/>
    <col min="2568" max="2568" width="10.140625" style="147" customWidth="1"/>
    <col min="2569" max="2569" width="9.140625" style="147"/>
    <col min="2570" max="2570" width="9.85546875" style="147" customWidth="1"/>
    <col min="2571" max="2571" width="14.7109375" style="147" customWidth="1"/>
    <col min="2572" max="2574" width="9.85546875" style="147" bestFit="1" customWidth="1"/>
    <col min="2575" max="2575" width="10.85546875" style="147" customWidth="1"/>
    <col min="2576" max="2816" width="9.140625" style="147"/>
    <col min="2817" max="2817" width="66.85546875" style="147" customWidth="1"/>
    <col min="2818" max="2818" width="13.7109375" style="147" bestFit="1" customWidth="1"/>
    <col min="2819" max="2819" width="12.5703125" style="147" customWidth="1"/>
    <col min="2820" max="2820" width="13.85546875" style="147" customWidth="1"/>
    <col min="2821" max="2821" width="11.5703125" style="147" customWidth="1"/>
    <col min="2822" max="2822" width="13.5703125" style="147" customWidth="1"/>
    <col min="2823" max="2823" width="9.85546875" style="147" customWidth="1"/>
    <col min="2824" max="2824" width="10.140625" style="147" customWidth="1"/>
    <col min="2825" max="2825" width="9.140625" style="147"/>
    <col min="2826" max="2826" width="9.85546875" style="147" customWidth="1"/>
    <col min="2827" max="2827" width="14.7109375" style="147" customWidth="1"/>
    <col min="2828" max="2830" width="9.85546875" style="147" bestFit="1" customWidth="1"/>
    <col min="2831" max="2831" width="10.85546875" style="147" customWidth="1"/>
    <col min="2832" max="3072" width="9.140625" style="147"/>
    <col min="3073" max="3073" width="66.85546875" style="147" customWidth="1"/>
    <col min="3074" max="3074" width="13.7109375" style="147" bestFit="1" customWidth="1"/>
    <col min="3075" max="3075" width="12.5703125" style="147" customWidth="1"/>
    <col min="3076" max="3076" width="13.85546875" style="147" customWidth="1"/>
    <col min="3077" max="3077" width="11.5703125" style="147" customWidth="1"/>
    <col min="3078" max="3078" width="13.5703125" style="147" customWidth="1"/>
    <col min="3079" max="3079" width="9.85546875" style="147" customWidth="1"/>
    <col min="3080" max="3080" width="10.140625" style="147" customWidth="1"/>
    <col min="3081" max="3081" width="9.140625" style="147"/>
    <col min="3082" max="3082" width="9.85546875" style="147" customWidth="1"/>
    <col min="3083" max="3083" width="14.7109375" style="147" customWidth="1"/>
    <col min="3084" max="3086" width="9.85546875" style="147" bestFit="1" customWidth="1"/>
    <col min="3087" max="3087" width="10.85546875" style="147" customWidth="1"/>
    <col min="3088" max="3328" width="9.140625" style="147"/>
    <col min="3329" max="3329" width="66.85546875" style="147" customWidth="1"/>
    <col min="3330" max="3330" width="13.7109375" style="147" bestFit="1" customWidth="1"/>
    <col min="3331" max="3331" width="12.5703125" style="147" customWidth="1"/>
    <col min="3332" max="3332" width="13.85546875" style="147" customWidth="1"/>
    <col min="3333" max="3333" width="11.5703125" style="147" customWidth="1"/>
    <col min="3334" max="3334" width="13.5703125" style="147" customWidth="1"/>
    <col min="3335" max="3335" width="9.85546875" style="147" customWidth="1"/>
    <col min="3336" max="3336" width="10.140625" style="147" customWidth="1"/>
    <col min="3337" max="3337" width="9.140625" style="147"/>
    <col min="3338" max="3338" width="9.85546875" style="147" customWidth="1"/>
    <col min="3339" max="3339" width="14.7109375" style="147" customWidth="1"/>
    <col min="3340" max="3342" width="9.85546875" style="147" bestFit="1" customWidth="1"/>
    <col min="3343" max="3343" width="10.85546875" style="147" customWidth="1"/>
    <col min="3344" max="3584" width="9.140625" style="147"/>
    <col min="3585" max="3585" width="66.85546875" style="147" customWidth="1"/>
    <col min="3586" max="3586" width="13.7109375" style="147" bestFit="1" customWidth="1"/>
    <col min="3587" max="3587" width="12.5703125" style="147" customWidth="1"/>
    <col min="3588" max="3588" width="13.85546875" style="147" customWidth="1"/>
    <col min="3589" max="3589" width="11.5703125" style="147" customWidth="1"/>
    <col min="3590" max="3590" width="13.5703125" style="147" customWidth="1"/>
    <col min="3591" max="3591" width="9.85546875" style="147" customWidth="1"/>
    <col min="3592" max="3592" width="10.140625" style="147" customWidth="1"/>
    <col min="3593" max="3593" width="9.140625" style="147"/>
    <col min="3594" max="3594" width="9.85546875" style="147" customWidth="1"/>
    <col min="3595" max="3595" width="14.7109375" style="147" customWidth="1"/>
    <col min="3596" max="3598" width="9.85546875" style="147" bestFit="1" customWidth="1"/>
    <col min="3599" max="3599" width="10.85546875" style="147" customWidth="1"/>
    <col min="3600" max="3840" width="9.140625" style="147"/>
    <col min="3841" max="3841" width="66.85546875" style="147" customWidth="1"/>
    <col min="3842" max="3842" width="13.7109375" style="147" bestFit="1" customWidth="1"/>
    <col min="3843" max="3843" width="12.5703125" style="147" customWidth="1"/>
    <col min="3844" max="3844" width="13.85546875" style="147" customWidth="1"/>
    <col min="3845" max="3845" width="11.5703125" style="147" customWidth="1"/>
    <col min="3846" max="3846" width="13.5703125" style="147" customWidth="1"/>
    <col min="3847" max="3847" width="9.85546875" style="147" customWidth="1"/>
    <col min="3848" max="3848" width="10.140625" style="147" customWidth="1"/>
    <col min="3849" max="3849" width="9.140625" style="147"/>
    <col min="3850" max="3850" width="9.85546875" style="147" customWidth="1"/>
    <col min="3851" max="3851" width="14.7109375" style="147" customWidth="1"/>
    <col min="3852" max="3854" width="9.85546875" style="147" bestFit="1" customWidth="1"/>
    <col min="3855" max="3855" width="10.85546875" style="147" customWidth="1"/>
    <col min="3856" max="4096" width="9.140625" style="147"/>
    <col min="4097" max="4097" width="66.85546875" style="147" customWidth="1"/>
    <col min="4098" max="4098" width="13.7109375" style="147" bestFit="1" customWidth="1"/>
    <col min="4099" max="4099" width="12.5703125" style="147" customWidth="1"/>
    <col min="4100" max="4100" width="13.85546875" style="147" customWidth="1"/>
    <col min="4101" max="4101" width="11.5703125" style="147" customWidth="1"/>
    <col min="4102" max="4102" width="13.5703125" style="147" customWidth="1"/>
    <col min="4103" max="4103" width="9.85546875" style="147" customWidth="1"/>
    <col min="4104" max="4104" width="10.140625" style="147" customWidth="1"/>
    <col min="4105" max="4105" width="9.140625" style="147"/>
    <col min="4106" max="4106" width="9.85546875" style="147" customWidth="1"/>
    <col min="4107" max="4107" width="14.7109375" style="147" customWidth="1"/>
    <col min="4108" max="4110" width="9.85546875" style="147" bestFit="1" customWidth="1"/>
    <col min="4111" max="4111" width="10.85546875" style="147" customWidth="1"/>
    <col min="4112" max="4352" width="9.140625" style="147"/>
    <col min="4353" max="4353" width="66.85546875" style="147" customWidth="1"/>
    <col min="4354" max="4354" width="13.7109375" style="147" bestFit="1" customWidth="1"/>
    <col min="4355" max="4355" width="12.5703125" style="147" customWidth="1"/>
    <col min="4356" max="4356" width="13.85546875" style="147" customWidth="1"/>
    <col min="4357" max="4357" width="11.5703125" style="147" customWidth="1"/>
    <col min="4358" max="4358" width="13.5703125" style="147" customWidth="1"/>
    <col min="4359" max="4359" width="9.85546875" style="147" customWidth="1"/>
    <col min="4360" max="4360" width="10.140625" style="147" customWidth="1"/>
    <col min="4361" max="4361" width="9.140625" style="147"/>
    <col min="4362" max="4362" width="9.85546875" style="147" customWidth="1"/>
    <col min="4363" max="4363" width="14.7109375" style="147" customWidth="1"/>
    <col min="4364" max="4366" width="9.85546875" style="147" bestFit="1" customWidth="1"/>
    <col min="4367" max="4367" width="10.85546875" style="147" customWidth="1"/>
    <col min="4368" max="4608" width="9.140625" style="147"/>
    <col min="4609" max="4609" width="66.85546875" style="147" customWidth="1"/>
    <col min="4610" max="4610" width="13.7109375" style="147" bestFit="1" customWidth="1"/>
    <col min="4611" max="4611" width="12.5703125" style="147" customWidth="1"/>
    <col min="4612" max="4612" width="13.85546875" style="147" customWidth="1"/>
    <col min="4613" max="4613" width="11.5703125" style="147" customWidth="1"/>
    <col min="4614" max="4614" width="13.5703125" style="147" customWidth="1"/>
    <col min="4615" max="4615" width="9.85546875" style="147" customWidth="1"/>
    <col min="4616" max="4616" width="10.140625" style="147" customWidth="1"/>
    <col min="4617" max="4617" width="9.140625" style="147"/>
    <col min="4618" max="4618" width="9.85546875" style="147" customWidth="1"/>
    <col min="4619" max="4619" width="14.7109375" style="147" customWidth="1"/>
    <col min="4620" max="4622" width="9.85546875" style="147" bestFit="1" customWidth="1"/>
    <col min="4623" max="4623" width="10.85546875" style="147" customWidth="1"/>
    <col min="4624" max="4864" width="9.140625" style="147"/>
    <col min="4865" max="4865" width="66.85546875" style="147" customWidth="1"/>
    <col min="4866" max="4866" width="13.7109375" style="147" bestFit="1" customWidth="1"/>
    <col min="4867" max="4867" width="12.5703125" style="147" customWidth="1"/>
    <col min="4868" max="4868" width="13.85546875" style="147" customWidth="1"/>
    <col min="4869" max="4869" width="11.5703125" style="147" customWidth="1"/>
    <col min="4870" max="4870" width="13.5703125" style="147" customWidth="1"/>
    <col min="4871" max="4871" width="9.85546875" style="147" customWidth="1"/>
    <col min="4872" max="4872" width="10.140625" style="147" customWidth="1"/>
    <col min="4873" max="4873" width="9.140625" style="147"/>
    <col min="4874" max="4874" width="9.85546875" style="147" customWidth="1"/>
    <col min="4875" max="4875" width="14.7109375" style="147" customWidth="1"/>
    <col min="4876" max="4878" width="9.85546875" style="147" bestFit="1" customWidth="1"/>
    <col min="4879" max="4879" width="10.85546875" style="147" customWidth="1"/>
    <col min="4880" max="5120" width="9.140625" style="147"/>
    <col min="5121" max="5121" width="66.85546875" style="147" customWidth="1"/>
    <col min="5122" max="5122" width="13.7109375" style="147" bestFit="1" customWidth="1"/>
    <col min="5123" max="5123" width="12.5703125" style="147" customWidth="1"/>
    <col min="5124" max="5124" width="13.85546875" style="147" customWidth="1"/>
    <col min="5125" max="5125" width="11.5703125" style="147" customWidth="1"/>
    <col min="5126" max="5126" width="13.5703125" style="147" customWidth="1"/>
    <col min="5127" max="5127" width="9.85546875" style="147" customWidth="1"/>
    <col min="5128" max="5128" width="10.140625" style="147" customWidth="1"/>
    <col min="5129" max="5129" width="9.140625" style="147"/>
    <col min="5130" max="5130" width="9.85546875" style="147" customWidth="1"/>
    <col min="5131" max="5131" width="14.7109375" style="147" customWidth="1"/>
    <col min="5132" max="5134" width="9.85546875" style="147" bestFit="1" customWidth="1"/>
    <col min="5135" max="5135" width="10.85546875" style="147" customWidth="1"/>
    <col min="5136" max="5376" width="9.140625" style="147"/>
    <col min="5377" max="5377" width="66.85546875" style="147" customWidth="1"/>
    <col min="5378" max="5378" width="13.7109375" style="147" bestFit="1" customWidth="1"/>
    <col min="5379" max="5379" width="12.5703125" style="147" customWidth="1"/>
    <col min="5380" max="5380" width="13.85546875" style="147" customWidth="1"/>
    <col min="5381" max="5381" width="11.5703125" style="147" customWidth="1"/>
    <col min="5382" max="5382" width="13.5703125" style="147" customWidth="1"/>
    <col min="5383" max="5383" width="9.85546875" style="147" customWidth="1"/>
    <col min="5384" max="5384" width="10.140625" style="147" customWidth="1"/>
    <col min="5385" max="5385" width="9.140625" style="147"/>
    <col min="5386" max="5386" width="9.85546875" style="147" customWidth="1"/>
    <col min="5387" max="5387" width="14.7109375" style="147" customWidth="1"/>
    <col min="5388" max="5390" width="9.85546875" style="147" bestFit="1" customWidth="1"/>
    <col min="5391" max="5391" width="10.85546875" style="147" customWidth="1"/>
    <col min="5392" max="5632" width="9.140625" style="147"/>
    <col min="5633" max="5633" width="66.85546875" style="147" customWidth="1"/>
    <col min="5634" max="5634" width="13.7109375" style="147" bestFit="1" customWidth="1"/>
    <col min="5635" max="5635" width="12.5703125" style="147" customWidth="1"/>
    <col min="5636" max="5636" width="13.85546875" style="147" customWidth="1"/>
    <col min="5637" max="5637" width="11.5703125" style="147" customWidth="1"/>
    <col min="5638" max="5638" width="13.5703125" style="147" customWidth="1"/>
    <col min="5639" max="5639" width="9.85546875" style="147" customWidth="1"/>
    <col min="5640" max="5640" width="10.140625" style="147" customWidth="1"/>
    <col min="5641" max="5641" width="9.140625" style="147"/>
    <col min="5642" max="5642" width="9.85546875" style="147" customWidth="1"/>
    <col min="5643" max="5643" width="14.7109375" style="147" customWidth="1"/>
    <col min="5644" max="5646" width="9.85546875" style="147" bestFit="1" customWidth="1"/>
    <col min="5647" max="5647" width="10.85546875" style="147" customWidth="1"/>
    <col min="5648" max="5888" width="9.140625" style="147"/>
    <col min="5889" max="5889" width="66.85546875" style="147" customWidth="1"/>
    <col min="5890" max="5890" width="13.7109375" style="147" bestFit="1" customWidth="1"/>
    <col min="5891" max="5891" width="12.5703125" style="147" customWidth="1"/>
    <col min="5892" max="5892" width="13.85546875" style="147" customWidth="1"/>
    <col min="5893" max="5893" width="11.5703125" style="147" customWidth="1"/>
    <col min="5894" max="5894" width="13.5703125" style="147" customWidth="1"/>
    <col min="5895" max="5895" width="9.85546875" style="147" customWidth="1"/>
    <col min="5896" max="5896" width="10.140625" style="147" customWidth="1"/>
    <col min="5897" max="5897" width="9.140625" style="147"/>
    <col min="5898" max="5898" width="9.85546875" style="147" customWidth="1"/>
    <col min="5899" max="5899" width="14.7109375" style="147" customWidth="1"/>
    <col min="5900" max="5902" width="9.85546875" style="147" bestFit="1" customWidth="1"/>
    <col min="5903" max="5903" width="10.85546875" style="147" customWidth="1"/>
    <col min="5904" max="6144" width="9.140625" style="147"/>
    <col min="6145" max="6145" width="66.85546875" style="147" customWidth="1"/>
    <col min="6146" max="6146" width="13.7109375" style="147" bestFit="1" customWidth="1"/>
    <col min="6147" max="6147" width="12.5703125" style="147" customWidth="1"/>
    <col min="6148" max="6148" width="13.85546875" style="147" customWidth="1"/>
    <col min="6149" max="6149" width="11.5703125" style="147" customWidth="1"/>
    <col min="6150" max="6150" width="13.5703125" style="147" customWidth="1"/>
    <col min="6151" max="6151" width="9.85546875" style="147" customWidth="1"/>
    <col min="6152" max="6152" width="10.140625" style="147" customWidth="1"/>
    <col min="6153" max="6153" width="9.140625" style="147"/>
    <col min="6154" max="6154" width="9.85546875" style="147" customWidth="1"/>
    <col min="6155" max="6155" width="14.7109375" style="147" customWidth="1"/>
    <col min="6156" max="6158" width="9.85546875" style="147" bestFit="1" customWidth="1"/>
    <col min="6159" max="6159" width="10.85546875" style="147" customWidth="1"/>
    <col min="6160" max="6400" width="9.140625" style="147"/>
    <col min="6401" max="6401" width="66.85546875" style="147" customWidth="1"/>
    <col min="6402" max="6402" width="13.7109375" style="147" bestFit="1" customWidth="1"/>
    <col min="6403" max="6403" width="12.5703125" style="147" customWidth="1"/>
    <col min="6404" max="6404" width="13.85546875" style="147" customWidth="1"/>
    <col min="6405" max="6405" width="11.5703125" style="147" customWidth="1"/>
    <col min="6406" max="6406" width="13.5703125" style="147" customWidth="1"/>
    <col min="6407" max="6407" width="9.85546875" style="147" customWidth="1"/>
    <col min="6408" max="6408" width="10.140625" style="147" customWidth="1"/>
    <col min="6409" max="6409" width="9.140625" style="147"/>
    <col min="6410" max="6410" width="9.85546875" style="147" customWidth="1"/>
    <col min="6411" max="6411" width="14.7109375" style="147" customWidth="1"/>
    <col min="6412" max="6414" width="9.85546875" style="147" bestFit="1" customWidth="1"/>
    <col min="6415" max="6415" width="10.85546875" style="147" customWidth="1"/>
    <col min="6416" max="6656" width="9.140625" style="147"/>
    <col min="6657" max="6657" width="66.85546875" style="147" customWidth="1"/>
    <col min="6658" max="6658" width="13.7109375" style="147" bestFit="1" customWidth="1"/>
    <col min="6659" max="6659" width="12.5703125" style="147" customWidth="1"/>
    <col min="6660" max="6660" width="13.85546875" style="147" customWidth="1"/>
    <col min="6661" max="6661" width="11.5703125" style="147" customWidth="1"/>
    <col min="6662" max="6662" width="13.5703125" style="147" customWidth="1"/>
    <col min="6663" max="6663" width="9.85546875" style="147" customWidth="1"/>
    <col min="6664" max="6664" width="10.140625" style="147" customWidth="1"/>
    <col min="6665" max="6665" width="9.140625" style="147"/>
    <col min="6666" max="6666" width="9.85546875" style="147" customWidth="1"/>
    <col min="6667" max="6667" width="14.7109375" style="147" customWidth="1"/>
    <col min="6668" max="6670" width="9.85546875" style="147" bestFit="1" customWidth="1"/>
    <col min="6671" max="6671" width="10.85546875" style="147" customWidth="1"/>
    <col min="6672" max="6912" width="9.140625" style="147"/>
    <col min="6913" max="6913" width="66.85546875" style="147" customWidth="1"/>
    <col min="6914" max="6914" width="13.7109375" style="147" bestFit="1" customWidth="1"/>
    <col min="6915" max="6915" width="12.5703125" style="147" customWidth="1"/>
    <col min="6916" max="6916" width="13.85546875" style="147" customWidth="1"/>
    <col min="6917" max="6917" width="11.5703125" style="147" customWidth="1"/>
    <col min="6918" max="6918" width="13.5703125" style="147" customWidth="1"/>
    <col min="6919" max="6919" width="9.85546875" style="147" customWidth="1"/>
    <col min="6920" max="6920" width="10.140625" style="147" customWidth="1"/>
    <col min="6921" max="6921" width="9.140625" style="147"/>
    <col min="6922" max="6922" width="9.85546875" style="147" customWidth="1"/>
    <col min="6923" max="6923" width="14.7109375" style="147" customWidth="1"/>
    <col min="6924" max="6926" width="9.85546875" style="147" bestFit="1" customWidth="1"/>
    <col min="6927" max="6927" width="10.85546875" style="147" customWidth="1"/>
    <col min="6928" max="7168" width="9.140625" style="147"/>
    <col min="7169" max="7169" width="66.85546875" style="147" customWidth="1"/>
    <col min="7170" max="7170" width="13.7109375" style="147" bestFit="1" customWidth="1"/>
    <col min="7171" max="7171" width="12.5703125" style="147" customWidth="1"/>
    <col min="7172" max="7172" width="13.85546875" style="147" customWidth="1"/>
    <col min="7173" max="7173" width="11.5703125" style="147" customWidth="1"/>
    <col min="7174" max="7174" width="13.5703125" style="147" customWidth="1"/>
    <col min="7175" max="7175" width="9.85546875" style="147" customWidth="1"/>
    <col min="7176" max="7176" width="10.140625" style="147" customWidth="1"/>
    <col min="7177" max="7177" width="9.140625" style="147"/>
    <col min="7178" max="7178" width="9.85546875" style="147" customWidth="1"/>
    <col min="7179" max="7179" width="14.7109375" style="147" customWidth="1"/>
    <col min="7180" max="7182" width="9.85546875" style="147" bestFit="1" customWidth="1"/>
    <col min="7183" max="7183" width="10.85546875" style="147" customWidth="1"/>
    <col min="7184" max="7424" width="9.140625" style="147"/>
    <col min="7425" max="7425" width="66.85546875" style="147" customWidth="1"/>
    <col min="7426" max="7426" width="13.7109375" style="147" bestFit="1" customWidth="1"/>
    <col min="7427" max="7427" width="12.5703125" style="147" customWidth="1"/>
    <col min="7428" max="7428" width="13.85546875" style="147" customWidth="1"/>
    <col min="7429" max="7429" width="11.5703125" style="147" customWidth="1"/>
    <col min="7430" max="7430" width="13.5703125" style="147" customWidth="1"/>
    <col min="7431" max="7431" width="9.85546875" style="147" customWidth="1"/>
    <col min="7432" max="7432" width="10.140625" style="147" customWidth="1"/>
    <col min="7433" max="7433" width="9.140625" style="147"/>
    <col min="7434" max="7434" width="9.85546875" style="147" customWidth="1"/>
    <col min="7435" max="7435" width="14.7109375" style="147" customWidth="1"/>
    <col min="7436" max="7438" width="9.85546875" style="147" bestFit="1" customWidth="1"/>
    <col min="7439" max="7439" width="10.85546875" style="147" customWidth="1"/>
    <col min="7440" max="7680" width="9.140625" style="147"/>
    <col min="7681" max="7681" width="66.85546875" style="147" customWidth="1"/>
    <col min="7682" max="7682" width="13.7109375" style="147" bestFit="1" customWidth="1"/>
    <col min="7683" max="7683" width="12.5703125" style="147" customWidth="1"/>
    <col min="7684" max="7684" width="13.85546875" style="147" customWidth="1"/>
    <col min="7685" max="7685" width="11.5703125" style="147" customWidth="1"/>
    <col min="7686" max="7686" width="13.5703125" style="147" customWidth="1"/>
    <col min="7687" max="7687" width="9.85546875" style="147" customWidth="1"/>
    <col min="7688" max="7688" width="10.140625" style="147" customWidth="1"/>
    <col min="7689" max="7689" width="9.140625" style="147"/>
    <col min="7690" max="7690" width="9.85546875" style="147" customWidth="1"/>
    <col min="7691" max="7691" width="14.7109375" style="147" customWidth="1"/>
    <col min="7692" max="7694" width="9.85546875" style="147" bestFit="1" customWidth="1"/>
    <col min="7695" max="7695" width="10.85546875" style="147" customWidth="1"/>
    <col min="7696" max="7936" width="9.140625" style="147"/>
    <col min="7937" max="7937" width="66.85546875" style="147" customWidth="1"/>
    <col min="7938" max="7938" width="13.7109375" style="147" bestFit="1" customWidth="1"/>
    <col min="7939" max="7939" width="12.5703125" style="147" customWidth="1"/>
    <col min="7940" max="7940" width="13.85546875" style="147" customWidth="1"/>
    <col min="7941" max="7941" width="11.5703125" style="147" customWidth="1"/>
    <col min="7942" max="7942" width="13.5703125" style="147" customWidth="1"/>
    <col min="7943" max="7943" width="9.85546875" style="147" customWidth="1"/>
    <col min="7944" max="7944" width="10.140625" style="147" customWidth="1"/>
    <col min="7945" max="7945" width="9.140625" style="147"/>
    <col min="7946" max="7946" width="9.85546875" style="147" customWidth="1"/>
    <col min="7947" max="7947" width="14.7109375" style="147" customWidth="1"/>
    <col min="7948" max="7950" width="9.85546875" style="147" bestFit="1" customWidth="1"/>
    <col min="7951" max="7951" width="10.85546875" style="147" customWidth="1"/>
    <col min="7952" max="8192" width="9.140625" style="147"/>
    <col min="8193" max="8193" width="66.85546875" style="147" customWidth="1"/>
    <col min="8194" max="8194" width="13.7109375" style="147" bestFit="1" customWidth="1"/>
    <col min="8195" max="8195" width="12.5703125" style="147" customWidth="1"/>
    <col min="8196" max="8196" width="13.85546875" style="147" customWidth="1"/>
    <col min="8197" max="8197" width="11.5703125" style="147" customWidth="1"/>
    <col min="8198" max="8198" width="13.5703125" style="147" customWidth="1"/>
    <col min="8199" max="8199" width="9.85546875" style="147" customWidth="1"/>
    <col min="8200" max="8200" width="10.140625" style="147" customWidth="1"/>
    <col min="8201" max="8201" width="9.140625" style="147"/>
    <col min="8202" max="8202" width="9.85546875" style="147" customWidth="1"/>
    <col min="8203" max="8203" width="14.7109375" style="147" customWidth="1"/>
    <col min="8204" max="8206" width="9.85546875" style="147" bestFit="1" customWidth="1"/>
    <col min="8207" max="8207" width="10.85546875" style="147" customWidth="1"/>
    <col min="8208" max="8448" width="9.140625" style="147"/>
    <col min="8449" max="8449" width="66.85546875" style="147" customWidth="1"/>
    <col min="8450" max="8450" width="13.7109375" style="147" bestFit="1" customWidth="1"/>
    <col min="8451" max="8451" width="12.5703125" style="147" customWidth="1"/>
    <col min="8452" max="8452" width="13.85546875" style="147" customWidth="1"/>
    <col min="8453" max="8453" width="11.5703125" style="147" customWidth="1"/>
    <col min="8454" max="8454" width="13.5703125" style="147" customWidth="1"/>
    <col min="8455" max="8455" width="9.85546875" style="147" customWidth="1"/>
    <col min="8456" max="8456" width="10.140625" style="147" customWidth="1"/>
    <col min="8457" max="8457" width="9.140625" style="147"/>
    <col min="8458" max="8458" width="9.85546875" style="147" customWidth="1"/>
    <col min="8459" max="8459" width="14.7109375" style="147" customWidth="1"/>
    <col min="8460" max="8462" width="9.85546875" style="147" bestFit="1" customWidth="1"/>
    <col min="8463" max="8463" width="10.85546875" style="147" customWidth="1"/>
    <col min="8464" max="8704" width="9.140625" style="147"/>
    <col min="8705" max="8705" width="66.85546875" style="147" customWidth="1"/>
    <col min="8706" max="8706" width="13.7109375" style="147" bestFit="1" customWidth="1"/>
    <col min="8707" max="8707" width="12.5703125" style="147" customWidth="1"/>
    <col min="8708" max="8708" width="13.85546875" style="147" customWidth="1"/>
    <col min="8709" max="8709" width="11.5703125" style="147" customWidth="1"/>
    <col min="8710" max="8710" width="13.5703125" style="147" customWidth="1"/>
    <col min="8711" max="8711" width="9.85546875" style="147" customWidth="1"/>
    <col min="8712" max="8712" width="10.140625" style="147" customWidth="1"/>
    <col min="8713" max="8713" width="9.140625" style="147"/>
    <col min="8714" max="8714" width="9.85546875" style="147" customWidth="1"/>
    <col min="8715" max="8715" width="14.7109375" style="147" customWidth="1"/>
    <col min="8716" max="8718" width="9.85546875" style="147" bestFit="1" customWidth="1"/>
    <col min="8719" max="8719" width="10.85546875" style="147" customWidth="1"/>
    <col min="8720" max="8960" width="9.140625" style="147"/>
    <col min="8961" max="8961" width="66.85546875" style="147" customWidth="1"/>
    <col min="8962" max="8962" width="13.7109375" style="147" bestFit="1" customWidth="1"/>
    <col min="8963" max="8963" width="12.5703125" style="147" customWidth="1"/>
    <col min="8964" max="8964" width="13.85546875" style="147" customWidth="1"/>
    <col min="8965" max="8965" width="11.5703125" style="147" customWidth="1"/>
    <col min="8966" max="8966" width="13.5703125" style="147" customWidth="1"/>
    <col min="8967" max="8967" width="9.85546875" style="147" customWidth="1"/>
    <col min="8968" max="8968" width="10.140625" style="147" customWidth="1"/>
    <col min="8969" max="8969" width="9.140625" style="147"/>
    <col min="8970" max="8970" width="9.85546875" style="147" customWidth="1"/>
    <col min="8971" max="8971" width="14.7109375" style="147" customWidth="1"/>
    <col min="8972" max="8974" width="9.85546875" style="147" bestFit="1" customWidth="1"/>
    <col min="8975" max="8975" width="10.85546875" style="147" customWidth="1"/>
    <col min="8976" max="9216" width="9.140625" style="147"/>
    <col min="9217" max="9217" width="66.85546875" style="147" customWidth="1"/>
    <col min="9218" max="9218" width="13.7109375" style="147" bestFit="1" customWidth="1"/>
    <col min="9219" max="9219" width="12.5703125" style="147" customWidth="1"/>
    <col min="9220" max="9220" width="13.85546875" style="147" customWidth="1"/>
    <col min="9221" max="9221" width="11.5703125" style="147" customWidth="1"/>
    <col min="9222" max="9222" width="13.5703125" style="147" customWidth="1"/>
    <col min="9223" max="9223" width="9.85546875" style="147" customWidth="1"/>
    <col min="9224" max="9224" width="10.140625" style="147" customWidth="1"/>
    <col min="9225" max="9225" width="9.140625" style="147"/>
    <col min="9226" max="9226" width="9.85546875" style="147" customWidth="1"/>
    <col min="9227" max="9227" width="14.7109375" style="147" customWidth="1"/>
    <col min="9228" max="9230" width="9.85546875" style="147" bestFit="1" customWidth="1"/>
    <col min="9231" max="9231" width="10.85546875" style="147" customWidth="1"/>
    <col min="9232" max="9472" width="9.140625" style="147"/>
    <col min="9473" max="9473" width="66.85546875" style="147" customWidth="1"/>
    <col min="9474" max="9474" width="13.7109375" style="147" bestFit="1" customWidth="1"/>
    <col min="9475" max="9475" width="12.5703125" style="147" customWidth="1"/>
    <col min="9476" max="9476" width="13.85546875" style="147" customWidth="1"/>
    <col min="9477" max="9477" width="11.5703125" style="147" customWidth="1"/>
    <col min="9478" max="9478" width="13.5703125" style="147" customWidth="1"/>
    <col min="9479" max="9479" width="9.85546875" style="147" customWidth="1"/>
    <col min="9480" max="9480" width="10.140625" style="147" customWidth="1"/>
    <col min="9481" max="9481" width="9.140625" style="147"/>
    <col min="9482" max="9482" width="9.85546875" style="147" customWidth="1"/>
    <col min="9483" max="9483" width="14.7109375" style="147" customWidth="1"/>
    <col min="9484" max="9486" width="9.85546875" style="147" bestFit="1" customWidth="1"/>
    <col min="9487" max="9487" width="10.85546875" style="147" customWidth="1"/>
    <col min="9488" max="9728" width="9.140625" style="147"/>
    <col min="9729" max="9729" width="66.85546875" style="147" customWidth="1"/>
    <col min="9730" max="9730" width="13.7109375" style="147" bestFit="1" customWidth="1"/>
    <col min="9731" max="9731" width="12.5703125" style="147" customWidth="1"/>
    <col min="9732" max="9732" width="13.85546875" style="147" customWidth="1"/>
    <col min="9733" max="9733" width="11.5703125" style="147" customWidth="1"/>
    <col min="9734" max="9734" width="13.5703125" style="147" customWidth="1"/>
    <col min="9735" max="9735" width="9.85546875" style="147" customWidth="1"/>
    <col min="9736" max="9736" width="10.140625" style="147" customWidth="1"/>
    <col min="9737" max="9737" width="9.140625" style="147"/>
    <col min="9738" max="9738" width="9.85546875" style="147" customWidth="1"/>
    <col min="9739" max="9739" width="14.7109375" style="147" customWidth="1"/>
    <col min="9740" max="9742" width="9.85546875" style="147" bestFit="1" customWidth="1"/>
    <col min="9743" max="9743" width="10.85546875" style="147" customWidth="1"/>
    <col min="9744" max="9984" width="9.140625" style="147"/>
    <col min="9985" max="9985" width="66.85546875" style="147" customWidth="1"/>
    <col min="9986" max="9986" width="13.7109375" style="147" bestFit="1" customWidth="1"/>
    <col min="9987" max="9987" width="12.5703125" style="147" customWidth="1"/>
    <col min="9988" max="9988" width="13.85546875" style="147" customWidth="1"/>
    <col min="9989" max="9989" width="11.5703125" style="147" customWidth="1"/>
    <col min="9990" max="9990" width="13.5703125" style="147" customWidth="1"/>
    <col min="9991" max="9991" width="9.85546875" style="147" customWidth="1"/>
    <col min="9992" max="9992" width="10.140625" style="147" customWidth="1"/>
    <col min="9993" max="9993" width="9.140625" style="147"/>
    <col min="9994" max="9994" width="9.85546875" style="147" customWidth="1"/>
    <col min="9995" max="9995" width="14.7109375" style="147" customWidth="1"/>
    <col min="9996" max="9998" width="9.85546875" style="147" bestFit="1" customWidth="1"/>
    <col min="9999" max="9999" width="10.85546875" style="147" customWidth="1"/>
    <col min="10000" max="10240" width="9.140625" style="147"/>
    <col min="10241" max="10241" width="66.85546875" style="147" customWidth="1"/>
    <col min="10242" max="10242" width="13.7109375" style="147" bestFit="1" customWidth="1"/>
    <col min="10243" max="10243" width="12.5703125" style="147" customWidth="1"/>
    <col min="10244" max="10244" width="13.85546875" style="147" customWidth="1"/>
    <col min="10245" max="10245" width="11.5703125" style="147" customWidth="1"/>
    <col min="10246" max="10246" width="13.5703125" style="147" customWidth="1"/>
    <col min="10247" max="10247" width="9.85546875" style="147" customWidth="1"/>
    <col min="10248" max="10248" width="10.140625" style="147" customWidth="1"/>
    <col min="10249" max="10249" width="9.140625" style="147"/>
    <col min="10250" max="10250" width="9.85546875" style="147" customWidth="1"/>
    <col min="10251" max="10251" width="14.7109375" style="147" customWidth="1"/>
    <col min="10252" max="10254" width="9.85546875" style="147" bestFit="1" customWidth="1"/>
    <col min="10255" max="10255" width="10.85546875" style="147" customWidth="1"/>
    <col min="10256" max="10496" width="9.140625" style="147"/>
    <col min="10497" max="10497" width="66.85546875" style="147" customWidth="1"/>
    <col min="10498" max="10498" width="13.7109375" style="147" bestFit="1" customWidth="1"/>
    <col min="10499" max="10499" width="12.5703125" style="147" customWidth="1"/>
    <col min="10500" max="10500" width="13.85546875" style="147" customWidth="1"/>
    <col min="10501" max="10501" width="11.5703125" style="147" customWidth="1"/>
    <col min="10502" max="10502" width="13.5703125" style="147" customWidth="1"/>
    <col min="10503" max="10503" width="9.85546875" style="147" customWidth="1"/>
    <col min="10504" max="10504" width="10.140625" style="147" customWidth="1"/>
    <col min="10505" max="10505" width="9.140625" style="147"/>
    <col min="10506" max="10506" width="9.85546875" style="147" customWidth="1"/>
    <col min="10507" max="10507" width="14.7109375" style="147" customWidth="1"/>
    <col min="10508" max="10510" width="9.85546875" style="147" bestFit="1" customWidth="1"/>
    <col min="10511" max="10511" width="10.85546875" style="147" customWidth="1"/>
    <col min="10512" max="10752" width="9.140625" style="147"/>
    <col min="10753" max="10753" width="66.85546875" style="147" customWidth="1"/>
    <col min="10754" max="10754" width="13.7109375" style="147" bestFit="1" customWidth="1"/>
    <col min="10755" max="10755" width="12.5703125" style="147" customWidth="1"/>
    <col min="10756" max="10756" width="13.85546875" style="147" customWidth="1"/>
    <col min="10757" max="10757" width="11.5703125" style="147" customWidth="1"/>
    <col min="10758" max="10758" width="13.5703125" style="147" customWidth="1"/>
    <col min="10759" max="10759" width="9.85546875" style="147" customWidth="1"/>
    <col min="10760" max="10760" width="10.140625" style="147" customWidth="1"/>
    <col min="10761" max="10761" width="9.140625" style="147"/>
    <col min="10762" max="10762" width="9.85546875" style="147" customWidth="1"/>
    <col min="10763" max="10763" width="14.7109375" style="147" customWidth="1"/>
    <col min="10764" max="10766" width="9.85546875" style="147" bestFit="1" customWidth="1"/>
    <col min="10767" max="10767" width="10.85546875" style="147" customWidth="1"/>
    <col min="10768" max="11008" width="9.140625" style="147"/>
    <col min="11009" max="11009" width="66.85546875" style="147" customWidth="1"/>
    <col min="11010" max="11010" width="13.7109375" style="147" bestFit="1" customWidth="1"/>
    <col min="11011" max="11011" width="12.5703125" style="147" customWidth="1"/>
    <col min="11012" max="11012" width="13.85546875" style="147" customWidth="1"/>
    <col min="11013" max="11013" width="11.5703125" style="147" customWidth="1"/>
    <col min="11014" max="11014" width="13.5703125" style="147" customWidth="1"/>
    <col min="11015" max="11015" width="9.85546875" style="147" customWidth="1"/>
    <col min="11016" max="11016" width="10.140625" style="147" customWidth="1"/>
    <col min="11017" max="11017" width="9.140625" style="147"/>
    <col min="11018" max="11018" width="9.85546875" style="147" customWidth="1"/>
    <col min="11019" max="11019" width="14.7109375" style="147" customWidth="1"/>
    <col min="11020" max="11022" width="9.85546875" style="147" bestFit="1" customWidth="1"/>
    <col min="11023" max="11023" width="10.85546875" style="147" customWidth="1"/>
    <col min="11024" max="11264" width="9.140625" style="147"/>
    <col min="11265" max="11265" width="66.85546875" style="147" customWidth="1"/>
    <col min="11266" max="11266" width="13.7109375" style="147" bestFit="1" customWidth="1"/>
    <col min="11267" max="11267" width="12.5703125" style="147" customWidth="1"/>
    <col min="11268" max="11268" width="13.85546875" style="147" customWidth="1"/>
    <col min="11269" max="11269" width="11.5703125" style="147" customWidth="1"/>
    <col min="11270" max="11270" width="13.5703125" style="147" customWidth="1"/>
    <col min="11271" max="11271" width="9.85546875" style="147" customWidth="1"/>
    <col min="11272" max="11272" width="10.140625" style="147" customWidth="1"/>
    <col min="11273" max="11273" width="9.140625" style="147"/>
    <col min="11274" max="11274" width="9.85546875" style="147" customWidth="1"/>
    <col min="11275" max="11275" width="14.7109375" style="147" customWidth="1"/>
    <col min="11276" max="11278" width="9.85546875" style="147" bestFit="1" customWidth="1"/>
    <col min="11279" max="11279" width="10.85546875" style="147" customWidth="1"/>
    <col min="11280" max="11520" width="9.140625" style="147"/>
    <col min="11521" max="11521" width="66.85546875" style="147" customWidth="1"/>
    <col min="11522" max="11522" width="13.7109375" style="147" bestFit="1" customWidth="1"/>
    <col min="11523" max="11523" width="12.5703125" style="147" customWidth="1"/>
    <col min="11524" max="11524" width="13.85546875" style="147" customWidth="1"/>
    <col min="11525" max="11525" width="11.5703125" style="147" customWidth="1"/>
    <col min="11526" max="11526" width="13.5703125" style="147" customWidth="1"/>
    <col min="11527" max="11527" width="9.85546875" style="147" customWidth="1"/>
    <col min="11528" max="11528" width="10.140625" style="147" customWidth="1"/>
    <col min="11529" max="11529" width="9.140625" style="147"/>
    <col min="11530" max="11530" width="9.85546875" style="147" customWidth="1"/>
    <col min="11531" max="11531" width="14.7109375" style="147" customWidth="1"/>
    <col min="11532" max="11534" width="9.85546875" style="147" bestFit="1" customWidth="1"/>
    <col min="11535" max="11535" width="10.85546875" style="147" customWidth="1"/>
    <col min="11536" max="11776" width="9.140625" style="147"/>
    <col min="11777" max="11777" width="66.85546875" style="147" customWidth="1"/>
    <col min="11778" max="11778" width="13.7109375" style="147" bestFit="1" customWidth="1"/>
    <col min="11779" max="11779" width="12.5703125" style="147" customWidth="1"/>
    <col min="11780" max="11780" width="13.85546875" style="147" customWidth="1"/>
    <col min="11781" max="11781" width="11.5703125" style="147" customWidth="1"/>
    <col min="11782" max="11782" width="13.5703125" style="147" customWidth="1"/>
    <col min="11783" max="11783" width="9.85546875" style="147" customWidth="1"/>
    <col min="11784" max="11784" width="10.140625" style="147" customWidth="1"/>
    <col min="11785" max="11785" width="9.140625" style="147"/>
    <col min="11786" max="11786" width="9.85546875" style="147" customWidth="1"/>
    <col min="11787" max="11787" width="14.7109375" style="147" customWidth="1"/>
    <col min="11788" max="11790" width="9.85546875" style="147" bestFit="1" customWidth="1"/>
    <col min="11791" max="11791" width="10.85546875" style="147" customWidth="1"/>
    <col min="11792" max="12032" width="9.140625" style="147"/>
    <col min="12033" max="12033" width="66.85546875" style="147" customWidth="1"/>
    <col min="12034" max="12034" width="13.7109375" style="147" bestFit="1" customWidth="1"/>
    <col min="12035" max="12035" width="12.5703125" style="147" customWidth="1"/>
    <col min="12036" max="12036" width="13.85546875" style="147" customWidth="1"/>
    <col min="12037" max="12037" width="11.5703125" style="147" customWidth="1"/>
    <col min="12038" max="12038" width="13.5703125" style="147" customWidth="1"/>
    <col min="12039" max="12039" width="9.85546875" style="147" customWidth="1"/>
    <col min="12040" max="12040" width="10.140625" style="147" customWidth="1"/>
    <col min="12041" max="12041" width="9.140625" style="147"/>
    <col min="12042" max="12042" width="9.85546875" style="147" customWidth="1"/>
    <col min="12043" max="12043" width="14.7109375" style="147" customWidth="1"/>
    <col min="12044" max="12046" width="9.85546875" style="147" bestFit="1" customWidth="1"/>
    <col min="12047" max="12047" width="10.85546875" style="147" customWidth="1"/>
    <col min="12048" max="12288" width="9.140625" style="147"/>
    <col min="12289" max="12289" width="66.85546875" style="147" customWidth="1"/>
    <col min="12290" max="12290" width="13.7109375" style="147" bestFit="1" customWidth="1"/>
    <col min="12291" max="12291" width="12.5703125" style="147" customWidth="1"/>
    <col min="12292" max="12292" width="13.85546875" style="147" customWidth="1"/>
    <col min="12293" max="12293" width="11.5703125" style="147" customWidth="1"/>
    <col min="12294" max="12294" width="13.5703125" style="147" customWidth="1"/>
    <col min="12295" max="12295" width="9.85546875" style="147" customWidth="1"/>
    <col min="12296" max="12296" width="10.140625" style="147" customWidth="1"/>
    <col min="12297" max="12297" width="9.140625" style="147"/>
    <col min="12298" max="12298" width="9.85546875" style="147" customWidth="1"/>
    <col min="12299" max="12299" width="14.7109375" style="147" customWidth="1"/>
    <col min="12300" max="12302" width="9.85546875" style="147" bestFit="1" customWidth="1"/>
    <col min="12303" max="12303" width="10.85546875" style="147" customWidth="1"/>
    <col min="12304" max="12544" width="9.140625" style="147"/>
    <col min="12545" max="12545" width="66.85546875" style="147" customWidth="1"/>
    <col min="12546" max="12546" width="13.7109375" style="147" bestFit="1" customWidth="1"/>
    <col min="12547" max="12547" width="12.5703125" style="147" customWidth="1"/>
    <col min="12548" max="12548" width="13.85546875" style="147" customWidth="1"/>
    <col min="12549" max="12549" width="11.5703125" style="147" customWidth="1"/>
    <col min="12550" max="12550" width="13.5703125" style="147" customWidth="1"/>
    <col min="12551" max="12551" width="9.85546875" style="147" customWidth="1"/>
    <col min="12552" max="12552" width="10.140625" style="147" customWidth="1"/>
    <col min="12553" max="12553" width="9.140625" style="147"/>
    <col min="12554" max="12554" width="9.85546875" style="147" customWidth="1"/>
    <col min="12555" max="12555" width="14.7109375" style="147" customWidth="1"/>
    <col min="12556" max="12558" width="9.85546875" style="147" bestFit="1" customWidth="1"/>
    <col min="12559" max="12559" width="10.85546875" style="147" customWidth="1"/>
    <col min="12560" max="12800" width="9.140625" style="147"/>
    <col min="12801" max="12801" width="66.85546875" style="147" customWidth="1"/>
    <col min="12802" max="12802" width="13.7109375" style="147" bestFit="1" customWidth="1"/>
    <col min="12803" max="12803" width="12.5703125" style="147" customWidth="1"/>
    <col min="12804" max="12804" width="13.85546875" style="147" customWidth="1"/>
    <col min="12805" max="12805" width="11.5703125" style="147" customWidth="1"/>
    <col min="12806" max="12806" width="13.5703125" style="147" customWidth="1"/>
    <col min="12807" max="12807" width="9.85546875" style="147" customWidth="1"/>
    <col min="12808" max="12808" width="10.140625" style="147" customWidth="1"/>
    <col min="12809" max="12809" width="9.140625" style="147"/>
    <col min="12810" max="12810" width="9.85546875" style="147" customWidth="1"/>
    <col min="12811" max="12811" width="14.7109375" style="147" customWidth="1"/>
    <col min="12812" max="12814" width="9.85546875" style="147" bestFit="1" customWidth="1"/>
    <col min="12815" max="12815" width="10.85546875" style="147" customWidth="1"/>
    <col min="12816" max="13056" width="9.140625" style="147"/>
    <col min="13057" max="13057" width="66.85546875" style="147" customWidth="1"/>
    <col min="13058" max="13058" width="13.7109375" style="147" bestFit="1" customWidth="1"/>
    <col min="13059" max="13059" width="12.5703125" style="147" customWidth="1"/>
    <col min="13060" max="13060" width="13.85546875" style="147" customWidth="1"/>
    <col min="13061" max="13061" width="11.5703125" style="147" customWidth="1"/>
    <col min="13062" max="13062" width="13.5703125" style="147" customWidth="1"/>
    <col min="13063" max="13063" width="9.85546875" style="147" customWidth="1"/>
    <col min="13064" max="13064" width="10.140625" style="147" customWidth="1"/>
    <col min="13065" max="13065" width="9.140625" style="147"/>
    <col min="13066" max="13066" width="9.85546875" style="147" customWidth="1"/>
    <col min="13067" max="13067" width="14.7109375" style="147" customWidth="1"/>
    <col min="13068" max="13070" width="9.85546875" style="147" bestFit="1" customWidth="1"/>
    <col min="13071" max="13071" width="10.85546875" style="147" customWidth="1"/>
    <col min="13072" max="13312" width="9.140625" style="147"/>
    <col min="13313" max="13313" width="66.85546875" style="147" customWidth="1"/>
    <col min="13314" max="13314" width="13.7109375" style="147" bestFit="1" customWidth="1"/>
    <col min="13315" max="13315" width="12.5703125" style="147" customWidth="1"/>
    <col min="13316" max="13316" width="13.85546875" style="147" customWidth="1"/>
    <col min="13317" max="13317" width="11.5703125" style="147" customWidth="1"/>
    <col min="13318" max="13318" width="13.5703125" style="147" customWidth="1"/>
    <col min="13319" max="13319" width="9.85546875" style="147" customWidth="1"/>
    <col min="13320" max="13320" width="10.140625" style="147" customWidth="1"/>
    <col min="13321" max="13321" width="9.140625" style="147"/>
    <col min="13322" max="13322" width="9.85546875" style="147" customWidth="1"/>
    <col min="13323" max="13323" width="14.7109375" style="147" customWidth="1"/>
    <col min="13324" max="13326" width="9.85546875" style="147" bestFit="1" customWidth="1"/>
    <col min="13327" max="13327" width="10.85546875" style="147" customWidth="1"/>
    <col min="13328" max="13568" width="9.140625" style="147"/>
    <col min="13569" max="13569" width="66.85546875" style="147" customWidth="1"/>
    <col min="13570" max="13570" width="13.7109375" style="147" bestFit="1" customWidth="1"/>
    <col min="13571" max="13571" width="12.5703125" style="147" customWidth="1"/>
    <col min="13572" max="13572" width="13.85546875" style="147" customWidth="1"/>
    <col min="13573" max="13573" width="11.5703125" style="147" customWidth="1"/>
    <col min="13574" max="13574" width="13.5703125" style="147" customWidth="1"/>
    <col min="13575" max="13575" width="9.85546875" style="147" customWidth="1"/>
    <col min="13576" max="13576" width="10.140625" style="147" customWidth="1"/>
    <col min="13577" max="13577" width="9.140625" style="147"/>
    <col min="13578" max="13578" width="9.85546875" style="147" customWidth="1"/>
    <col min="13579" max="13579" width="14.7109375" style="147" customWidth="1"/>
    <col min="13580" max="13582" width="9.85546875" style="147" bestFit="1" customWidth="1"/>
    <col min="13583" max="13583" width="10.85546875" style="147" customWidth="1"/>
    <col min="13584" max="13824" width="9.140625" style="147"/>
    <col min="13825" max="13825" width="66.85546875" style="147" customWidth="1"/>
    <col min="13826" max="13826" width="13.7109375" style="147" bestFit="1" customWidth="1"/>
    <col min="13827" max="13827" width="12.5703125" style="147" customWidth="1"/>
    <col min="13828" max="13828" width="13.85546875" style="147" customWidth="1"/>
    <col min="13829" max="13829" width="11.5703125" style="147" customWidth="1"/>
    <col min="13830" max="13830" width="13.5703125" style="147" customWidth="1"/>
    <col min="13831" max="13831" width="9.85546875" style="147" customWidth="1"/>
    <col min="13832" max="13832" width="10.140625" style="147" customWidth="1"/>
    <col min="13833" max="13833" width="9.140625" style="147"/>
    <col min="13834" max="13834" width="9.85546875" style="147" customWidth="1"/>
    <col min="13835" max="13835" width="14.7109375" style="147" customWidth="1"/>
    <col min="13836" max="13838" width="9.85546875" style="147" bestFit="1" customWidth="1"/>
    <col min="13839" max="13839" width="10.85546875" style="147" customWidth="1"/>
    <col min="13840" max="14080" width="9.140625" style="147"/>
    <col min="14081" max="14081" width="66.85546875" style="147" customWidth="1"/>
    <col min="14082" max="14082" width="13.7109375" style="147" bestFit="1" customWidth="1"/>
    <col min="14083" max="14083" width="12.5703125" style="147" customWidth="1"/>
    <col min="14084" max="14084" width="13.85546875" style="147" customWidth="1"/>
    <col min="14085" max="14085" width="11.5703125" style="147" customWidth="1"/>
    <col min="14086" max="14086" width="13.5703125" style="147" customWidth="1"/>
    <col min="14087" max="14087" width="9.85546875" style="147" customWidth="1"/>
    <col min="14088" max="14088" width="10.140625" style="147" customWidth="1"/>
    <col min="14089" max="14089" width="9.140625" style="147"/>
    <col min="14090" max="14090" width="9.85546875" style="147" customWidth="1"/>
    <col min="14091" max="14091" width="14.7109375" style="147" customWidth="1"/>
    <col min="14092" max="14094" width="9.85546875" style="147" bestFit="1" customWidth="1"/>
    <col min="14095" max="14095" width="10.85546875" style="147" customWidth="1"/>
    <col min="14096" max="14336" width="9.140625" style="147"/>
    <col min="14337" max="14337" width="66.85546875" style="147" customWidth="1"/>
    <col min="14338" max="14338" width="13.7109375" style="147" bestFit="1" customWidth="1"/>
    <col min="14339" max="14339" width="12.5703125" style="147" customWidth="1"/>
    <col min="14340" max="14340" width="13.85546875" style="147" customWidth="1"/>
    <col min="14341" max="14341" width="11.5703125" style="147" customWidth="1"/>
    <col min="14342" max="14342" width="13.5703125" style="147" customWidth="1"/>
    <col min="14343" max="14343" width="9.85546875" style="147" customWidth="1"/>
    <col min="14344" max="14344" width="10.140625" style="147" customWidth="1"/>
    <col min="14345" max="14345" width="9.140625" style="147"/>
    <col min="14346" max="14346" width="9.85546875" style="147" customWidth="1"/>
    <col min="14347" max="14347" width="14.7109375" style="147" customWidth="1"/>
    <col min="14348" max="14350" width="9.85546875" style="147" bestFit="1" customWidth="1"/>
    <col min="14351" max="14351" width="10.85546875" style="147" customWidth="1"/>
    <col min="14352" max="14592" width="9.140625" style="147"/>
    <col min="14593" max="14593" width="66.85546875" style="147" customWidth="1"/>
    <col min="14594" max="14594" width="13.7109375" style="147" bestFit="1" customWidth="1"/>
    <col min="14595" max="14595" width="12.5703125" style="147" customWidth="1"/>
    <col min="14596" max="14596" width="13.85546875" style="147" customWidth="1"/>
    <col min="14597" max="14597" width="11.5703125" style="147" customWidth="1"/>
    <col min="14598" max="14598" width="13.5703125" style="147" customWidth="1"/>
    <col min="14599" max="14599" width="9.85546875" style="147" customWidth="1"/>
    <col min="14600" max="14600" width="10.140625" style="147" customWidth="1"/>
    <col min="14601" max="14601" width="9.140625" style="147"/>
    <col min="14602" max="14602" width="9.85546875" style="147" customWidth="1"/>
    <col min="14603" max="14603" width="14.7109375" style="147" customWidth="1"/>
    <col min="14604" max="14606" width="9.85546875" style="147" bestFit="1" customWidth="1"/>
    <col min="14607" max="14607" width="10.85546875" style="147" customWidth="1"/>
    <col min="14608" max="14848" width="9.140625" style="147"/>
    <col min="14849" max="14849" width="66.85546875" style="147" customWidth="1"/>
    <col min="14850" max="14850" width="13.7109375" style="147" bestFit="1" customWidth="1"/>
    <col min="14851" max="14851" width="12.5703125" style="147" customWidth="1"/>
    <col min="14852" max="14852" width="13.85546875" style="147" customWidth="1"/>
    <col min="14853" max="14853" width="11.5703125" style="147" customWidth="1"/>
    <col min="14854" max="14854" width="13.5703125" style="147" customWidth="1"/>
    <col min="14855" max="14855" width="9.85546875" style="147" customWidth="1"/>
    <col min="14856" max="14856" width="10.140625" style="147" customWidth="1"/>
    <col min="14857" max="14857" width="9.140625" style="147"/>
    <col min="14858" max="14858" width="9.85546875" style="147" customWidth="1"/>
    <col min="14859" max="14859" width="14.7109375" style="147" customWidth="1"/>
    <col min="14860" max="14862" width="9.85546875" style="147" bestFit="1" customWidth="1"/>
    <col min="14863" max="14863" width="10.85546875" style="147" customWidth="1"/>
    <col min="14864" max="15104" width="9.140625" style="147"/>
    <col min="15105" max="15105" width="66.85546875" style="147" customWidth="1"/>
    <col min="15106" max="15106" width="13.7109375" style="147" bestFit="1" customWidth="1"/>
    <col min="15107" max="15107" width="12.5703125" style="147" customWidth="1"/>
    <col min="15108" max="15108" width="13.85546875" style="147" customWidth="1"/>
    <col min="15109" max="15109" width="11.5703125" style="147" customWidth="1"/>
    <col min="15110" max="15110" width="13.5703125" style="147" customWidth="1"/>
    <col min="15111" max="15111" width="9.85546875" style="147" customWidth="1"/>
    <col min="15112" max="15112" width="10.140625" style="147" customWidth="1"/>
    <col min="15113" max="15113" width="9.140625" style="147"/>
    <col min="15114" max="15114" width="9.85546875" style="147" customWidth="1"/>
    <col min="15115" max="15115" width="14.7109375" style="147" customWidth="1"/>
    <col min="15116" max="15118" width="9.85546875" style="147" bestFit="1" customWidth="1"/>
    <col min="15119" max="15119" width="10.85546875" style="147" customWidth="1"/>
    <col min="15120" max="15360" width="9.140625" style="147"/>
    <col min="15361" max="15361" width="66.85546875" style="147" customWidth="1"/>
    <col min="15362" max="15362" width="13.7109375" style="147" bestFit="1" customWidth="1"/>
    <col min="15363" max="15363" width="12.5703125" style="147" customWidth="1"/>
    <col min="15364" max="15364" width="13.85546875" style="147" customWidth="1"/>
    <col min="15365" max="15365" width="11.5703125" style="147" customWidth="1"/>
    <col min="15366" max="15366" width="13.5703125" style="147" customWidth="1"/>
    <col min="15367" max="15367" width="9.85546875" style="147" customWidth="1"/>
    <col min="15368" max="15368" width="10.140625" style="147" customWidth="1"/>
    <col min="15369" max="15369" width="9.140625" style="147"/>
    <col min="15370" max="15370" width="9.85546875" style="147" customWidth="1"/>
    <col min="15371" max="15371" width="14.7109375" style="147" customWidth="1"/>
    <col min="15372" max="15374" width="9.85546875" style="147" bestFit="1" customWidth="1"/>
    <col min="15375" max="15375" width="10.85546875" style="147" customWidth="1"/>
    <col min="15376" max="15616" width="9.140625" style="147"/>
    <col min="15617" max="15617" width="66.85546875" style="147" customWidth="1"/>
    <col min="15618" max="15618" width="13.7109375" style="147" bestFit="1" customWidth="1"/>
    <col min="15619" max="15619" width="12.5703125" style="147" customWidth="1"/>
    <col min="15620" max="15620" width="13.85546875" style="147" customWidth="1"/>
    <col min="15621" max="15621" width="11.5703125" style="147" customWidth="1"/>
    <col min="15622" max="15622" width="13.5703125" style="147" customWidth="1"/>
    <col min="15623" max="15623" width="9.85546875" style="147" customWidth="1"/>
    <col min="15624" max="15624" width="10.140625" style="147" customWidth="1"/>
    <col min="15625" max="15625" width="9.140625" style="147"/>
    <col min="15626" max="15626" width="9.85546875" style="147" customWidth="1"/>
    <col min="15627" max="15627" width="14.7109375" style="147" customWidth="1"/>
    <col min="15628" max="15630" width="9.85546875" style="147" bestFit="1" customWidth="1"/>
    <col min="15631" max="15631" width="10.85546875" style="147" customWidth="1"/>
    <col min="15632" max="15872" width="9.140625" style="147"/>
    <col min="15873" max="15873" width="66.85546875" style="147" customWidth="1"/>
    <col min="15874" max="15874" width="13.7109375" style="147" bestFit="1" customWidth="1"/>
    <col min="15875" max="15875" width="12.5703125" style="147" customWidth="1"/>
    <col min="15876" max="15876" width="13.85546875" style="147" customWidth="1"/>
    <col min="15877" max="15877" width="11.5703125" style="147" customWidth="1"/>
    <col min="15878" max="15878" width="13.5703125" style="147" customWidth="1"/>
    <col min="15879" max="15879" width="9.85546875" style="147" customWidth="1"/>
    <col min="15880" max="15880" width="10.140625" style="147" customWidth="1"/>
    <col min="15881" max="15881" width="9.140625" style="147"/>
    <col min="15882" max="15882" width="9.85546875" style="147" customWidth="1"/>
    <col min="15883" max="15883" width="14.7109375" style="147" customWidth="1"/>
    <col min="15884" max="15886" width="9.85546875" style="147" bestFit="1" customWidth="1"/>
    <col min="15887" max="15887" width="10.85546875" style="147" customWidth="1"/>
    <col min="15888" max="16128" width="9.140625" style="147"/>
    <col min="16129" max="16129" width="66.85546875" style="147" customWidth="1"/>
    <col min="16130" max="16130" width="13.7109375" style="147" bestFit="1" customWidth="1"/>
    <col min="16131" max="16131" width="12.5703125" style="147" customWidth="1"/>
    <col min="16132" max="16132" width="13.85546875" style="147" customWidth="1"/>
    <col min="16133" max="16133" width="11.5703125" style="147" customWidth="1"/>
    <col min="16134" max="16134" width="13.5703125" style="147" customWidth="1"/>
    <col min="16135" max="16135" width="9.85546875" style="147" customWidth="1"/>
    <col min="16136" max="16136" width="10.140625" style="147" customWidth="1"/>
    <col min="16137" max="16137" width="9.140625" style="147"/>
    <col min="16138" max="16138" width="9.85546875" style="147" customWidth="1"/>
    <col min="16139" max="16139" width="14.7109375" style="147" customWidth="1"/>
    <col min="16140" max="16142" width="9.85546875" style="147" bestFit="1" customWidth="1"/>
    <col min="16143" max="16143" width="10.85546875" style="147" customWidth="1"/>
    <col min="16144" max="16384" width="9.140625" style="147"/>
  </cols>
  <sheetData>
    <row r="1" spans="1:21" x14ac:dyDescent="0.25">
      <c r="A1" s="147" t="s">
        <v>333</v>
      </c>
      <c r="O1" s="148"/>
    </row>
    <row r="2" spans="1:21" x14ac:dyDescent="0.25">
      <c r="A2" s="281" t="s">
        <v>334</v>
      </c>
      <c r="B2" s="281"/>
      <c r="C2" s="281"/>
      <c r="D2" s="281"/>
      <c r="E2" s="281"/>
      <c r="F2" s="281"/>
      <c r="G2" s="281"/>
      <c r="H2" s="281"/>
      <c r="I2" s="281"/>
      <c r="J2" s="281"/>
      <c r="K2" s="281"/>
      <c r="L2" s="281"/>
      <c r="M2" s="281"/>
      <c r="N2" s="281"/>
      <c r="O2" s="281"/>
      <c r="P2" s="281"/>
      <c r="Q2" s="281"/>
      <c r="R2" s="281"/>
      <c r="S2" s="281"/>
      <c r="T2" s="281"/>
      <c r="U2" s="281"/>
    </row>
    <row r="3" spans="1:21" x14ac:dyDescent="0.25">
      <c r="A3" s="149" t="s">
        <v>378</v>
      </c>
      <c r="O3" s="148"/>
    </row>
    <row r="4" spans="1:21" ht="19.5" customHeight="1" x14ac:dyDescent="0.25">
      <c r="A4" s="230" t="str">
        <f>'1. паспорт описание'!A9:D9</f>
        <v>О_0200000015</v>
      </c>
      <c r="C4" s="150"/>
      <c r="O4" s="148"/>
    </row>
    <row r="5" spans="1:21" ht="34.5" customHeight="1" x14ac:dyDescent="0.25">
      <c r="A5" s="282" t="str">
        <f>"Финансовая модель по проекту инвестиционной программы"</f>
        <v>Финансовая модель по проекту инвестиционной программы</v>
      </c>
      <c r="B5" s="282"/>
      <c r="C5" s="282"/>
      <c r="D5" s="282"/>
      <c r="E5" s="282"/>
      <c r="F5" s="282"/>
      <c r="G5" s="282"/>
      <c r="H5" s="282"/>
      <c r="I5" s="282"/>
      <c r="J5" s="282"/>
      <c r="K5" s="282"/>
      <c r="L5" s="282"/>
      <c r="M5" s="282"/>
      <c r="N5" s="282"/>
      <c r="O5" s="282"/>
    </row>
    <row r="6" spans="1:21" ht="25.5" customHeight="1" x14ac:dyDescent="0.25">
      <c r="A6" s="283" t="str">
        <f>'1. паспорт описание'!A12:D12</f>
        <v>Установка трансформаторов в ТП</v>
      </c>
      <c r="B6" s="283"/>
      <c r="C6" s="283"/>
      <c r="D6" s="283"/>
      <c r="E6" s="283"/>
      <c r="F6" s="283"/>
      <c r="G6" s="283"/>
      <c r="H6" s="283"/>
      <c r="I6" s="283"/>
      <c r="J6" s="283"/>
      <c r="K6" s="283"/>
      <c r="L6" s="283"/>
      <c r="M6" s="283"/>
      <c r="N6" s="283"/>
      <c r="O6" s="283"/>
    </row>
    <row r="7" spans="1:21" ht="30.75" hidden="1" customHeight="1" x14ac:dyDescent="0.25">
      <c r="A7" s="151"/>
      <c r="B7" s="151"/>
      <c r="C7" s="151"/>
      <c r="D7" s="151"/>
      <c r="E7" s="151"/>
      <c r="F7" s="151"/>
      <c r="G7" s="151"/>
      <c r="H7" s="151"/>
      <c r="I7" s="151"/>
      <c r="J7" s="151"/>
      <c r="K7" s="151"/>
      <c r="L7" s="151"/>
      <c r="M7" s="151"/>
      <c r="N7" s="151"/>
      <c r="O7" s="151"/>
    </row>
    <row r="8" spans="1:21" x14ac:dyDescent="0.25">
      <c r="A8" s="152"/>
    </row>
    <row r="9" spans="1:21" ht="16.5" thickBot="1" x14ac:dyDescent="0.3">
      <c r="A9" s="153" t="s">
        <v>101</v>
      </c>
      <c r="B9" s="153" t="s">
        <v>0</v>
      </c>
      <c r="C9" s="153"/>
      <c r="D9" s="153"/>
      <c r="E9" s="153"/>
      <c r="F9" s="153"/>
      <c r="H9" s="154"/>
      <c r="I9" s="155"/>
      <c r="J9" s="155"/>
      <c r="K9" s="155"/>
      <c r="L9" s="155"/>
    </row>
    <row r="10" spans="1:21" ht="23.25" customHeight="1" x14ac:dyDescent="0.25">
      <c r="A10" s="156" t="s">
        <v>335</v>
      </c>
      <c r="B10" s="157">
        <f>SUM(B12:B14)</f>
        <v>25261.9147815</v>
      </c>
      <c r="C10" s="153"/>
      <c r="D10" s="153"/>
      <c r="E10" s="153"/>
      <c r="F10" s="153"/>
      <c r="H10" s="154"/>
      <c r="I10" s="155"/>
      <c r="J10" s="155"/>
      <c r="K10" s="155"/>
      <c r="L10" s="155"/>
    </row>
    <row r="11" spans="1:21" ht="21" customHeight="1" x14ac:dyDescent="0.25">
      <c r="A11" s="158" t="s">
        <v>336</v>
      </c>
      <c r="B11" s="159"/>
      <c r="C11" s="150"/>
      <c r="D11" s="150"/>
      <c r="E11" s="150"/>
      <c r="F11" s="150"/>
    </row>
    <row r="12" spans="1:21" ht="21" customHeight="1" x14ac:dyDescent="0.25">
      <c r="A12" s="160" t="s">
        <v>193</v>
      </c>
      <c r="B12" s="159">
        <v>14925.721164140001</v>
      </c>
      <c r="C12" s="150"/>
      <c r="D12" s="150"/>
      <c r="E12" s="150"/>
      <c r="F12" s="150"/>
      <c r="H12" s="161"/>
    </row>
    <row r="13" spans="1:21" ht="27.75" customHeight="1" x14ac:dyDescent="0.25">
      <c r="A13" s="160" t="s">
        <v>337</v>
      </c>
      <c r="B13" s="159">
        <v>10336.193617359999</v>
      </c>
      <c r="C13" s="150"/>
      <c r="D13" s="150"/>
      <c r="E13" s="150"/>
      <c r="F13" s="150"/>
      <c r="H13" s="279"/>
      <c r="I13" s="279"/>
      <c r="J13" s="162"/>
      <c r="K13" s="163"/>
    </row>
    <row r="14" spans="1:21" ht="38.25" hidden="1" customHeight="1" x14ac:dyDescent="0.25">
      <c r="A14" s="160"/>
      <c r="B14" s="159"/>
      <c r="C14" s="150"/>
      <c r="D14" s="164"/>
      <c r="E14" s="165"/>
      <c r="F14" s="165"/>
      <c r="H14" s="279"/>
      <c r="I14" s="279"/>
      <c r="J14" s="162"/>
      <c r="K14" s="163"/>
    </row>
    <row r="15" spans="1:21" ht="31.5" customHeight="1" x14ac:dyDescent="0.25">
      <c r="A15" s="166" t="s">
        <v>338</v>
      </c>
      <c r="B15" s="167">
        <v>0</v>
      </c>
      <c r="C15" s="150"/>
      <c r="D15" s="150"/>
      <c r="E15" s="150"/>
      <c r="F15" s="150"/>
      <c r="H15" s="279"/>
      <c r="I15" s="279"/>
      <c r="J15" s="162"/>
      <c r="K15" s="168"/>
    </row>
    <row r="16" spans="1:21" ht="25.5" customHeight="1" x14ac:dyDescent="0.25">
      <c r="A16" s="166" t="s">
        <v>339</v>
      </c>
      <c r="B16" s="169">
        <v>20</v>
      </c>
      <c r="C16" s="150"/>
      <c r="D16" s="150"/>
      <c r="E16" s="150"/>
      <c r="F16" s="150"/>
      <c r="H16" s="279"/>
      <c r="I16" s="279"/>
      <c r="J16" s="162"/>
      <c r="K16" s="170"/>
    </row>
    <row r="17" spans="1:18" ht="16.5" thickBot="1" x14ac:dyDescent="0.3">
      <c r="A17" s="166" t="s">
        <v>340</v>
      </c>
      <c r="B17" s="171">
        <v>15</v>
      </c>
      <c r="C17" s="150"/>
      <c r="D17" s="150"/>
      <c r="E17" s="150"/>
      <c r="F17" s="150"/>
      <c r="H17" s="162"/>
      <c r="I17" s="162"/>
      <c r="J17" s="162"/>
      <c r="K17" s="162"/>
    </row>
    <row r="18" spans="1:18" ht="27" hidden="1" customHeight="1" x14ac:dyDescent="0.25">
      <c r="A18" s="166" t="s">
        <v>341</v>
      </c>
      <c r="B18" s="171"/>
      <c r="C18" s="150"/>
      <c r="D18" s="150"/>
      <c r="E18" s="150"/>
      <c r="F18" s="150"/>
      <c r="H18" s="172"/>
      <c r="I18" s="162"/>
      <c r="J18" s="162"/>
      <c r="K18" s="162"/>
      <c r="N18" s="162"/>
      <c r="O18" s="162"/>
      <c r="R18" s="173"/>
    </row>
    <row r="19" spans="1:18" ht="39.75" hidden="1" customHeight="1" outlineLevel="1" thickBot="1" x14ac:dyDescent="0.3">
      <c r="A19" s="174" t="s">
        <v>342</v>
      </c>
      <c r="B19" s="175"/>
      <c r="C19" s="150"/>
      <c r="D19" s="150"/>
      <c r="E19" s="150"/>
      <c r="F19" s="150"/>
      <c r="H19" s="279"/>
      <c r="I19" s="279"/>
      <c r="J19" s="162"/>
      <c r="K19" s="163"/>
      <c r="N19" s="162"/>
      <c r="O19" s="162"/>
    </row>
    <row r="20" spans="1:18" ht="16.5" hidden="1" outlineLevel="1" thickBot="1" x14ac:dyDescent="0.3">
      <c r="A20" s="156" t="s">
        <v>343</v>
      </c>
      <c r="B20" s="176">
        <f>6.18</f>
        <v>6.18</v>
      </c>
      <c r="C20" s="150"/>
      <c r="D20" s="150"/>
      <c r="E20" s="150"/>
      <c r="F20" s="150"/>
      <c r="H20" s="279"/>
      <c r="I20" s="279"/>
      <c r="J20" s="162"/>
      <c r="K20" s="163"/>
      <c r="N20" s="162"/>
      <c r="O20" s="162"/>
    </row>
    <row r="21" spans="1:18" ht="33" hidden="1" customHeight="1" outlineLevel="1" x14ac:dyDescent="0.25">
      <c r="A21" s="166" t="s">
        <v>344</v>
      </c>
      <c r="B21" s="177">
        <v>4</v>
      </c>
      <c r="C21" s="150"/>
      <c r="D21" s="150"/>
      <c r="E21" s="150"/>
      <c r="F21" s="150"/>
      <c r="H21" s="280"/>
      <c r="I21" s="280"/>
      <c r="J21" s="162"/>
      <c r="K21" s="168"/>
      <c r="N21" s="162"/>
      <c r="O21" s="162"/>
    </row>
    <row r="22" spans="1:18" ht="16.5" hidden="1" outlineLevel="1" thickBot="1" x14ac:dyDescent="0.3">
      <c r="A22" s="166" t="s">
        <v>100</v>
      </c>
      <c r="B22" s="177">
        <v>4</v>
      </c>
      <c r="C22" s="150"/>
      <c r="D22" s="150"/>
      <c r="E22" s="150"/>
      <c r="F22" s="150"/>
      <c r="H22" s="279"/>
      <c r="I22" s="279"/>
      <c r="J22" s="162"/>
      <c r="K22" s="170"/>
      <c r="N22" s="162"/>
      <c r="O22" s="162"/>
    </row>
    <row r="23" spans="1:18" ht="16.5" hidden="1" outlineLevel="1" thickBot="1" x14ac:dyDescent="0.3">
      <c r="A23" s="178" t="s">
        <v>345</v>
      </c>
      <c r="B23" s="179">
        <f>205.99</f>
        <v>205.99</v>
      </c>
      <c r="C23" s="150"/>
      <c r="D23" s="150"/>
      <c r="E23" s="150"/>
      <c r="F23" s="150"/>
      <c r="H23" s="162"/>
      <c r="I23" s="162"/>
      <c r="J23" s="162"/>
      <c r="K23" s="162"/>
      <c r="N23" s="162"/>
      <c r="O23" s="162"/>
    </row>
    <row r="24" spans="1:18" ht="16.5" hidden="1" outlineLevel="1" thickBot="1" x14ac:dyDescent="0.3">
      <c r="A24" s="166" t="s">
        <v>346</v>
      </c>
      <c r="B24" s="177">
        <v>12</v>
      </c>
      <c r="C24" s="150"/>
      <c r="D24" s="150"/>
      <c r="E24" s="150"/>
      <c r="F24" s="150"/>
      <c r="H24" s="162"/>
      <c r="I24" s="162"/>
      <c r="J24" s="162"/>
      <c r="K24" s="162"/>
    </row>
    <row r="25" spans="1:18" ht="16.5" hidden="1" outlineLevel="1" thickBot="1" x14ac:dyDescent="0.3">
      <c r="A25" s="166" t="s">
        <v>347</v>
      </c>
      <c r="B25" s="177">
        <v>12</v>
      </c>
      <c r="C25" s="150"/>
      <c r="D25" s="150"/>
      <c r="E25" s="150"/>
      <c r="F25" s="150"/>
    </row>
    <row r="26" spans="1:18" ht="16.5" hidden="1" outlineLevel="1" thickBot="1" x14ac:dyDescent="0.3">
      <c r="A26" s="180" t="s">
        <v>348</v>
      </c>
      <c r="B26" s="181">
        <f>1472.41</f>
        <v>1472.41</v>
      </c>
      <c r="C26" s="150"/>
      <c r="D26" s="150"/>
      <c r="E26" s="150"/>
      <c r="F26" s="150"/>
    </row>
    <row r="27" spans="1:18" ht="16.5" hidden="1" outlineLevel="1" thickBot="1" x14ac:dyDescent="0.3">
      <c r="A27" s="182" t="s">
        <v>349</v>
      </c>
      <c r="B27" s="159"/>
      <c r="C27" s="183"/>
      <c r="D27" s="184"/>
      <c r="E27" s="150"/>
      <c r="F27" s="150"/>
    </row>
    <row r="28" spans="1:18" ht="16.5" hidden="1" outlineLevel="1" thickBot="1" x14ac:dyDescent="0.3">
      <c r="A28" s="180" t="s">
        <v>350</v>
      </c>
      <c r="B28" s="185">
        <v>407.84</v>
      </c>
      <c r="C28" s="183"/>
      <c r="D28" s="184"/>
      <c r="E28" s="150"/>
      <c r="F28" s="150"/>
    </row>
    <row r="29" spans="1:18" ht="16.5" hidden="1" outlineLevel="1" thickBot="1" x14ac:dyDescent="0.3">
      <c r="A29" s="180" t="s">
        <v>351</v>
      </c>
      <c r="B29" s="185">
        <v>6.5</v>
      </c>
      <c r="C29" s="183"/>
      <c r="D29" s="184"/>
      <c r="E29" s="150"/>
      <c r="F29" s="150"/>
    </row>
    <row r="30" spans="1:18" ht="16.5" hidden="1" outlineLevel="1" thickBot="1" x14ac:dyDescent="0.3">
      <c r="A30" s="182" t="s">
        <v>352</v>
      </c>
      <c r="B30" s="159"/>
      <c r="C30" s="186"/>
      <c r="D30" s="186"/>
      <c r="E30" s="150"/>
      <c r="F30" s="150"/>
    </row>
    <row r="31" spans="1:18" ht="16.5" hidden="1" outlineLevel="1" thickBot="1" x14ac:dyDescent="0.3">
      <c r="A31" s="180" t="s">
        <v>353</v>
      </c>
      <c r="B31" s="177">
        <v>12</v>
      </c>
      <c r="C31" s="183"/>
      <c r="D31" s="150"/>
      <c r="E31" s="150"/>
      <c r="F31" s="150"/>
    </row>
    <row r="32" spans="1:18" ht="16.5" hidden="1" outlineLevel="1" thickBot="1" x14ac:dyDescent="0.3">
      <c r="A32" s="180" t="s">
        <v>354</v>
      </c>
      <c r="B32" s="177">
        <v>12</v>
      </c>
      <c r="C32" s="183"/>
      <c r="D32" s="150"/>
      <c r="E32" s="150"/>
      <c r="F32" s="150"/>
    </row>
    <row r="33" spans="1:27" ht="16.5" hidden="1" outlineLevel="1" thickBot="1" x14ac:dyDescent="0.3">
      <c r="A33" s="180" t="s">
        <v>355</v>
      </c>
      <c r="B33" s="177">
        <v>4</v>
      </c>
      <c r="C33" s="187"/>
      <c r="D33" s="150"/>
      <c r="E33" s="150"/>
      <c r="F33" s="150"/>
    </row>
    <row r="34" spans="1:27" ht="16.5" hidden="1" collapsed="1" thickBot="1" x14ac:dyDescent="0.3">
      <c r="A34" s="180" t="s">
        <v>356</v>
      </c>
      <c r="B34" s="177">
        <v>4</v>
      </c>
      <c r="C34" s="187"/>
      <c r="D34" s="150"/>
      <c r="E34" s="150"/>
      <c r="F34" s="150"/>
    </row>
    <row r="35" spans="1:27" ht="16.5" hidden="1" outlineLevel="1" thickBot="1" x14ac:dyDescent="0.3">
      <c r="A35" s="180" t="s">
        <v>357</v>
      </c>
      <c r="B35" s="177">
        <v>25</v>
      </c>
      <c r="C35" s="188"/>
      <c r="D35" s="188"/>
      <c r="E35" s="188"/>
      <c r="F35" s="188"/>
    </row>
    <row r="36" spans="1:27" ht="16.5" hidden="1" outlineLevel="1" thickBot="1" x14ac:dyDescent="0.3">
      <c r="A36" s="180" t="s">
        <v>358</v>
      </c>
      <c r="B36" s="189">
        <v>25</v>
      </c>
      <c r="C36" s="190"/>
      <c r="D36" s="150"/>
      <c r="E36" s="191"/>
      <c r="F36" s="150"/>
    </row>
    <row r="37" spans="1:27" collapsed="1" x14ac:dyDescent="0.25">
      <c r="A37" s="156" t="str">
        <f>A50</f>
        <v>Оплата труда с отчислениями</v>
      </c>
      <c r="B37" s="176">
        <f>[76]У.Е.!$T$49</f>
        <v>0</v>
      </c>
      <c r="C37" s="150"/>
      <c r="D37" s="150"/>
      <c r="E37" s="150"/>
      <c r="F37" s="150"/>
    </row>
    <row r="38" spans="1:27" x14ac:dyDescent="0.25">
      <c r="A38" s="166" t="str">
        <f>A51</f>
        <v>Вспомогательные материалы</v>
      </c>
      <c r="B38" s="192"/>
      <c r="C38" s="188"/>
      <c r="D38" s="188"/>
      <c r="E38" s="188"/>
      <c r="F38" s="188"/>
    </row>
    <row r="39" spans="1:27" ht="32.25" thickBot="1" x14ac:dyDescent="0.3">
      <c r="A39" s="193" t="str">
        <f>A52</f>
        <v>Прочие расходы (без амортизации, арендной платы + транспортные расходы)</v>
      </c>
      <c r="B39" s="194"/>
      <c r="C39" s="188"/>
      <c r="D39" s="188"/>
      <c r="E39" s="188"/>
      <c r="F39" s="188"/>
    </row>
    <row r="40" spans="1:27" s="152" customFormat="1" x14ac:dyDescent="0.25">
      <c r="A40" s="195" t="s">
        <v>99</v>
      </c>
      <c r="B40" s="196">
        <v>1</v>
      </c>
      <c r="C40" s="196">
        <f>B40+1</f>
        <v>2</v>
      </c>
      <c r="D40" s="196">
        <f t="shared" ref="D40:P40" si="0">C40+1</f>
        <v>3</v>
      </c>
      <c r="E40" s="196">
        <f t="shared" si="0"/>
        <v>4</v>
      </c>
      <c r="F40" s="196">
        <f t="shared" si="0"/>
        <v>5</v>
      </c>
      <c r="G40" s="196">
        <f t="shared" si="0"/>
        <v>6</v>
      </c>
      <c r="H40" s="196">
        <f t="shared" si="0"/>
        <v>7</v>
      </c>
      <c r="I40" s="196">
        <f t="shared" si="0"/>
        <v>8</v>
      </c>
      <c r="J40" s="196">
        <f t="shared" si="0"/>
        <v>9</v>
      </c>
      <c r="K40" s="196">
        <f t="shared" si="0"/>
        <v>10</v>
      </c>
      <c r="L40" s="196">
        <f t="shared" si="0"/>
        <v>11</v>
      </c>
      <c r="M40" s="196">
        <f t="shared" si="0"/>
        <v>12</v>
      </c>
      <c r="N40" s="196">
        <f t="shared" si="0"/>
        <v>13</v>
      </c>
      <c r="O40" s="196">
        <f t="shared" si="0"/>
        <v>14</v>
      </c>
      <c r="P40" s="196">
        <f t="shared" si="0"/>
        <v>15</v>
      </c>
      <c r="Q40" s="196">
        <f>P40+1</f>
        <v>16</v>
      </c>
      <c r="R40" s="196">
        <f>Q40+1</f>
        <v>17</v>
      </c>
      <c r="S40" s="196">
        <f>R40+1</f>
        <v>18</v>
      </c>
      <c r="T40" s="196">
        <f>S40+1</f>
        <v>19</v>
      </c>
      <c r="U40" s="197">
        <f>T40+1</f>
        <v>20</v>
      </c>
    </row>
    <row r="41" spans="1:27" x14ac:dyDescent="0.25">
      <c r="A41" s="198" t="s">
        <v>98</v>
      </c>
      <c r="B41" s="199">
        <v>0.04</v>
      </c>
      <c r="C41" s="199">
        <v>0.04</v>
      </c>
      <c r="D41" s="199">
        <v>0.04</v>
      </c>
      <c r="E41" s="199">
        <v>0.04</v>
      </c>
      <c r="F41" s="199">
        <v>0.04</v>
      </c>
      <c r="G41" s="199">
        <v>0.04</v>
      </c>
      <c r="H41" s="199">
        <v>0.04</v>
      </c>
      <c r="I41" s="199">
        <v>0.04</v>
      </c>
      <c r="J41" s="199">
        <v>0.04</v>
      </c>
      <c r="K41" s="199">
        <v>0.04</v>
      </c>
      <c r="L41" s="199">
        <v>0.04</v>
      </c>
      <c r="M41" s="199">
        <v>0.04</v>
      </c>
      <c r="N41" s="199">
        <v>0.04</v>
      </c>
      <c r="O41" s="199">
        <v>0.04</v>
      </c>
      <c r="P41" s="199">
        <v>0.04</v>
      </c>
      <c r="Q41" s="199">
        <v>0.04</v>
      </c>
      <c r="R41" s="199">
        <v>0.04</v>
      </c>
      <c r="S41" s="199">
        <v>0.04</v>
      </c>
      <c r="T41" s="199">
        <v>0.04</v>
      </c>
      <c r="U41" s="200">
        <v>0.04</v>
      </c>
    </row>
    <row r="42" spans="1:27" ht="16.5" thickBot="1" x14ac:dyDescent="0.3">
      <c r="A42" s="198" t="s">
        <v>97</v>
      </c>
      <c r="B42" s="199">
        <v>0.04</v>
      </c>
      <c r="C42" s="199">
        <f>(1+B42)*(1+C41)-1</f>
        <v>8.1600000000000117E-2</v>
      </c>
      <c r="D42" s="199">
        <f t="shared" ref="D42:U42" si="1">(1+C42)*(1+D41)-1</f>
        <v>0.12486400000000009</v>
      </c>
      <c r="E42" s="199">
        <f t="shared" si="1"/>
        <v>0.16985856000000021</v>
      </c>
      <c r="F42" s="199">
        <f t="shared" si="1"/>
        <v>0.21665290240000035</v>
      </c>
      <c r="G42" s="199">
        <f t="shared" si="1"/>
        <v>0.26531901849600037</v>
      </c>
      <c r="H42" s="199">
        <f t="shared" si="1"/>
        <v>0.31593177923584048</v>
      </c>
      <c r="I42" s="199">
        <f t="shared" si="1"/>
        <v>0.3685690504052741</v>
      </c>
      <c r="J42" s="199">
        <f t="shared" si="1"/>
        <v>0.42331181242148519</v>
      </c>
      <c r="K42" s="199">
        <f t="shared" si="1"/>
        <v>0.48024428491834459</v>
      </c>
      <c r="L42" s="199">
        <f t="shared" si="1"/>
        <v>0.53945405631507848</v>
      </c>
      <c r="M42" s="199">
        <f t="shared" si="1"/>
        <v>0.60103221856768174</v>
      </c>
      <c r="N42" s="199">
        <f t="shared" si="1"/>
        <v>0.66507350731038906</v>
      </c>
      <c r="O42" s="199">
        <f t="shared" si="1"/>
        <v>0.73167644760280459</v>
      </c>
      <c r="P42" s="199">
        <f t="shared" si="1"/>
        <v>0.80094350550691673</v>
      </c>
      <c r="Q42" s="199">
        <f t="shared" si="1"/>
        <v>0.87298124572719349</v>
      </c>
      <c r="R42" s="199">
        <f t="shared" si="1"/>
        <v>0.94790049555628131</v>
      </c>
      <c r="S42" s="199">
        <f t="shared" si="1"/>
        <v>1.0258165153785326</v>
      </c>
      <c r="T42" s="199">
        <f t="shared" si="1"/>
        <v>1.1068491759936738</v>
      </c>
      <c r="U42" s="200">
        <f t="shared" si="1"/>
        <v>1.1911231430334208</v>
      </c>
      <c r="V42" s="201"/>
      <c r="W42" s="201"/>
      <c r="X42" s="201"/>
      <c r="Y42" s="201"/>
      <c r="Z42" s="201"/>
      <c r="AA42" s="201"/>
    </row>
    <row r="43" spans="1:27" x14ac:dyDescent="0.25">
      <c r="A43" s="195" t="s">
        <v>99</v>
      </c>
      <c r="B43" s="196">
        <v>1</v>
      </c>
      <c r="C43" s="196">
        <f>B43+1</f>
        <v>2</v>
      </c>
      <c r="D43" s="196">
        <f t="shared" ref="D43:P43" si="2">C43+1</f>
        <v>3</v>
      </c>
      <c r="E43" s="196">
        <f t="shared" si="2"/>
        <v>4</v>
      </c>
      <c r="F43" s="196">
        <f t="shared" si="2"/>
        <v>5</v>
      </c>
      <c r="G43" s="196">
        <f t="shared" si="2"/>
        <v>6</v>
      </c>
      <c r="H43" s="196">
        <f t="shared" si="2"/>
        <v>7</v>
      </c>
      <c r="I43" s="196">
        <f t="shared" si="2"/>
        <v>8</v>
      </c>
      <c r="J43" s="196">
        <f t="shared" si="2"/>
        <v>9</v>
      </c>
      <c r="K43" s="196">
        <f t="shared" si="2"/>
        <v>10</v>
      </c>
      <c r="L43" s="196">
        <f t="shared" si="2"/>
        <v>11</v>
      </c>
      <c r="M43" s="196">
        <f t="shared" si="2"/>
        <v>12</v>
      </c>
      <c r="N43" s="196">
        <f t="shared" si="2"/>
        <v>13</v>
      </c>
      <c r="O43" s="196">
        <f t="shared" si="2"/>
        <v>14</v>
      </c>
      <c r="P43" s="196">
        <f t="shared" si="2"/>
        <v>15</v>
      </c>
      <c r="Q43" s="196">
        <f>P43+1</f>
        <v>16</v>
      </c>
      <c r="R43" s="196">
        <f>Q43+1</f>
        <v>17</v>
      </c>
      <c r="S43" s="196">
        <f>R43+1</f>
        <v>18</v>
      </c>
      <c r="T43" s="196">
        <f>S43+1</f>
        <v>19</v>
      </c>
      <c r="U43" s="197">
        <f>T43+1</f>
        <v>20</v>
      </c>
      <c r="V43" s="201"/>
      <c r="W43" s="201"/>
      <c r="X43" s="201"/>
      <c r="Y43" s="201"/>
      <c r="Z43" s="201"/>
      <c r="AA43" s="201"/>
    </row>
    <row r="44" spans="1:27" hidden="1" outlineLevel="1" x14ac:dyDescent="0.25">
      <c r="A44" s="202" t="s">
        <v>359</v>
      </c>
      <c r="B44" s="203">
        <f>SUM(B45:B52)</f>
        <v>0</v>
      </c>
      <c r="C44" s="203">
        <f t="shared" ref="C44:U44" si="3">SUM(C45:C52)</f>
        <v>0</v>
      </c>
      <c r="D44" s="203">
        <f t="shared" si="3"/>
        <v>0</v>
      </c>
      <c r="E44" s="203">
        <f t="shared" si="3"/>
        <v>0</v>
      </c>
      <c r="F44" s="203">
        <f t="shared" si="3"/>
        <v>0</v>
      </c>
      <c r="G44" s="203">
        <f t="shared" si="3"/>
        <v>0</v>
      </c>
      <c r="H44" s="203">
        <f t="shared" si="3"/>
        <v>0</v>
      </c>
      <c r="I44" s="203">
        <f t="shared" si="3"/>
        <v>0</v>
      </c>
      <c r="J44" s="203">
        <f t="shared" si="3"/>
        <v>0</v>
      </c>
      <c r="K44" s="203">
        <f t="shared" si="3"/>
        <v>0</v>
      </c>
      <c r="L44" s="203">
        <f t="shared" si="3"/>
        <v>0</v>
      </c>
      <c r="M44" s="203">
        <f t="shared" si="3"/>
        <v>0</v>
      </c>
      <c r="N44" s="203">
        <f t="shared" si="3"/>
        <v>0</v>
      </c>
      <c r="O44" s="203">
        <f t="shared" si="3"/>
        <v>0</v>
      </c>
      <c r="P44" s="203">
        <f t="shared" si="3"/>
        <v>0</v>
      </c>
      <c r="Q44" s="203">
        <f t="shared" si="3"/>
        <v>0</v>
      </c>
      <c r="R44" s="203">
        <f t="shared" si="3"/>
        <v>0</v>
      </c>
      <c r="S44" s="203">
        <f t="shared" si="3"/>
        <v>0</v>
      </c>
      <c r="T44" s="203">
        <f t="shared" si="3"/>
        <v>0</v>
      </c>
      <c r="U44" s="203">
        <f t="shared" si="3"/>
        <v>0</v>
      </c>
    </row>
    <row r="45" spans="1:27" ht="16.5" hidden="1" customHeight="1" outlineLevel="1" x14ac:dyDescent="0.25">
      <c r="A45" s="204" t="str">
        <f>A20</f>
        <v>Затраты на текущий ремонт ТП, т.руб. без НДС</v>
      </c>
      <c r="B45" s="205">
        <f t="shared" ref="B45:U45" si="4">-IF(B$40/$B$22-INT(B40/$B$22)&lt;&gt;0,0,$B$20*(1+B$42)*$B$19)</f>
        <v>0</v>
      </c>
      <c r="C45" s="205">
        <f>-IF(C$40/$B$22-INT(C40/$B$22)&lt;&gt;0,0,$B$20*(1+C$42)*$B$19)</f>
        <v>0</v>
      </c>
      <c r="D45" s="205">
        <f t="shared" si="4"/>
        <v>0</v>
      </c>
      <c r="E45" s="205">
        <f t="shared" si="4"/>
        <v>0</v>
      </c>
      <c r="F45" s="205">
        <f t="shared" si="4"/>
        <v>0</v>
      </c>
      <c r="G45" s="205">
        <f t="shared" si="4"/>
        <v>0</v>
      </c>
      <c r="H45" s="205">
        <f t="shared" si="4"/>
        <v>0</v>
      </c>
      <c r="I45" s="205">
        <f t="shared" si="4"/>
        <v>0</v>
      </c>
      <c r="J45" s="205">
        <f t="shared" si="4"/>
        <v>0</v>
      </c>
      <c r="K45" s="205">
        <f t="shared" si="4"/>
        <v>0</v>
      </c>
      <c r="L45" s="205">
        <f t="shared" si="4"/>
        <v>0</v>
      </c>
      <c r="M45" s="205">
        <f t="shared" si="4"/>
        <v>0</v>
      </c>
      <c r="N45" s="205">
        <f t="shared" si="4"/>
        <v>0</v>
      </c>
      <c r="O45" s="205">
        <f t="shared" si="4"/>
        <v>0</v>
      </c>
      <c r="P45" s="205">
        <f t="shared" si="4"/>
        <v>0</v>
      </c>
      <c r="Q45" s="205">
        <f t="shared" si="4"/>
        <v>0</v>
      </c>
      <c r="R45" s="205">
        <f t="shared" si="4"/>
        <v>0</v>
      </c>
      <c r="S45" s="205">
        <f t="shared" si="4"/>
        <v>0</v>
      </c>
      <c r="T45" s="205">
        <f t="shared" si="4"/>
        <v>0</v>
      </c>
      <c r="U45" s="206">
        <f t="shared" si="4"/>
        <v>0</v>
      </c>
    </row>
    <row r="46" spans="1:27" ht="16.5" hidden="1" customHeight="1" outlineLevel="1" x14ac:dyDescent="0.25">
      <c r="A46" s="204" t="str">
        <f>A23</f>
        <v>Затраты на капитальный ремонт ТП, т.руб. без НДС</v>
      </c>
      <c r="B46" s="205">
        <f t="shared" ref="B46:U46" si="5">-IF(B$40/$B$25-INT(B40/$B$25)&lt;&gt;0,0,$B$23*(1+B$42)*$B$19)</f>
        <v>0</v>
      </c>
      <c r="C46" s="205">
        <f>-IF(C$40/$B$25-INT(C40/$B$25)&lt;&gt;0,0,$B$23*(1+C$42)*$B$19)</f>
        <v>0</v>
      </c>
      <c r="D46" s="205">
        <f t="shared" si="5"/>
        <v>0</v>
      </c>
      <c r="E46" s="205">
        <f t="shared" si="5"/>
        <v>0</v>
      </c>
      <c r="F46" s="205">
        <f t="shared" si="5"/>
        <v>0</v>
      </c>
      <c r="G46" s="205">
        <f t="shared" si="5"/>
        <v>0</v>
      </c>
      <c r="H46" s="205">
        <f t="shared" si="5"/>
        <v>0</v>
      </c>
      <c r="I46" s="205">
        <f t="shared" si="5"/>
        <v>0</v>
      </c>
      <c r="J46" s="205">
        <f t="shared" si="5"/>
        <v>0</v>
      </c>
      <c r="K46" s="205">
        <f t="shared" si="5"/>
        <v>0</v>
      </c>
      <c r="L46" s="205">
        <f t="shared" si="5"/>
        <v>0</v>
      </c>
      <c r="M46" s="205">
        <f t="shared" si="5"/>
        <v>0</v>
      </c>
      <c r="N46" s="205">
        <f t="shared" si="5"/>
        <v>0</v>
      </c>
      <c r="O46" s="205">
        <f t="shared" si="5"/>
        <v>0</v>
      </c>
      <c r="P46" s="205">
        <f t="shared" si="5"/>
        <v>0</v>
      </c>
      <c r="Q46" s="205">
        <f t="shared" si="5"/>
        <v>0</v>
      </c>
      <c r="R46" s="205">
        <f t="shared" si="5"/>
        <v>0</v>
      </c>
      <c r="S46" s="205">
        <f t="shared" si="5"/>
        <v>0</v>
      </c>
      <c r="T46" s="205">
        <f t="shared" si="5"/>
        <v>0</v>
      </c>
      <c r="U46" s="206">
        <f t="shared" si="5"/>
        <v>0</v>
      </c>
    </row>
    <row r="47" spans="1:27" ht="16.5" hidden="1" customHeight="1" outlineLevel="1" x14ac:dyDescent="0.25">
      <c r="A47" s="204" t="str">
        <f>A26</f>
        <v>Затраты на капитальный ремонт 1 км КЛ т.руб. без НДС</v>
      </c>
      <c r="B47" s="205">
        <f t="shared" ref="B47:U47" si="6">-IF(B$40/$B$36-INT(B40/$B$36)&lt;&gt;0,0,$B$26*(1+B$42)*$B$27)</f>
        <v>0</v>
      </c>
      <c r="C47" s="205">
        <f>-IF(C$40/$B$36-INT(C40/$B$36)&lt;&gt;0,0,$B$26*(1+C$42)*$B$27)</f>
        <v>0</v>
      </c>
      <c r="D47" s="205">
        <f t="shared" si="6"/>
        <v>0</v>
      </c>
      <c r="E47" s="205">
        <f t="shared" si="6"/>
        <v>0</v>
      </c>
      <c r="F47" s="205">
        <f t="shared" si="6"/>
        <v>0</v>
      </c>
      <c r="G47" s="205">
        <f t="shared" si="6"/>
        <v>0</v>
      </c>
      <c r="H47" s="205">
        <f t="shared" si="6"/>
        <v>0</v>
      </c>
      <c r="I47" s="205">
        <f t="shared" si="6"/>
        <v>0</v>
      </c>
      <c r="J47" s="205">
        <f t="shared" si="6"/>
        <v>0</v>
      </c>
      <c r="K47" s="205">
        <f t="shared" si="6"/>
        <v>0</v>
      </c>
      <c r="L47" s="205">
        <f t="shared" si="6"/>
        <v>0</v>
      </c>
      <c r="M47" s="205">
        <f t="shared" si="6"/>
        <v>0</v>
      </c>
      <c r="N47" s="205">
        <f t="shared" si="6"/>
        <v>0</v>
      </c>
      <c r="O47" s="205">
        <f t="shared" si="6"/>
        <v>0</v>
      </c>
      <c r="P47" s="205">
        <f t="shared" si="6"/>
        <v>0</v>
      </c>
      <c r="Q47" s="205">
        <f t="shared" si="6"/>
        <v>0</v>
      </c>
      <c r="R47" s="205">
        <f t="shared" si="6"/>
        <v>0</v>
      </c>
      <c r="S47" s="205">
        <f t="shared" si="6"/>
        <v>0</v>
      </c>
      <c r="T47" s="205">
        <f t="shared" si="6"/>
        <v>0</v>
      </c>
      <c r="U47" s="206">
        <f t="shared" si="6"/>
        <v>0</v>
      </c>
    </row>
    <row r="48" spans="1:27" hidden="1" outlineLevel="1" x14ac:dyDescent="0.25">
      <c r="A48" s="204" t="s">
        <v>360</v>
      </c>
      <c r="B48" s="205">
        <f t="shared" ref="B48:U48" si="7">-IF(B$40/$B$32-INT(B40/$B$32)&lt;&gt;0,0,$B$28*(1+B$42)*$B$30)</f>
        <v>0</v>
      </c>
      <c r="C48" s="205">
        <f>-IF(C$40/$B$32-INT(C40/$B$32)&lt;&gt;0,0,$B$28*(1+C$42)*$B$30)</f>
        <v>0</v>
      </c>
      <c r="D48" s="205">
        <f t="shared" si="7"/>
        <v>0</v>
      </c>
      <c r="E48" s="205">
        <f t="shared" si="7"/>
        <v>0</v>
      </c>
      <c r="F48" s="205">
        <f t="shared" si="7"/>
        <v>0</v>
      </c>
      <c r="G48" s="205">
        <f t="shared" si="7"/>
        <v>0</v>
      </c>
      <c r="H48" s="205">
        <f t="shared" si="7"/>
        <v>0</v>
      </c>
      <c r="I48" s="205">
        <f t="shared" si="7"/>
        <v>0</v>
      </c>
      <c r="J48" s="205">
        <f t="shared" si="7"/>
        <v>0</v>
      </c>
      <c r="K48" s="205">
        <f t="shared" si="7"/>
        <v>0</v>
      </c>
      <c r="L48" s="205">
        <f t="shared" si="7"/>
        <v>0</v>
      </c>
      <c r="M48" s="205">
        <f t="shared" si="7"/>
        <v>0</v>
      </c>
      <c r="N48" s="205">
        <f t="shared" si="7"/>
        <v>0</v>
      </c>
      <c r="O48" s="205">
        <f t="shared" si="7"/>
        <v>0</v>
      </c>
      <c r="P48" s="205">
        <f t="shared" si="7"/>
        <v>0</v>
      </c>
      <c r="Q48" s="205">
        <f t="shared" si="7"/>
        <v>0</v>
      </c>
      <c r="R48" s="205">
        <f t="shared" si="7"/>
        <v>0</v>
      </c>
      <c r="S48" s="205">
        <f t="shared" si="7"/>
        <v>0</v>
      </c>
      <c r="T48" s="205">
        <f t="shared" si="7"/>
        <v>0</v>
      </c>
      <c r="U48" s="206">
        <f t="shared" si="7"/>
        <v>0</v>
      </c>
    </row>
    <row r="49" spans="1:27" hidden="1" outlineLevel="1" x14ac:dyDescent="0.25">
      <c r="A49" s="204" t="s">
        <v>361</v>
      </c>
      <c r="B49" s="205">
        <f t="shared" ref="B49:U49" si="8">-IF(B$40/$B$34-INT(B40/$B$34)&lt;&gt;0,0,$B$29*(1+B$42)*$B$30)</f>
        <v>0</v>
      </c>
      <c r="C49" s="205">
        <f>-IF(C$40/$B$34-INT(C40/$B$34)&lt;&gt;0,0,$B$29*(1+C$42)*$B$30)</f>
        <v>0</v>
      </c>
      <c r="D49" s="205">
        <f t="shared" si="8"/>
        <v>0</v>
      </c>
      <c r="E49" s="205">
        <f>-IF(E$40/$B$34-INT(E40/$B$34)&lt;&gt;0,0,$B$29*(1+E$42)*$B$30)</f>
        <v>0</v>
      </c>
      <c r="F49" s="205">
        <f t="shared" si="8"/>
        <v>0</v>
      </c>
      <c r="G49" s="205">
        <f t="shared" si="8"/>
        <v>0</v>
      </c>
      <c r="H49" s="205">
        <f t="shared" si="8"/>
        <v>0</v>
      </c>
      <c r="I49" s="205">
        <f t="shared" si="8"/>
        <v>0</v>
      </c>
      <c r="J49" s="205">
        <f t="shared" si="8"/>
        <v>0</v>
      </c>
      <c r="K49" s="205">
        <f t="shared" si="8"/>
        <v>0</v>
      </c>
      <c r="L49" s="205">
        <f t="shared" si="8"/>
        <v>0</v>
      </c>
      <c r="M49" s="205">
        <f t="shared" si="8"/>
        <v>0</v>
      </c>
      <c r="N49" s="205">
        <f t="shared" si="8"/>
        <v>0</v>
      </c>
      <c r="O49" s="205">
        <f t="shared" si="8"/>
        <v>0</v>
      </c>
      <c r="P49" s="205">
        <f t="shared" si="8"/>
        <v>0</v>
      </c>
      <c r="Q49" s="205">
        <f t="shared" si="8"/>
        <v>0</v>
      </c>
      <c r="R49" s="205">
        <f t="shared" si="8"/>
        <v>0</v>
      </c>
      <c r="S49" s="205">
        <f t="shared" si="8"/>
        <v>0</v>
      </c>
      <c r="T49" s="205">
        <f t="shared" si="8"/>
        <v>0</v>
      </c>
      <c r="U49" s="206">
        <f t="shared" si="8"/>
        <v>0</v>
      </c>
    </row>
    <row r="50" spans="1:27" collapsed="1" x14ac:dyDescent="0.25">
      <c r="A50" s="204" t="s">
        <v>362</v>
      </c>
      <c r="B50" s="205"/>
      <c r="C50" s="205">
        <f>-$B$37</f>
        <v>0</v>
      </c>
      <c r="D50" s="205">
        <f t="shared" ref="D50:U50" si="9">-$B$37*(1+D42)</f>
        <v>0</v>
      </c>
      <c r="E50" s="205">
        <f t="shared" si="9"/>
        <v>0</v>
      </c>
      <c r="F50" s="205">
        <f t="shared" si="9"/>
        <v>0</v>
      </c>
      <c r="G50" s="205">
        <f t="shared" si="9"/>
        <v>0</v>
      </c>
      <c r="H50" s="205">
        <f t="shared" si="9"/>
        <v>0</v>
      </c>
      <c r="I50" s="205">
        <f t="shared" si="9"/>
        <v>0</v>
      </c>
      <c r="J50" s="205">
        <f t="shared" si="9"/>
        <v>0</v>
      </c>
      <c r="K50" s="205">
        <f t="shared" si="9"/>
        <v>0</v>
      </c>
      <c r="L50" s="205">
        <f t="shared" si="9"/>
        <v>0</v>
      </c>
      <c r="M50" s="205">
        <f t="shared" si="9"/>
        <v>0</v>
      </c>
      <c r="N50" s="205">
        <f t="shared" si="9"/>
        <v>0</v>
      </c>
      <c r="O50" s="205">
        <f t="shared" si="9"/>
        <v>0</v>
      </c>
      <c r="P50" s="205">
        <f t="shared" si="9"/>
        <v>0</v>
      </c>
      <c r="Q50" s="205">
        <f t="shared" si="9"/>
        <v>0</v>
      </c>
      <c r="R50" s="205">
        <f t="shared" si="9"/>
        <v>0</v>
      </c>
      <c r="S50" s="205">
        <f t="shared" si="9"/>
        <v>0</v>
      </c>
      <c r="T50" s="205">
        <f t="shared" si="9"/>
        <v>0</v>
      </c>
      <c r="U50" s="206">
        <f t="shared" si="9"/>
        <v>0</v>
      </c>
    </row>
    <row r="51" spans="1:27" s="152" customFormat="1" x14ac:dyDescent="0.25">
      <c r="A51" s="204" t="s">
        <v>363</v>
      </c>
      <c r="B51" s="205"/>
      <c r="C51" s="205">
        <f t="shared" ref="C51:U51" si="10">-$B$38*(1+C42)*$B$19</f>
        <v>0</v>
      </c>
      <c r="D51" s="205">
        <f t="shared" si="10"/>
        <v>0</v>
      </c>
      <c r="E51" s="205">
        <f t="shared" si="10"/>
        <v>0</v>
      </c>
      <c r="F51" s="205">
        <f t="shared" si="10"/>
        <v>0</v>
      </c>
      <c r="G51" s="205">
        <f t="shared" si="10"/>
        <v>0</v>
      </c>
      <c r="H51" s="205">
        <f t="shared" si="10"/>
        <v>0</v>
      </c>
      <c r="I51" s="205">
        <f t="shared" si="10"/>
        <v>0</v>
      </c>
      <c r="J51" s="205">
        <f t="shared" si="10"/>
        <v>0</v>
      </c>
      <c r="K51" s="205">
        <f t="shared" si="10"/>
        <v>0</v>
      </c>
      <c r="L51" s="205">
        <f t="shared" si="10"/>
        <v>0</v>
      </c>
      <c r="M51" s="205">
        <f t="shared" si="10"/>
        <v>0</v>
      </c>
      <c r="N51" s="205">
        <f t="shared" si="10"/>
        <v>0</v>
      </c>
      <c r="O51" s="205">
        <f t="shared" si="10"/>
        <v>0</v>
      </c>
      <c r="P51" s="205">
        <f t="shared" si="10"/>
        <v>0</v>
      </c>
      <c r="Q51" s="205">
        <f t="shared" si="10"/>
        <v>0</v>
      </c>
      <c r="R51" s="205">
        <f t="shared" si="10"/>
        <v>0</v>
      </c>
      <c r="S51" s="205">
        <f t="shared" si="10"/>
        <v>0</v>
      </c>
      <c r="T51" s="205">
        <f t="shared" si="10"/>
        <v>0</v>
      </c>
      <c r="U51" s="206">
        <f t="shared" si="10"/>
        <v>0</v>
      </c>
    </row>
    <row r="52" spans="1:27" ht="31.5" x14ac:dyDescent="0.25">
      <c r="A52" s="207" t="s">
        <v>364</v>
      </c>
      <c r="B52" s="205"/>
      <c r="C52" s="205">
        <f t="shared" ref="C52:U52" si="11">-$B$39*(1+C42)*$B$19</f>
        <v>0</v>
      </c>
      <c r="D52" s="205">
        <f t="shared" si="11"/>
        <v>0</v>
      </c>
      <c r="E52" s="205">
        <f t="shared" si="11"/>
        <v>0</v>
      </c>
      <c r="F52" s="205">
        <f t="shared" si="11"/>
        <v>0</v>
      </c>
      <c r="G52" s="205">
        <f t="shared" si="11"/>
        <v>0</v>
      </c>
      <c r="H52" s="205">
        <f t="shared" si="11"/>
        <v>0</v>
      </c>
      <c r="I52" s="205">
        <f t="shared" si="11"/>
        <v>0</v>
      </c>
      <c r="J52" s="205">
        <f t="shared" si="11"/>
        <v>0</v>
      </c>
      <c r="K52" s="205">
        <f t="shared" si="11"/>
        <v>0</v>
      </c>
      <c r="L52" s="205">
        <f t="shared" si="11"/>
        <v>0</v>
      </c>
      <c r="M52" s="205">
        <f t="shared" si="11"/>
        <v>0</v>
      </c>
      <c r="N52" s="205">
        <f t="shared" si="11"/>
        <v>0</v>
      </c>
      <c r="O52" s="205">
        <f t="shared" si="11"/>
        <v>0</v>
      </c>
      <c r="P52" s="205">
        <f t="shared" si="11"/>
        <v>0</v>
      </c>
      <c r="Q52" s="205">
        <f t="shared" si="11"/>
        <v>0</v>
      </c>
      <c r="R52" s="205">
        <f t="shared" si="11"/>
        <v>0</v>
      </c>
      <c r="S52" s="205">
        <f t="shared" si="11"/>
        <v>0</v>
      </c>
      <c r="T52" s="205">
        <f t="shared" si="11"/>
        <v>0</v>
      </c>
      <c r="U52" s="206">
        <f t="shared" si="11"/>
        <v>0</v>
      </c>
    </row>
    <row r="53" spans="1:27" x14ac:dyDescent="0.25">
      <c r="A53" s="202" t="s">
        <v>365</v>
      </c>
      <c r="B53" s="203">
        <f>SUM(B54:B61)</f>
        <v>0</v>
      </c>
      <c r="C53" s="203">
        <f>SUM(C54:C56)</f>
        <v>-1435.3656326976666</v>
      </c>
      <c r="D53" s="203">
        <f t="shared" ref="D53:U53" si="12">SUM(D54:D56)</f>
        <v>-1435.3656326976666</v>
      </c>
      <c r="E53" s="203">
        <f t="shared" si="12"/>
        <v>-1435.3656326976666</v>
      </c>
      <c r="F53" s="203">
        <f t="shared" si="12"/>
        <v>-1435.3656326976666</v>
      </c>
      <c r="G53" s="203">
        <f t="shared" si="12"/>
        <v>-1435.3656326976666</v>
      </c>
      <c r="H53" s="203">
        <f t="shared" si="12"/>
        <v>-1435.3656326976666</v>
      </c>
      <c r="I53" s="203">
        <f t="shared" si="12"/>
        <v>-1435.3656326976666</v>
      </c>
      <c r="J53" s="203">
        <f t="shared" si="12"/>
        <v>-1435.3656326976666</v>
      </c>
      <c r="K53" s="203">
        <f t="shared" si="12"/>
        <v>-1435.3656326976666</v>
      </c>
      <c r="L53" s="203">
        <f t="shared" si="12"/>
        <v>-1435.3656326976666</v>
      </c>
      <c r="M53" s="203">
        <f t="shared" si="12"/>
        <v>-1435.3656326976666</v>
      </c>
      <c r="N53" s="203">
        <f t="shared" si="12"/>
        <v>-1435.3656326976666</v>
      </c>
      <c r="O53" s="203">
        <f t="shared" si="12"/>
        <v>-1435.3656326976666</v>
      </c>
      <c r="P53" s="203">
        <f t="shared" si="12"/>
        <v>-1435.3656326976666</v>
      </c>
      <c r="Q53" s="203">
        <f t="shared" si="12"/>
        <v>-1435.3656326976666</v>
      </c>
      <c r="R53" s="203">
        <f t="shared" si="12"/>
        <v>-746.286058207</v>
      </c>
      <c r="S53" s="203">
        <f t="shared" si="12"/>
        <v>-746.286058207</v>
      </c>
      <c r="T53" s="203">
        <f t="shared" si="12"/>
        <v>-746.286058207</v>
      </c>
      <c r="U53" s="203">
        <f t="shared" si="12"/>
        <v>-746.286058207</v>
      </c>
    </row>
    <row r="54" spans="1:27" s="152" customFormat="1" ht="15" customHeight="1" x14ac:dyDescent="0.25">
      <c r="A54" s="204" t="s">
        <v>96</v>
      </c>
      <c r="B54" s="205"/>
      <c r="C54" s="205"/>
      <c r="D54" s="205"/>
      <c r="E54" s="205"/>
      <c r="F54" s="205"/>
      <c r="G54" s="205"/>
      <c r="H54" s="205"/>
      <c r="I54" s="205"/>
      <c r="J54" s="205"/>
      <c r="K54" s="205"/>
      <c r="L54" s="205"/>
      <c r="M54" s="205"/>
      <c r="N54" s="205"/>
      <c r="O54" s="205"/>
      <c r="P54" s="205"/>
      <c r="Q54" s="205"/>
      <c r="R54" s="205"/>
      <c r="S54" s="205"/>
      <c r="T54" s="205"/>
      <c r="U54" s="206"/>
    </row>
    <row r="55" spans="1:27" x14ac:dyDescent="0.25">
      <c r="A55" s="204" t="s">
        <v>366</v>
      </c>
      <c r="B55" s="205"/>
      <c r="C55" s="205">
        <f>IF(C43&lt;$B$16+2,-($B$12+$B$15)/$B$16,0)</f>
        <v>-746.286058207</v>
      </c>
      <c r="D55" s="205">
        <f t="shared" ref="D55:U55" si="13">IF(D43&lt;$B$16+2,-($B$12+$B$15)/$B$16,0)</f>
        <v>-746.286058207</v>
      </c>
      <c r="E55" s="205">
        <f t="shared" si="13"/>
        <v>-746.286058207</v>
      </c>
      <c r="F55" s="205">
        <f t="shared" si="13"/>
        <v>-746.286058207</v>
      </c>
      <c r="G55" s="205">
        <f t="shared" si="13"/>
        <v>-746.286058207</v>
      </c>
      <c r="H55" s="205">
        <f t="shared" si="13"/>
        <v>-746.286058207</v>
      </c>
      <c r="I55" s="205">
        <f t="shared" si="13"/>
        <v>-746.286058207</v>
      </c>
      <c r="J55" s="205">
        <f t="shared" si="13"/>
        <v>-746.286058207</v>
      </c>
      <c r="K55" s="205">
        <f t="shared" si="13"/>
        <v>-746.286058207</v>
      </c>
      <c r="L55" s="205">
        <f t="shared" si="13"/>
        <v>-746.286058207</v>
      </c>
      <c r="M55" s="205">
        <f t="shared" si="13"/>
        <v>-746.286058207</v>
      </c>
      <c r="N55" s="205">
        <f t="shared" si="13"/>
        <v>-746.286058207</v>
      </c>
      <c r="O55" s="205">
        <f t="shared" si="13"/>
        <v>-746.286058207</v>
      </c>
      <c r="P55" s="205">
        <f t="shared" si="13"/>
        <v>-746.286058207</v>
      </c>
      <c r="Q55" s="205">
        <f t="shared" si="13"/>
        <v>-746.286058207</v>
      </c>
      <c r="R55" s="205">
        <f t="shared" si="13"/>
        <v>-746.286058207</v>
      </c>
      <c r="S55" s="205">
        <f t="shared" si="13"/>
        <v>-746.286058207</v>
      </c>
      <c r="T55" s="205">
        <f t="shared" si="13"/>
        <v>-746.286058207</v>
      </c>
      <c r="U55" s="205">
        <f t="shared" si="13"/>
        <v>-746.286058207</v>
      </c>
    </row>
    <row r="56" spans="1:27" s="152" customFormat="1" x14ac:dyDescent="0.25">
      <c r="A56" s="204" t="s">
        <v>367</v>
      </c>
      <c r="B56" s="205"/>
      <c r="C56" s="205">
        <f>IF(C43&lt;$B$17+2,-($B$13+$B$15)/$B$17,0)</f>
        <v>-689.07957449066657</v>
      </c>
      <c r="D56" s="205">
        <f t="shared" ref="D56:U56" si="14">IF(D43&lt;$B$17+2,-($B$13+$B$15)/$B$17,0)</f>
        <v>-689.07957449066657</v>
      </c>
      <c r="E56" s="205">
        <f t="shared" si="14"/>
        <v>-689.07957449066657</v>
      </c>
      <c r="F56" s="205">
        <f t="shared" si="14"/>
        <v>-689.07957449066657</v>
      </c>
      <c r="G56" s="205">
        <f t="shared" si="14"/>
        <v>-689.07957449066657</v>
      </c>
      <c r="H56" s="205">
        <f t="shared" si="14"/>
        <v>-689.07957449066657</v>
      </c>
      <c r="I56" s="205">
        <f t="shared" si="14"/>
        <v>-689.07957449066657</v>
      </c>
      <c r="J56" s="205">
        <f t="shared" si="14"/>
        <v>-689.07957449066657</v>
      </c>
      <c r="K56" s="205">
        <f t="shared" si="14"/>
        <v>-689.07957449066657</v>
      </c>
      <c r="L56" s="205">
        <f t="shared" si="14"/>
        <v>-689.07957449066657</v>
      </c>
      <c r="M56" s="205">
        <f t="shared" si="14"/>
        <v>-689.07957449066657</v>
      </c>
      <c r="N56" s="205">
        <f t="shared" si="14"/>
        <v>-689.07957449066657</v>
      </c>
      <c r="O56" s="205">
        <f t="shared" si="14"/>
        <v>-689.07957449066657</v>
      </c>
      <c r="P56" s="205">
        <f t="shared" si="14"/>
        <v>-689.07957449066657</v>
      </c>
      <c r="Q56" s="205">
        <f t="shared" si="14"/>
        <v>-689.07957449066657</v>
      </c>
      <c r="R56" s="205">
        <f t="shared" si="14"/>
        <v>0</v>
      </c>
      <c r="S56" s="205">
        <f t="shared" si="14"/>
        <v>0</v>
      </c>
      <c r="T56" s="205">
        <f t="shared" si="14"/>
        <v>0</v>
      </c>
      <c r="U56" s="205">
        <f t="shared" si="14"/>
        <v>0</v>
      </c>
    </row>
    <row r="57" spans="1:27" s="152" customFormat="1" ht="15" thickBot="1" x14ac:dyDescent="0.3">
      <c r="A57" s="208"/>
      <c r="B57" s="209"/>
      <c r="C57" s="209"/>
      <c r="D57" s="209"/>
      <c r="E57" s="209"/>
      <c r="F57" s="209"/>
      <c r="G57" s="209"/>
      <c r="H57" s="209"/>
      <c r="I57" s="209"/>
      <c r="J57" s="209"/>
      <c r="K57" s="209"/>
      <c r="L57" s="209"/>
      <c r="M57" s="209"/>
      <c r="N57" s="209"/>
      <c r="O57" s="209"/>
      <c r="P57" s="209"/>
      <c r="Q57" s="209"/>
      <c r="R57" s="209"/>
      <c r="S57" s="209"/>
      <c r="T57" s="209"/>
      <c r="U57" s="209"/>
      <c r="V57" s="210"/>
      <c r="W57" s="210"/>
      <c r="X57" s="210"/>
      <c r="Y57" s="210"/>
      <c r="Z57" s="210"/>
      <c r="AA57" s="210"/>
    </row>
    <row r="58" spans="1:27" ht="16.5" thickBot="1" x14ac:dyDescent="0.3">
      <c r="A58" s="211" t="s">
        <v>368</v>
      </c>
      <c r="B58" s="212"/>
      <c r="C58" s="213">
        <v>2</v>
      </c>
      <c r="D58" s="213">
        <f>C58+1</f>
        <v>3</v>
      </c>
      <c r="E58" s="213">
        <f t="shared" ref="E58:U58" si="15">D58+1</f>
        <v>4</v>
      </c>
      <c r="F58" s="213">
        <f t="shared" si="15"/>
        <v>5</v>
      </c>
      <c r="G58" s="213">
        <f t="shared" si="15"/>
        <v>6</v>
      </c>
      <c r="H58" s="213">
        <f t="shared" si="15"/>
        <v>7</v>
      </c>
      <c r="I58" s="213">
        <f t="shared" si="15"/>
        <v>8</v>
      </c>
      <c r="J58" s="213">
        <f t="shared" si="15"/>
        <v>9</v>
      </c>
      <c r="K58" s="213">
        <f t="shared" si="15"/>
        <v>10</v>
      </c>
      <c r="L58" s="213">
        <f t="shared" si="15"/>
        <v>11</v>
      </c>
      <c r="M58" s="213">
        <f t="shared" si="15"/>
        <v>12</v>
      </c>
      <c r="N58" s="213">
        <f t="shared" si="15"/>
        <v>13</v>
      </c>
      <c r="O58" s="213">
        <f t="shared" si="15"/>
        <v>14</v>
      </c>
      <c r="P58" s="213">
        <f t="shared" si="15"/>
        <v>15</v>
      </c>
      <c r="Q58" s="213">
        <f t="shared" si="15"/>
        <v>16</v>
      </c>
      <c r="R58" s="213">
        <f t="shared" si="15"/>
        <v>17</v>
      </c>
      <c r="S58" s="213">
        <f t="shared" si="15"/>
        <v>18</v>
      </c>
      <c r="T58" s="213">
        <f t="shared" si="15"/>
        <v>19</v>
      </c>
      <c r="U58" s="214">
        <f t="shared" si="15"/>
        <v>20</v>
      </c>
    </row>
    <row r="59" spans="1:27" x14ac:dyDescent="0.25">
      <c r="A59" s="215" t="s">
        <v>95</v>
      </c>
      <c r="B59" s="216" t="s">
        <v>369</v>
      </c>
      <c r="C59" s="217">
        <f>-(C55+C56)</f>
        <v>1435.3656326976666</v>
      </c>
      <c r="D59" s="217">
        <f t="shared" ref="D59:U59" si="16">-(D55+D56)</f>
        <v>1435.3656326976666</v>
      </c>
      <c r="E59" s="217">
        <f t="shared" si="16"/>
        <v>1435.3656326976666</v>
      </c>
      <c r="F59" s="217">
        <f t="shared" si="16"/>
        <v>1435.3656326976666</v>
      </c>
      <c r="G59" s="217">
        <f t="shared" si="16"/>
        <v>1435.3656326976666</v>
      </c>
      <c r="H59" s="217">
        <f t="shared" si="16"/>
        <v>1435.3656326976666</v>
      </c>
      <c r="I59" s="217">
        <f t="shared" si="16"/>
        <v>1435.3656326976666</v>
      </c>
      <c r="J59" s="217">
        <f t="shared" si="16"/>
        <v>1435.3656326976666</v>
      </c>
      <c r="K59" s="217">
        <f t="shared" si="16"/>
        <v>1435.3656326976666</v>
      </c>
      <c r="L59" s="217">
        <f t="shared" si="16"/>
        <v>1435.3656326976666</v>
      </c>
      <c r="M59" s="217">
        <f t="shared" si="16"/>
        <v>1435.3656326976666</v>
      </c>
      <c r="N59" s="217">
        <f t="shared" si="16"/>
        <v>1435.3656326976666</v>
      </c>
      <c r="O59" s="217">
        <f t="shared" si="16"/>
        <v>1435.3656326976666</v>
      </c>
      <c r="P59" s="217">
        <f t="shared" si="16"/>
        <v>1435.3656326976666</v>
      </c>
      <c r="Q59" s="217">
        <f t="shared" si="16"/>
        <v>1435.3656326976666</v>
      </c>
      <c r="R59" s="217">
        <f t="shared" si="16"/>
        <v>746.286058207</v>
      </c>
      <c r="S59" s="217">
        <f t="shared" si="16"/>
        <v>746.286058207</v>
      </c>
      <c r="T59" s="217">
        <f t="shared" si="16"/>
        <v>746.286058207</v>
      </c>
      <c r="U59" s="217">
        <f t="shared" si="16"/>
        <v>746.286058207</v>
      </c>
    </row>
    <row r="60" spans="1:27" x14ac:dyDescent="0.25">
      <c r="A60" s="198" t="s">
        <v>96</v>
      </c>
      <c r="B60" s="121" t="s">
        <v>369</v>
      </c>
      <c r="C60" s="218">
        <f t="shared" ref="C60:U60" si="17">-C54</f>
        <v>0</v>
      </c>
      <c r="D60" s="218">
        <f t="shared" si="17"/>
        <v>0</v>
      </c>
      <c r="E60" s="218">
        <f t="shared" si="17"/>
        <v>0</v>
      </c>
      <c r="F60" s="218">
        <f t="shared" si="17"/>
        <v>0</v>
      </c>
      <c r="G60" s="218">
        <f t="shared" si="17"/>
        <v>0</v>
      </c>
      <c r="H60" s="218">
        <f t="shared" si="17"/>
        <v>0</v>
      </c>
      <c r="I60" s="218">
        <f t="shared" si="17"/>
        <v>0</v>
      </c>
      <c r="J60" s="218">
        <f t="shared" si="17"/>
        <v>0</v>
      </c>
      <c r="K60" s="218">
        <f t="shared" si="17"/>
        <v>0</v>
      </c>
      <c r="L60" s="218">
        <f t="shared" si="17"/>
        <v>0</v>
      </c>
      <c r="M60" s="218">
        <f t="shared" si="17"/>
        <v>0</v>
      </c>
      <c r="N60" s="218">
        <f t="shared" si="17"/>
        <v>0</v>
      </c>
      <c r="O60" s="218">
        <f t="shared" si="17"/>
        <v>0</v>
      </c>
      <c r="P60" s="218">
        <f t="shared" si="17"/>
        <v>0</v>
      </c>
      <c r="Q60" s="218">
        <f t="shared" si="17"/>
        <v>0</v>
      </c>
      <c r="R60" s="218">
        <f t="shared" si="17"/>
        <v>0</v>
      </c>
      <c r="S60" s="218">
        <f t="shared" si="17"/>
        <v>0</v>
      </c>
      <c r="T60" s="218">
        <f t="shared" si="17"/>
        <v>0</v>
      </c>
      <c r="U60" s="219">
        <f t="shared" si="17"/>
        <v>0</v>
      </c>
    </row>
    <row r="61" spans="1:27" x14ac:dyDescent="0.25">
      <c r="A61" s="198" t="s">
        <v>370</v>
      </c>
      <c r="B61" s="121" t="s">
        <v>369</v>
      </c>
      <c r="C61" s="218">
        <f t="shared" ref="C61:U63" si="18">-C45</f>
        <v>0</v>
      </c>
      <c r="D61" s="218">
        <f t="shared" si="18"/>
        <v>0</v>
      </c>
      <c r="E61" s="218">
        <f t="shared" si="18"/>
        <v>0</v>
      </c>
      <c r="F61" s="218">
        <f t="shared" si="18"/>
        <v>0</v>
      </c>
      <c r="G61" s="218">
        <f t="shared" si="18"/>
        <v>0</v>
      </c>
      <c r="H61" s="218">
        <f t="shared" si="18"/>
        <v>0</v>
      </c>
      <c r="I61" s="218">
        <f t="shared" si="18"/>
        <v>0</v>
      </c>
      <c r="J61" s="218">
        <f t="shared" si="18"/>
        <v>0</v>
      </c>
      <c r="K61" s="218">
        <f t="shared" si="18"/>
        <v>0</v>
      </c>
      <c r="L61" s="218">
        <f t="shared" si="18"/>
        <v>0</v>
      </c>
      <c r="M61" s="218">
        <f t="shared" si="18"/>
        <v>0</v>
      </c>
      <c r="N61" s="218">
        <f t="shared" si="18"/>
        <v>0</v>
      </c>
      <c r="O61" s="218">
        <f t="shared" si="18"/>
        <v>0</v>
      </c>
      <c r="P61" s="218">
        <f t="shared" si="18"/>
        <v>0</v>
      </c>
      <c r="Q61" s="218">
        <f t="shared" si="18"/>
        <v>0</v>
      </c>
      <c r="R61" s="218">
        <f t="shared" si="18"/>
        <v>0</v>
      </c>
      <c r="S61" s="218">
        <f t="shared" si="18"/>
        <v>0</v>
      </c>
      <c r="T61" s="218">
        <f t="shared" si="18"/>
        <v>0</v>
      </c>
      <c r="U61" s="219">
        <f t="shared" si="18"/>
        <v>0</v>
      </c>
    </row>
    <row r="62" spans="1:27" x14ac:dyDescent="0.25">
      <c r="A62" s="198" t="s">
        <v>371</v>
      </c>
      <c r="B62" s="121" t="s">
        <v>369</v>
      </c>
      <c r="C62" s="218">
        <f t="shared" si="18"/>
        <v>0</v>
      </c>
      <c r="D62" s="218">
        <f t="shared" si="18"/>
        <v>0</v>
      </c>
      <c r="E62" s="218">
        <f t="shared" si="18"/>
        <v>0</v>
      </c>
      <c r="F62" s="218">
        <f t="shared" si="18"/>
        <v>0</v>
      </c>
      <c r="G62" s="218">
        <f t="shared" si="18"/>
        <v>0</v>
      </c>
      <c r="H62" s="218">
        <f t="shared" si="18"/>
        <v>0</v>
      </c>
      <c r="I62" s="218">
        <f t="shared" si="18"/>
        <v>0</v>
      </c>
      <c r="J62" s="218">
        <f t="shared" si="18"/>
        <v>0</v>
      </c>
      <c r="K62" s="218">
        <f t="shared" si="18"/>
        <v>0</v>
      </c>
      <c r="L62" s="218">
        <f t="shared" si="18"/>
        <v>0</v>
      </c>
      <c r="M62" s="218">
        <f t="shared" si="18"/>
        <v>0</v>
      </c>
      <c r="N62" s="218">
        <f t="shared" si="18"/>
        <v>0</v>
      </c>
      <c r="O62" s="218">
        <f t="shared" si="18"/>
        <v>0</v>
      </c>
      <c r="P62" s="218">
        <f t="shared" si="18"/>
        <v>0</v>
      </c>
      <c r="Q62" s="218">
        <f t="shared" si="18"/>
        <v>0</v>
      </c>
      <c r="R62" s="218">
        <f t="shared" si="18"/>
        <v>0</v>
      </c>
      <c r="S62" s="218">
        <f t="shared" si="18"/>
        <v>0</v>
      </c>
      <c r="T62" s="218">
        <f t="shared" si="18"/>
        <v>0</v>
      </c>
      <c r="U62" s="219">
        <f t="shared" si="18"/>
        <v>0</v>
      </c>
    </row>
    <row r="63" spans="1:27" x14ac:dyDescent="0.25">
      <c r="A63" s="198" t="s">
        <v>372</v>
      </c>
      <c r="B63" s="121" t="s">
        <v>369</v>
      </c>
      <c r="C63" s="218">
        <f t="shared" si="18"/>
        <v>0</v>
      </c>
      <c r="D63" s="218">
        <f t="shared" si="18"/>
        <v>0</v>
      </c>
      <c r="E63" s="218">
        <f t="shared" si="18"/>
        <v>0</v>
      </c>
      <c r="F63" s="218">
        <f t="shared" si="18"/>
        <v>0</v>
      </c>
      <c r="G63" s="218">
        <f t="shared" si="18"/>
        <v>0</v>
      </c>
      <c r="H63" s="218">
        <f t="shared" si="18"/>
        <v>0</v>
      </c>
      <c r="I63" s="218">
        <f t="shared" si="18"/>
        <v>0</v>
      </c>
      <c r="J63" s="218">
        <f t="shared" si="18"/>
        <v>0</v>
      </c>
      <c r="K63" s="218">
        <f t="shared" si="18"/>
        <v>0</v>
      </c>
      <c r="L63" s="218">
        <f t="shared" si="18"/>
        <v>0</v>
      </c>
      <c r="M63" s="218">
        <f t="shared" si="18"/>
        <v>0</v>
      </c>
      <c r="N63" s="218">
        <f t="shared" si="18"/>
        <v>0</v>
      </c>
      <c r="O63" s="218">
        <f t="shared" si="18"/>
        <v>0</v>
      </c>
      <c r="P63" s="218">
        <f t="shared" si="18"/>
        <v>0</v>
      </c>
      <c r="Q63" s="218">
        <f t="shared" si="18"/>
        <v>0</v>
      </c>
      <c r="R63" s="218">
        <f t="shared" si="18"/>
        <v>0</v>
      </c>
      <c r="S63" s="218">
        <f t="shared" si="18"/>
        <v>0</v>
      </c>
      <c r="T63" s="218">
        <f t="shared" si="18"/>
        <v>0</v>
      </c>
      <c r="U63" s="219">
        <f t="shared" si="18"/>
        <v>0</v>
      </c>
    </row>
    <row r="64" spans="1:27" x14ac:dyDescent="0.25">
      <c r="A64" s="198" t="s">
        <v>373</v>
      </c>
      <c r="B64" s="121" t="s">
        <v>369</v>
      </c>
      <c r="C64" s="218"/>
      <c r="D64" s="218"/>
      <c r="E64" s="218"/>
      <c r="F64" s="218"/>
      <c r="G64" s="218"/>
      <c r="H64" s="218"/>
      <c r="I64" s="218"/>
      <c r="J64" s="218"/>
      <c r="K64" s="218"/>
      <c r="L64" s="218"/>
      <c r="M64" s="218"/>
      <c r="N64" s="218"/>
      <c r="O64" s="218"/>
      <c r="P64" s="218"/>
      <c r="Q64" s="218"/>
      <c r="R64" s="218"/>
      <c r="S64" s="218"/>
      <c r="T64" s="218"/>
      <c r="U64" s="219"/>
    </row>
    <row r="65" spans="1:21" x14ac:dyDescent="0.25">
      <c r="A65" s="198" t="s">
        <v>374</v>
      </c>
      <c r="B65" s="121" t="s">
        <v>369</v>
      </c>
      <c r="C65" s="218"/>
      <c r="D65" s="218"/>
      <c r="E65" s="218"/>
      <c r="F65" s="218"/>
      <c r="G65" s="218"/>
      <c r="H65" s="218"/>
      <c r="I65" s="218"/>
      <c r="J65" s="218"/>
      <c r="K65" s="218"/>
      <c r="L65" s="218"/>
      <c r="M65" s="218"/>
      <c r="N65" s="218"/>
      <c r="O65" s="218"/>
      <c r="P65" s="218"/>
      <c r="Q65" s="218"/>
      <c r="R65" s="218"/>
      <c r="S65" s="218"/>
      <c r="T65" s="218"/>
      <c r="U65" s="219"/>
    </row>
    <row r="66" spans="1:21" x14ac:dyDescent="0.25">
      <c r="A66" s="198" t="s">
        <v>375</v>
      </c>
      <c r="B66" s="121" t="s">
        <v>369</v>
      </c>
      <c r="C66" s="218">
        <f t="shared" ref="C66:U68" si="19">-C48</f>
        <v>0</v>
      </c>
      <c r="D66" s="218">
        <f t="shared" si="19"/>
        <v>0</v>
      </c>
      <c r="E66" s="218">
        <f t="shared" si="19"/>
        <v>0</v>
      </c>
      <c r="F66" s="218">
        <f t="shared" si="19"/>
        <v>0</v>
      </c>
      <c r="G66" s="218">
        <f t="shared" si="19"/>
        <v>0</v>
      </c>
      <c r="H66" s="218">
        <f t="shared" si="19"/>
        <v>0</v>
      </c>
      <c r="I66" s="218">
        <f t="shared" si="19"/>
        <v>0</v>
      </c>
      <c r="J66" s="218">
        <f t="shared" si="19"/>
        <v>0</v>
      </c>
      <c r="K66" s="218">
        <f t="shared" si="19"/>
        <v>0</v>
      </c>
      <c r="L66" s="218">
        <f t="shared" si="19"/>
        <v>0</v>
      </c>
      <c r="M66" s="218">
        <f t="shared" si="19"/>
        <v>0</v>
      </c>
      <c r="N66" s="218">
        <f t="shared" si="19"/>
        <v>0</v>
      </c>
      <c r="O66" s="218">
        <f t="shared" si="19"/>
        <v>0</v>
      </c>
      <c r="P66" s="218">
        <f t="shared" si="19"/>
        <v>0</v>
      </c>
      <c r="Q66" s="218">
        <f t="shared" si="19"/>
        <v>0</v>
      </c>
      <c r="R66" s="218">
        <f t="shared" si="19"/>
        <v>0</v>
      </c>
      <c r="S66" s="218">
        <f t="shared" si="19"/>
        <v>0</v>
      </c>
      <c r="T66" s="218">
        <f t="shared" si="19"/>
        <v>0</v>
      </c>
      <c r="U66" s="219">
        <f t="shared" si="19"/>
        <v>0</v>
      </c>
    </row>
    <row r="67" spans="1:21" x14ac:dyDescent="0.25">
      <c r="A67" s="198" t="s">
        <v>376</v>
      </c>
      <c r="B67" s="121" t="s">
        <v>369</v>
      </c>
      <c r="C67" s="218">
        <f t="shared" si="19"/>
        <v>0</v>
      </c>
      <c r="D67" s="218">
        <f t="shared" si="19"/>
        <v>0</v>
      </c>
      <c r="E67" s="218">
        <f t="shared" si="19"/>
        <v>0</v>
      </c>
      <c r="F67" s="218">
        <f t="shared" si="19"/>
        <v>0</v>
      </c>
      <c r="G67" s="218">
        <f t="shared" si="19"/>
        <v>0</v>
      </c>
      <c r="H67" s="218">
        <f t="shared" si="19"/>
        <v>0</v>
      </c>
      <c r="I67" s="218">
        <f t="shared" si="19"/>
        <v>0</v>
      </c>
      <c r="J67" s="218">
        <f t="shared" si="19"/>
        <v>0</v>
      </c>
      <c r="K67" s="218">
        <f t="shared" si="19"/>
        <v>0</v>
      </c>
      <c r="L67" s="218">
        <f t="shared" si="19"/>
        <v>0</v>
      </c>
      <c r="M67" s="218">
        <f t="shared" si="19"/>
        <v>0</v>
      </c>
      <c r="N67" s="218">
        <f t="shared" si="19"/>
        <v>0</v>
      </c>
      <c r="O67" s="218">
        <f t="shared" si="19"/>
        <v>0</v>
      </c>
      <c r="P67" s="218">
        <f t="shared" si="19"/>
        <v>0</v>
      </c>
      <c r="Q67" s="218">
        <f t="shared" si="19"/>
        <v>0</v>
      </c>
      <c r="R67" s="218">
        <f t="shared" si="19"/>
        <v>0</v>
      </c>
      <c r="S67" s="218">
        <f t="shared" si="19"/>
        <v>0</v>
      </c>
      <c r="T67" s="218">
        <f t="shared" si="19"/>
        <v>0</v>
      </c>
      <c r="U67" s="219">
        <f t="shared" si="19"/>
        <v>0</v>
      </c>
    </row>
    <row r="68" spans="1:21" ht="16.5" thickBot="1" x14ac:dyDescent="0.3">
      <c r="A68" s="220" t="s">
        <v>362</v>
      </c>
      <c r="B68" s="221" t="s">
        <v>369</v>
      </c>
      <c r="C68" s="222">
        <f t="shared" si="19"/>
        <v>0</v>
      </c>
      <c r="D68" s="222">
        <f t="shared" si="19"/>
        <v>0</v>
      </c>
      <c r="E68" s="222">
        <f t="shared" si="19"/>
        <v>0</v>
      </c>
      <c r="F68" s="222">
        <f t="shared" si="19"/>
        <v>0</v>
      </c>
      <c r="G68" s="222">
        <f t="shared" si="19"/>
        <v>0</v>
      </c>
      <c r="H68" s="222">
        <f t="shared" si="19"/>
        <v>0</v>
      </c>
      <c r="I68" s="222">
        <f t="shared" si="19"/>
        <v>0</v>
      </c>
      <c r="J68" s="222">
        <f t="shared" si="19"/>
        <v>0</v>
      </c>
      <c r="K68" s="222">
        <f t="shared" si="19"/>
        <v>0</v>
      </c>
      <c r="L68" s="222">
        <f t="shared" si="19"/>
        <v>0</v>
      </c>
      <c r="M68" s="222">
        <f t="shared" si="19"/>
        <v>0</v>
      </c>
      <c r="N68" s="222">
        <f t="shared" si="19"/>
        <v>0</v>
      </c>
      <c r="O68" s="222">
        <f t="shared" si="19"/>
        <v>0</v>
      </c>
      <c r="P68" s="222">
        <f t="shared" si="19"/>
        <v>0</v>
      </c>
      <c r="Q68" s="222">
        <f t="shared" si="19"/>
        <v>0</v>
      </c>
      <c r="R68" s="222">
        <f t="shared" si="19"/>
        <v>0</v>
      </c>
      <c r="S68" s="222">
        <f t="shared" si="19"/>
        <v>0</v>
      </c>
      <c r="T68" s="222">
        <f t="shared" si="19"/>
        <v>0</v>
      </c>
      <c r="U68" s="223">
        <f t="shared" si="19"/>
        <v>0</v>
      </c>
    </row>
    <row r="69" spans="1:21" ht="16.5" thickBot="1" x14ac:dyDescent="0.3">
      <c r="A69" s="224" t="s">
        <v>377</v>
      </c>
      <c r="B69" s="225" t="s">
        <v>369</v>
      </c>
      <c r="C69" s="226">
        <f>SUM(C59:C68)</f>
        <v>1435.3656326976666</v>
      </c>
      <c r="D69" s="226">
        <f t="shared" ref="D69:U69" si="20">SUM(D59:D68)</f>
        <v>1435.3656326976666</v>
      </c>
      <c r="E69" s="226">
        <f t="shared" si="20"/>
        <v>1435.3656326976666</v>
      </c>
      <c r="F69" s="226">
        <f t="shared" si="20"/>
        <v>1435.3656326976666</v>
      </c>
      <c r="G69" s="226">
        <f t="shared" si="20"/>
        <v>1435.3656326976666</v>
      </c>
      <c r="H69" s="226">
        <f t="shared" si="20"/>
        <v>1435.3656326976666</v>
      </c>
      <c r="I69" s="226">
        <f t="shared" si="20"/>
        <v>1435.3656326976666</v>
      </c>
      <c r="J69" s="226">
        <f t="shared" si="20"/>
        <v>1435.3656326976666</v>
      </c>
      <c r="K69" s="226">
        <f t="shared" si="20"/>
        <v>1435.3656326976666</v>
      </c>
      <c r="L69" s="226">
        <f t="shared" si="20"/>
        <v>1435.3656326976666</v>
      </c>
      <c r="M69" s="226">
        <f t="shared" si="20"/>
        <v>1435.3656326976666</v>
      </c>
      <c r="N69" s="226">
        <f t="shared" si="20"/>
        <v>1435.3656326976666</v>
      </c>
      <c r="O69" s="226">
        <f t="shared" si="20"/>
        <v>1435.3656326976666</v>
      </c>
      <c r="P69" s="226">
        <f t="shared" si="20"/>
        <v>1435.3656326976666</v>
      </c>
      <c r="Q69" s="226">
        <f t="shared" si="20"/>
        <v>1435.3656326976666</v>
      </c>
      <c r="R69" s="226">
        <f t="shared" si="20"/>
        <v>746.286058207</v>
      </c>
      <c r="S69" s="226">
        <f t="shared" si="20"/>
        <v>746.286058207</v>
      </c>
      <c r="T69" s="226">
        <f t="shared" si="20"/>
        <v>746.286058207</v>
      </c>
      <c r="U69" s="227">
        <f t="shared" si="20"/>
        <v>746.286058207</v>
      </c>
    </row>
    <row r="71" spans="1:21" x14ac:dyDescent="0.25">
      <c r="C71" s="228">
        <f t="shared" ref="C71:L71" si="21">C44+C53</f>
        <v>-1435.3656326976666</v>
      </c>
      <c r="D71" s="228">
        <f t="shared" si="21"/>
        <v>-1435.3656326976666</v>
      </c>
      <c r="E71" s="228">
        <f t="shared" si="21"/>
        <v>-1435.3656326976666</v>
      </c>
      <c r="F71" s="228">
        <f t="shared" si="21"/>
        <v>-1435.3656326976666</v>
      </c>
      <c r="G71" s="228">
        <f t="shared" si="21"/>
        <v>-1435.3656326976666</v>
      </c>
      <c r="H71" s="228">
        <f t="shared" si="21"/>
        <v>-1435.3656326976666</v>
      </c>
      <c r="I71" s="228">
        <f t="shared" si="21"/>
        <v>-1435.3656326976666</v>
      </c>
      <c r="J71" s="228">
        <f t="shared" si="21"/>
        <v>-1435.3656326976666</v>
      </c>
      <c r="K71" s="228">
        <f t="shared" si="21"/>
        <v>-1435.3656326976666</v>
      </c>
      <c r="L71" s="228">
        <f t="shared" si="21"/>
        <v>-1435.3656326976666</v>
      </c>
      <c r="M71" s="228">
        <f>M44+M53</f>
        <v>-1435.3656326976666</v>
      </c>
      <c r="N71" s="228">
        <f t="shared" ref="N71:T71" si="22">N44+N53</f>
        <v>-1435.3656326976666</v>
      </c>
      <c r="O71" s="228">
        <f t="shared" si="22"/>
        <v>-1435.3656326976666</v>
      </c>
      <c r="P71" s="228">
        <f t="shared" si="22"/>
        <v>-1435.3656326976666</v>
      </c>
      <c r="Q71" s="228">
        <f t="shared" si="22"/>
        <v>-1435.3656326976666</v>
      </c>
      <c r="R71" s="228">
        <f t="shared" si="22"/>
        <v>-746.286058207</v>
      </c>
      <c r="S71" s="228">
        <f t="shared" si="22"/>
        <v>-746.286058207</v>
      </c>
      <c r="T71" s="228">
        <f t="shared" si="22"/>
        <v>-746.286058207</v>
      </c>
      <c r="U71" s="228">
        <f>U44+U53</f>
        <v>-746.286058207</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E24" sqref="E24"/>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32" t="s">
        <v>154</v>
      </c>
      <c r="B5" s="232"/>
      <c r="C5" s="232"/>
      <c r="D5" s="232"/>
      <c r="E5" s="232"/>
      <c r="F5" s="232"/>
      <c r="G5" s="232"/>
      <c r="H5" s="232"/>
      <c r="I5" s="232"/>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36" t="s">
        <v>8</v>
      </c>
      <c r="B7" s="236"/>
      <c r="C7" s="236"/>
      <c r="D7" s="236"/>
      <c r="E7" s="236"/>
      <c r="F7" s="236"/>
      <c r="G7" s="236"/>
      <c r="H7" s="236"/>
      <c r="I7" s="236"/>
    </row>
    <row r="8" spans="1:41" ht="18.75" x14ac:dyDescent="0.25">
      <c r="A8" s="236"/>
      <c r="B8" s="236"/>
      <c r="C8" s="236"/>
      <c r="D8" s="236"/>
      <c r="E8" s="236"/>
      <c r="F8" s="236"/>
      <c r="G8" s="236"/>
      <c r="H8" s="236"/>
      <c r="I8" s="236"/>
    </row>
    <row r="9" spans="1:41" ht="18.75" x14ac:dyDescent="0.25">
      <c r="A9" s="235" t="str">
        <f>'1. паспорт описание'!A9:D9</f>
        <v>О_0200000015</v>
      </c>
      <c r="B9" s="235"/>
      <c r="C9" s="235"/>
      <c r="D9" s="235"/>
      <c r="E9" s="235"/>
      <c r="F9" s="235"/>
      <c r="G9" s="235"/>
      <c r="H9" s="235"/>
      <c r="I9" s="235"/>
    </row>
    <row r="10" spans="1:41" x14ac:dyDescent="0.25">
      <c r="A10" s="233" t="s">
        <v>7</v>
      </c>
      <c r="B10" s="233"/>
      <c r="C10" s="233"/>
      <c r="D10" s="233"/>
      <c r="E10" s="233"/>
      <c r="F10" s="233"/>
      <c r="G10" s="233"/>
      <c r="H10" s="233"/>
      <c r="I10" s="233"/>
    </row>
    <row r="11" spans="1:41" ht="18.75" x14ac:dyDescent="0.25">
      <c r="A11" s="238"/>
      <c r="B11" s="238"/>
      <c r="C11" s="238"/>
      <c r="D11" s="238"/>
      <c r="E11" s="238"/>
      <c r="F11" s="238"/>
      <c r="G11" s="238"/>
      <c r="H11" s="238"/>
      <c r="I11" s="238"/>
    </row>
    <row r="12" spans="1:41" ht="18.75" x14ac:dyDescent="0.25">
      <c r="A12" s="235" t="str">
        <f>'1. паспорт описание'!A12:D12</f>
        <v>Установка трансформаторов в ТП</v>
      </c>
      <c r="B12" s="235"/>
      <c r="C12" s="235"/>
      <c r="D12" s="235"/>
      <c r="E12" s="235"/>
      <c r="F12" s="235"/>
      <c r="G12" s="235"/>
      <c r="H12" s="235"/>
      <c r="I12" s="235"/>
    </row>
    <row r="13" spans="1:41" x14ac:dyDescent="0.25">
      <c r="A13" s="233" t="s">
        <v>6</v>
      </c>
      <c r="B13" s="233"/>
      <c r="C13" s="233"/>
      <c r="D13" s="233"/>
      <c r="E13" s="233"/>
      <c r="F13" s="233"/>
      <c r="G13" s="233"/>
      <c r="H13" s="233"/>
      <c r="I13" s="233"/>
    </row>
    <row r="14" spans="1:41" ht="15.75" customHeight="1" x14ac:dyDescent="0.25">
      <c r="I14" s="74"/>
    </row>
    <row r="15" spans="1:41" x14ac:dyDescent="0.25">
      <c r="H15" s="73"/>
    </row>
    <row r="16" spans="1:41" ht="15.75" customHeight="1" x14ac:dyDescent="0.25">
      <c r="A16" s="290" t="s">
        <v>126</v>
      </c>
      <c r="B16" s="290"/>
      <c r="C16" s="290"/>
      <c r="D16" s="290"/>
      <c r="E16" s="290"/>
      <c r="F16" s="290"/>
      <c r="G16" s="290"/>
      <c r="H16" s="290"/>
      <c r="I16" s="290"/>
    </row>
    <row r="17" spans="1:9" x14ac:dyDescent="0.25">
      <c r="A17" s="54"/>
      <c r="B17" s="109"/>
      <c r="C17" s="54"/>
      <c r="D17" s="72"/>
      <c r="E17" s="72"/>
      <c r="F17" s="72"/>
      <c r="G17" s="72"/>
      <c r="H17" s="72"/>
      <c r="I17" s="72"/>
    </row>
    <row r="18" spans="1:9" ht="28.5" customHeight="1" x14ac:dyDescent="0.25">
      <c r="A18" s="291" t="s">
        <v>75</v>
      </c>
      <c r="B18" s="292" t="s">
        <v>140</v>
      </c>
      <c r="C18" s="291" t="s">
        <v>74</v>
      </c>
      <c r="D18" s="295" t="s">
        <v>114</v>
      </c>
      <c r="E18" s="295"/>
      <c r="F18" s="295"/>
      <c r="G18" s="295"/>
      <c r="H18" s="291" t="s">
        <v>73</v>
      </c>
      <c r="I18" s="294" t="s">
        <v>115</v>
      </c>
    </row>
    <row r="19" spans="1:9" ht="58.5" customHeight="1" x14ac:dyDescent="0.25">
      <c r="A19" s="291"/>
      <c r="B19" s="293"/>
      <c r="C19" s="291"/>
      <c r="D19" s="284" t="s">
        <v>2</v>
      </c>
      <c r="E19" s="284"/>
      <c r="F19" s="285" t="s">
        <v>1</v>
      </c>
      <c r="G19" s="286"/>
      <c r="H19" s="291"/>
      <c r="I19" s="294"/>
    </row>
    <row r="20" spans="1:9" ht="47.25" customHeight="1" x14ac:dyDescent="0.25">
      <c r="A20" s="291"/>
      <c r="B20" s="284"/>
      <c r="C20" s="291"/>
      <c r="D20" s="71" t="s">
        <v>72</v>
      </c>
      <c r="E20" s="71" t="s">
        <v>71</v>
      </c>
      <c r="F20" s="71" t="s">
        <v>72</v>
      </c>
      <c r="G20" s="71" t="s">
        <v>71</v>
      </c>
      <c r="H20" s="291"/>
      <c r="I20" s="294"/>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287" t="s">
        <v>149</v>
      </c>
      <c r="C22" s="70" t="s">
        <v>148</v>
      </c>
      <c r="D22" s="120" t="s">
        <v>109</v>
      </c>
      <c r="E22" s="120" t="s">
        <v>109</v>
      </c>
      <c r="F22" s="120" t="s">
        <v>109</v>
      </c>
      <c r="G22" s="120" t="s">
        <v>109</v>
      </c>
      <c r="H22" s="121"/>
      <c r="I22" s="117"/>
    </row>
    <row r="23" spans="1:9" ht="99" customHeight="1" x14ac:dyDescent="0.25">
      <c r="A23" s="69">
        <v>2</v>
      </c>
      <c r="B23" s="288"/>
      <c r="C23" s="70" t="s">
        <v>138</v>
      </c>
      <c r="D23" s="120" t="s">
        <v>181</v>
      </c>
      <c r="E23" s="120">
        <v>2029</v>
      </c>
      <c r="F23" s="120" t="s">
        <v>109</v>
      </c>
      <c r="G23" s="120" t="s">
        <v>109</v>
      </c>
      <c r="H23" s="121"/>
      <c r="I23" s="121"/>
    </row>
    <row r="24" spans="1:9" ht="119.25" customHeight="1" x14ac:dyDescent="0.25">
      <c r="A24" s="69">
        <v>3</v>
      </c>
      <c r="B24" s="289"/>
      <c r="C24" s="70" t="s">
        <v>70</v>
      </c>
      <c r="D24" s="120" t="s">
        <v>181</v>
      </c>
      <c r="E24" s="120">
        <v>2029</v>
      </c>
      <c r="F24" s="120" t="s">
        <v>109</v>
      </c>
      <c r="G24" s="120" t="s">
        <v>109</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5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C10" zoomScale="85" zoomScaleNormal="70" zoomScaleSheetLayoutView="85" workbookViewId="0">
      <selection activeCell="Z24" sqref="Z24"/>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customWidth="1"/>
    <col min="13" max="13" width="9" style="51" customWidth="1"/>
    <col min="14" max="14" width="9.140625" style="51" customWidth="1"/>
    <col min="15" max="15" width="7.7109375" style="51" customWidth="1"/>
    <col min="16" max="16" width="8.5703125" style="51" customWidth="1"/>
    <col min="17" max="17" width="9" style="51" customWidth="1"/>
    <col min="18" max="18" width="9.140625" style="51" customWidth="1"/>
    <col min="19" max="19" width="7.7109375" style="51" customWidth="1"/>
    <col min="20" max="20" width="8.5703125" style="51" customWidth="1"/>
    <col min="21" max="21" width="9" style="51" customWidth="1"/>
    <col min="22" max="22" width="9.140625" style="51" customWidth="1"/>
    <col min="23" max="23" width="7.7109375" style="51" customWidth="1"/>
    <col min="24" max="24" width="8.5703125" style="51" customWidth="1"/>
    <col min="25" max="25" width="9" style="51" customWidth="1"/>
    <col min="26" max="26" width="13.140625" style="51" customWidth="1"/>
    <col min="27" max="27" width="24.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32" t="s">
        <v>150</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row>
    <row r="5" spans="1:27" ht="18.75" x14ac:dyDescent="0.3">
      <c r="A5" s="52"/>
      <c r="B5" s="52"/>
      <c r="C5" s="52"/>
      <c r="D5" s="52"/>
      <c r="E5" s="52"/>
      <c r="F5" s="52"/>
      <c r="G5" s="52"/>
      <c r="J5" s="52"/>
      <c r="K5" s="52"/>
      <c r="N5" s="52"/>
      <c r="O5" s="52"/>
      <c r="R5" s="52"/>
      <c r="S5" s="52"/>
      <c r="V5" s="52"/>
      <c r="W5" s="52"/>
      <c r="AA5" s="14"/>
    </row>
    <row r="6" spans="1:27" ht="18.75" x14ac:dyDescent="0.25">
      <c r="A6" s="236" t="s">
        <v>8</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35" t="str">
        <f>'1. паспорт описание'!A9:D9</f>
        <v>О_0200000015</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row>
    <row r="9" spans="1:27" x14ac:dyDescent="0.25">
      <c r="A9" s="233" t="s">
        <v>7</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35" t="str">
        <f>'1. паспорт описание'!A12:D12</f>
        <v>Установка трансформаторов в ТП</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row>
    <row r="12" spans="1:27" ht="15.75" customHeight="1" x14ac:dyDescent="0.25">
      <c r="A12" s="233" t="s">
        <v>6</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02" t="s">
        <v>127</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292" t="s">
        <v>69</v>
      </c>
      <c r="B17" s="292" t="s">
        <v>140</v>
      </c>
      <c r="C17" s="292" t="s">
        <v>68</v>
      </c>
      <c r="D17" s="291" t="s">
        <v>185</v>
      </c>
      <c r="E17" s="291"/>
      <c r="F17" s="296" t="s">
        <v>182</v>
      </c>
      <c r="G17" s="297"/>
      <c r="H17" s="297"/>
      <c r="I17" s="297"/>
      <c r="J17" s="296" t="s">
        <v>187</v>
      </c>
      <c r="K17" s="297"/>
      <c r="L17" s="297"/>
      <c r="M17" s="297"/>
      <c r="N17" s="296" t="s">
        <v>188</v>
      </c>
      <c r="O17" s="297"/>
      <c r="P17" s="297"/>
      <c r="Q17" s="297"/>
      <c r="R17" s="296" t="s">
        <v>189</v>
      </c>
      <c r="S17" s="297"/>
      <c r="T17" s="297"/>
      <c r="U17" s="297"/>
      <c r="V17" s="296" t="s">
        <v>186</v>
      </c>
      <c r="W17" s="297"/>
      <c r="X17" s="297"/>
      <c r="Y17" s="297"/>
      <c r="Z17" s="303" t="s">
        <v>183</v>
      </c>
      <c r="AA17" s="304"/>
      <c r="AB17" s="66"/>
      <c r="AC17" s="66"/>
      <c r="AD17" s="66"/>
    </row>
    <row r="18" spans="1:30" ht="99.75" customHeight="1" x14ac:dyDescent="0.25">
      <c r="A18" s="293"/>
      <c r="B18" s="293"/>
      <c r="C18" s="293"/>
      <c r="D18" s="291"/>
      <c r="E18" s="291"/>
      <c r="F18" s="291" t="s">
        <v>2</v>
      </c>
      <c r="G18" s="291"/>
      <c r="H18" s="291" t="s">
        <v>67</v>
      </c>
      <c r="I18" s="291"/>
      <c r="J18" s="291" t="s">
        <v>2</v>
      </c>
      <c r="K18" s="291"/>
      <c r="L18" s="291" t="s">
        <v>67</v>
      </c>
      <c r="M18" s="291"/>
      <c r="N18" s="291" t="s">
        <v>2</v>
      </c>
      <c r="O18" s="291"/>
      <c r="P18" s="291" t="s">
        <v>67</v>
      </c>
      <c r="Q18" s="291"/>
      <c r="R18" s="291" t="s">
        <v>2</v>
      </c>
      <c r="S18" s="291"/>
      <c r="T18" s="291" t="s">
        <v>67</v>
      </c>
      <c r="U18" s="291"/>
      <c r="V18" s="291" t="s">
        <v>2</v>
      </c>
      <c r="W18" s="291"/>
      <c r="X18" s="291" t="s">
        <v>67</v>
      </c>
      <c r="Y18" s="291"/>
      <c r="Z18" s="305"/>
      <c r="AA18" s="306"/>
    </row>
    <row r="19" spans="1:30" ht="89.25" customHeight="1" x14ac:dyDescent="0.25">
      <c r="A19" s="284"/>
      <c r="B19" s="284"/>
      <c r="C19" s="284"/>
      <c r="D19" s="64" t="s">
        <v>2</v>
      </c>
      <c r="E19" s="64" t="s">
        <v>65</v>
      </c>
      <c r="F19" s="65" t="s">
        <v>117</v>
      </c>
      <c r="G19" s="65" t="s">
        <v>118</v>
      </c>
      <c r="H19" s="65" t="s">
        <v>117</v>
      </c>
      <c r="I19" s="65" t="s">
        <v>118</v>
      </c>
      <c r="J19" s="65" t="s">
        <v>117</v>
      </c>
      <c r="K19" s="65" t="s">
        <v>118</v>
      </c>
      <c r="L19" s="65" t="s">
        <v>117</v>
      </c>
      <c r="M19" s="65" t="s">
        <v>118</v>
      </c>
      <c r="N19" s="65" t="s">
        <v>117</v>
      </c>
      <c r="O19" s="65" t="s">
        <v>118</v>
      </c>
      <c r="P19" s="65" t="s">
        <v>117</v>
      </c>
      <c r="Q19" s="65" t="s">
        <v>118</v>
      </c>
      <c r="R19" s="65" t="s">
        <v>117</v>
      </c>
      <c r="S19" s="65" t="s">
        <v>118</v>
      </c>
      <c r="T19" s="65" t="s">
        <v>117</v>
      </c>
      <c r="U19" s="65" t="s">
        <v>118</v>
      </c>
      <c r="V19" s="65" t="s">
        <v>117</v>
      </c>
      <c r="W19" s="65" t="s">
        <v>118</v>
      </c>
      <c r="X19" s="65" t="s">
        <v>117</v>
      </c>
      <c r="Y19" s="65" t="s">
        <v>118</v>
      </c>
      <c r="Z19" s="64" t="s">
        <v>66</v>
      </c>
      <c r="AA19" s="64" t="s">
        <v>65</v>
      </c>
    </row>
    <row r="20" spans="1:30" ht="19.5" customHeight="1" x14ac:dyDescent="0.25">
      <c r="A20" s="61">
        <v>1</v>
      </c>
      <c r="B20" s="108">
        <v>2</v>
      </c>
      <c r="C20" s="138">
        <v>3</v>
      </c>
      <c r="D20" s="138">
        <v>4</v>
      </c>
      <c r="E20" s="138">
        <v>5</v>
      </c>
      <c r="F20" s="138">
        <v>6</v>
      </c>
      <c r="G20" s="138">
        <v>7</v>
      </c>
      <c r="H20" s="138">
        <v>8</v>
      </c>
      <c r="I20" s="138">
        <v>9</v>
      </c>
      <c r="J20" s="138">
        <v>10</v>
      </c>
      <c r="K20" s="138">
        <v>11</v>
      </c>
      <c r="L20" s="138">
        <v>12</v>
      </c>
      <c r="M20" s="138">
        <v>13</v>
      </c>
      <c r="N20" s="138">
        <v>14</v>
      </c>
      <c r="O20" s="138">
        <v>15</v>
      </c>
      <c r="P20" s="138">
        <v>16</v>
      </c>
      <c r="Q20" s="138">
        <v>17</v>
      </c>
      <c r="R20" s="138">
        <v>18</v>
      </c>
      <c r="S20" s="138">
        <v>19</v>
      </c>
      <c r="T20" s="138">
        <v>20</v>
      </c>
      <c r="U20" s="138">
        <v>21</v>
      </c>
      <c r="V20" s="138">
        <v>22</v>
      </c>
      <c r="W20" s="138">
        <v>23</v>
      </c>
      <c r="X20" s="138">
        <v>24</v>
      </c>
      <c r="Y20" s="138">
        <v>25</v>
      </c>
      <c r="Z20" s="138">
        <v>26</v>
      </c>
      <c r="AA20" s="138">
        <v>27</v>
      </c>
    </row>
    <row r="21" spans="1:30" ht="47.25" customHeight="1" x14ac:dyDescent="0.25">
      <c r="A21" s="63">
        <v>1</v>
      </c>
      <c r="B21" s="298" t="s">
        <v>149</v>
      </c>
      <c r="C21" s="62" t="s">
        <v>160</v>
      </c>
      <c r="D21" s="123">
        <v>54.924754293168</v>
      </c>
      <c r="E21" s="123" t="s">
        <v>109</v>
      </c>
      <c r="F21" s="123">
        <v>10.076255376000001</v>
      </c>
      <c r="G21" s="63" t="s">
        <v>15</v>
      </c>
      <c r="H21" s="123" t="s">
        <v>109</v>
      </c>
      <c r="I21" s="63" t="s">
        <v>109</v>
      </c>
      <c r="J21" s="123" t="s">
        <v>109</v>
      </c>
      <c r="K21" s="63" t="s">
        <v>109</v>
      </c>
      <c r="L21" s="123" t="s">
        <v>109</v>
      </c>
      <c r="M21" s="63" t="s">
        <v>109</v>
      </c>
      <c r="N21" s="123">
        <v>10.51228995042</v>
      </c>
      <c r="O21" s="63" t="s">
        <v>15</v>
      </c>
      <c r="P21" s="123" t="s">
        <v>109</v>
      </c>
      <c r="Q21" s="63" t="s">
        <v>109</v>
      </c>
      <c r="R21" s="123">
        <v>16.425343569780001</v>
      </c>
      <c r="S21" s="63" t="s">
        <v>15</v>
      </c>
      <c r="T21" s="123" t="s">
        <v>109</v>
      </c>
      <c r="U21" s="63" t="s">
        <v>109</v>
      </c>
      <c r="V21" s="123">
        <v>17.910865396967999</v>
      </c>
      <c r="W21" s="63" t="s">
        <v>15</v>
      </c>
      <c r="X21" s="123" t="s">
        <v>109</v>
      </c>
      <c r="Y21" s="63" t="s">
        <v>109</v>
      </c>
      <c r="Z21" s="123">
        <v>54.924754293168</v>
      </c>
      <c r="AA21" s="123" t="s">
        <v>109</v>
      </c>
    </row>
    <row r="22" spans="1:30" ht="47.25" x14ac:dyDescent="0.25">
      <c r="A22" s="63" t="s">
        <v>17</v>
      </c>
      <c r="B22" s="299"/>
      <c r="C22" s="62" t="s">
        <v>331</v>
      </c>
      <c r="D22" s="123">
        <v>54.924754293168</v>
      </c>
      <c r="E22" s="123" t="s">
        <v>109</v>
      </c>
      <c r="F22" s="123">
        <v>10.076255376000001</v>
      </c>
      <c r="G22" s="63" t="s">
        <v>15</v>
      </c>
      <c r="H22" s="123" t="s">
        <v>109</v>
      </c>
      <c r="I22" s="63" t="s">
        <v>109</v>
      </c>
      <c r="J22" s="123" t="s">
        <v>109</v>
      </c>
      <c r="K22" s="63" t="s">
        <v>109</v>
      </c>
      <c r="L22" s="123" t="s">
        <v>109</v>
      </c>
      <c r="M22" s="63" t="s">
        <v>109</v>
      </c>
      <c r="N22" s="123">
        <v>10.51228995042</v>
      </c>
      <c r="O22" s="63" t="s">
        <v>15</v>
      </c>
      <c r="P22" s="123" t="s">
        <v>109</v>
      </c>
      <c r="Q22" s="63" t="s">
        <v>109</v>
      </c>
      <c r="R22" s="123">
        <v>16.425343569780001</v>
      </c>
      <c r="S22" s="63" t="s">
        <v>15</v>
      </c>
      <c r="T22" s="123" t="s">
        <v>109</v>
      </c>
      <c r="U22" s="63" t="s">
        <v>109</v>
      </c>
      <c r="V22" s="123">
        <v>17.910865396967999</v>
      </c>
      <c r="W22" s="63" t="s">
        <v>15</v>
      </c>
      <c r="X22" s="123" t="s">
        <v>109</v>
      </c>
      <c r="Y22" s="63" t="s">
        <v>109</v>
      </c>
      <c r="Z22" s="123">
        <v>54.924754293168</v>
      </c>
      <c r="AA22" s="123" t="s">
        <v>109</v>
      </c>
    </row>
    <row r="23" spans="1:30" ht="31.5" x14ac:dyDescent="0.25">
      <c r="A23" s="63" t="s">
        <v>16</v>
      </c>
      <c r="B23" s="299"/>
      <c r="C23" s="62" t="s">
        <v>64</v>
      </c>
      <c r="D23" s="112" t="s">
        <v>330</v>
      </c>
      <c r="E23" s="112" t="s">
        <v>109</v>
      </c>
      <c r="F23" s="60" t="s">
        <v>109</v>
      </c>
      <c r="G23" s="60" t="s">
        <v>109</v>
      </c>
      <c r="H23" s="60" t="s">
        <v>109</v>
      </c>
      <c r="I23" s="60" t="s">
        <v>109</v>
      </c>
      <c r="J23" s="60" t="s">
        <v>109</v>
      </c>
      <c r="K23" s="60" t="s">
        <v>109</v>
      </c>
      <c r="L23" s="60" t="s">
        <v>109</v>
      </c>
      <c r="M23" s="60" t="s">
        <v>109</v>
      </c>
      <c r="N23" s="60" t="s">
        <v>109</v>
      </c>
      <c r="O23" s="60" t="s">
        <v>109</v>
      </c>
      <c r="P23" s="60" t="s">
        <v>109</v>
      </c>
      <c r="Q23" s="60" t="s">
        <v>109</v>
      </c>
      <c r="R23" s="60" t="s">
        <v>109</v>
      </c>
      <c r="S23" s="60" t="s">
        <v>109</v>
      </c>
      <c r="T23" s="60" t="s">
        <v>109</v>
      </c>
      <c r="U23" s="60" t="s">
        <v>109</v>
      </c>
      <c r="V23" s="60" t="s">
        <v>109</v>
      </c>
      <c r="W23" s="60" t="s">
        <v>109</v>
      </c>
      <c r="X23" s="60" t="s">
        <v>109</v>
      </c>
      <c r="Y23" s="60" t="s">
        <v>109</v>
      </c>
      <c r="Z23" s="60" t="s">
        <v>109</v>
      </c>
      <c r="AA23" s="122" t="s">
        <v>109</v>
      </c>
    </row>
    <row r="24" spans="1:30" x14ac:dyDescent="0.25">
      <c r="A24" s="63" t="s">
        <v>15</v>
      </c>
      <c r="B24" s="299"/>
      <c r="C24" s="62" t="s">
        <v>190</v>
      </c>
      <c r="D24" s="112">
        <v>59</v>
      </c>
      <c r="E24" s="133" t="s">
        <v>109</v>
      </c>
      <c r="F24" s="138">
        <v>12</v>
      </c>
      <c r="G24" s="60" t="s">
        <v>109</v>
      </c>
      <c r="H24" s="60" t="s">
        <v>109</v>
      </c>
      <c r="I24" s="60" t="s">
        <v>109</v>
      </c>
      <c r="J24" s="141" t="s">
        <v>109</v>
      </c>
      <c r="K24" s="60" t="s">
        <v>109</v>
      </c>
      <c r="L24" s="60" t="s">
        <v>109</v>
      </c>
      <c r="M24" s="60" t="s">
        <v>109</v>
      </c>
      <c r="N24" s="141">
        <v>12</v>
      </c>
      <c r="O24" s="141" t="s">
        <v>109</v>
      </c>
      <c r="P24" s="141" t="s">
        <v>109</v>
      </c>
      <c r="Q24" s="141" t="s">
        <v>109</v>
      </c>
      <c r="R24" s="141">
        <v>17</v>
      </c>
      <c r="S24" s="141" t="s">
        <v>109</v>
      </c>
      <c r="T24" s="141" t="s">
        <v>109</v>
      </c>
      <c r="U24" s="141" t="s">
        <v>109</v>
      </c>
      <c r="V24" s="141">
        <v>18</v>
      </c>
      <c r="W24" s="60" t="s">
        <v>109</v>
      </c>
      <c r="X24" s="60" t="s">
        <v>109</v>
      </c>
      <c r="Y24" s="60" t="s">
        <v>109</v>
      </c>
      <c r="Z24" s="142">
        <v>59</v>
      </c>
      <c r="AA24" s="122" t="s">
        <v>109</v>
      </c>
    </row>
    <row r="25" spans="1:30" ht="35.25" customHeight="1" x14ac:dyDescent="0.25">
      <c r="A25" s="63" t="s">
        <v>14</v>
      </c>
      <c r="B25" s="299"/>
      <c r="C25" s="62" t="s">
        <v>63</v>
      </c>
      <c r="D25" s="123">
        <v>54.924754293168</v>
      </c>
      <c r="E25" s="134" t="s">
        <v>109</v>
      </c>
      <c r="F25" s="123">
        <v>10.076255376000001</v>
      </c>
      <c r="G25" s="135">
        <v>4</v>
      </c>
      <c r="H25" s="123" t="s">
        <v>109</v>
      </c>
      <c r="I25" s="132" t="s">
        <v>109</v>
      </c>
      <c r="J25" s="123" t="s">
        <v>109</v>
      </c>
      <c r="K25" s="137" t="s">
        <v>109</v>
      </c>
      <c r="L25" s="123" t="s">
        <v>109</v>
      </c>
      <c r="M25" s="137" t="s">
        <v>109</v>
      </c>
      <c r="N25" s="123">
        <v>10.51228995042</v>
      </c>
      <c r="O25" s="63" t="s">
        <v>15</v>
      </c>
      <c r="P25" s="123" t="s">
        <v>109</v>
      </c>
      <c r="Q25" s="137" t="s">
        <v>109</v>
      </c>
      <c r="R25" s="123">
        <v>16.425343569780001</v>
      </c>
      <c r="S25" s="63" t="s">
        <v>15</v>
      </c>
      <c r="T25" s="123" t="s">
        <v>109</v>
      </c>
      <c r="U25" s="137" t="s">
        <v>109</v>
      </c>
      <c r="V25" s="123">
        <v>17.910865396967999</v>
      </c>
      <c r="W25" s="63" t="s">
        <v>15</v>
      </c>
      <c r="X25" s="123" t="s">
        <v>109</v>
      </c>
      <c r="Y25" s="137" t="s">
        <v>109</v>
      </c>
      <c r="Z25" s="123">
        <v>54.924754293168</v>
      </c>
      <c r="AA25" s="124" t="s">
        <v>109</v>
      </c>
    </row>
    <row r="26" spans="1:30" ht="36.75" customHeight="1" x14ac:dyDescent="0.25">
      <c r="A26" s="63" t="s">
        <v>13</v>
      </c>
      <c r="B26" s="299"/>
      <c r="C26" s="75" t="s">
        <v>77</v>
      </c>
      <c r="D26" s="131" t="s">
        <v>109</v>
      </c>
      <c r="E26" s="123" t="s">
        <v>109</v>
      </c>
      <c r="F26" s="123" t="s">
        <v>109</v>
      </c>
      <c r="G26" s="63" t="s">
        <v>109</v>
      </c>
      <c r="H26" s="123" t="s">
        <v>109</v>
      </c>
      <c r="I26" s="63" t="s">
        <v>109</v>
      </c>
      <c r="J26" s="123" t="s">
        <v>109</v>
      </c>
      <c r="K26" s="63" t="s">
        <v>109</v>
      </c>
      <c r="L26" s="123" t="s">
        <v>109</v>
      </c>
      <c r="M26" s="63" t="s">
        <v>109</v>
      </c>
      <c r="N26" s="123" t="s">
        <v>109</v>
      </c>
      <c r="O26" s="63" t="s">
        <v>109</v>
      </c>
      <c r="P26" s="123" t="s">
        <v>109</v>
      </c>
      <c r="Q26" s="63" t="s">
        <v>109</v>
      </c>
      <c r="R26" s="123" t="s">
        <v>109</v>
      </c>
      <c r="S26" s="63" t="s">
        <v>109</v>
      </c>
      <c r="T26" s="123" t="s">
        <v>109</v>
      </c>
      <c r="U26" s="63" t="s">
        <v>109</v>
      </c>
      <c r="V26" s="123" t="s">
        <v>109</v>
      </c>
      <c r="W26" s="63" t="s">
        <v>109</v>
      </c>
      <c r="X26" s="123" t="s">
        <v>109</v>
      </c>
      <c r="Y26" s="63" t="s">
        <v>109</v>
      </c>
      <c r="Z26" s="123" t="s">
        <v>109</v>
      </c>
      <c r="AA26" s="124" t="s">
        <v>109</v>
      </c>
    </row>
    <row r="27" spans="1:30" ht="60.75" customHeight="1" x14ac:dyDescent="0.25">
      <c r="A27" s="63" t="s">
        <v>11</v>
      </c>
      <c r="B27" s="300"/>
      <c r="C27" s="62" t="s">
        <v>62</v>
      </c>
      <c r="D27" s="112" t="s">
        <v>109</v>
      </c>
      <c r="E27" s="112" t="s">
        <v>109</v>
      </c>
      <c r="F27" s="60" t="s">
        <v>109</v>
      </c>
      <c r="G27" s="60" t="s">
        <v>109</v>
      </c>
      <c r="H27" s="60" t="s">
        <v>109</v>
      </c>
      <c r="I27" s="60" t="s">
        <v>109</v>
      </c>
      <c r="J27" s="60" t="s">
        <v>109</v>
      </c>
      <c r="K27" s="60" t="s">
        <v>109</v>
      </c>
      <c r="L27" s="60" t="s">
        <v>109</v>
      </c>
      <c r="M27" s="60" t="s">
        <v>109</v>
      </c>
      <c r="N27" s="60" t="s">
        <v>109</v>
      </c>
      <c r="O27" s="60" t="s">
        <v>109</v>
      </c>
      <c r="P27" s="60" t="s">
        <v>109</v>
      </c>
      <c r="Q27" s="60" t="s">
        <v>109</v>
      </c>
      <c r="R27" s="60" t="s">
        <v>109</v>
      </c>
      <c r="S27" s="60" t="s">
        <v>109</v>
      </c>
      <c r="T27" s="60" t="s">
        <v>109</v>
      </c>
      <c r="U27" s="60" t="s">
        <v>109</v>
      </c>
      <c r="V27" s="60" t="s">
        <v>109</v>
      </c>
      <c r="W27" s="60" t="s">
        <v>109</v>
      </c>
      <c r="X27" s="60" t="s">
        <v>109</v>
      </c>
      <c r="Y27" s="60" t="s">
        <v>109</v>
      </c>
      <c r="Z27" s="60" t="s">
        <v>109</v>
      </c>
      <c r="AA27" s="122" t="s">
        <v>109</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08"/>
      <c r="D29" s="308"/>
      <c r="E29" s="308"/>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09"/>
      <c r="D31" s="309"/>
      <c r="E31" s="309"/>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08"/>
      <c r="D33" s="308"/>
      <c r="E33" s="308"/>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08"/>
      <c r="D35" s="308"/>
      <c r="E35" s="308"/>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09"/>
      <c r="D36" s="309"/>
      <c r="E36" s="309"/>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08"/>
      <c r="D37" s="308"/>
      <c r="E37" s="308"/>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10"/>
      <c r="D38" s="310"/>
      <c r="E38" s="310"/>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07"/>
      <c r="D40" s="307"/>
      <c r="E40" s="307"/>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Z12" sqref="Z1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2" t="s">
        <v>150</v>
      </c>
      <c r="B5" s="232"/>
      <c r="C5" s="232"/>
      <c r="D5" s="232"/>
      <c r="E5" s="232"/>
      <c r="F5" s="232"/>
      <c r="G5" s="232"/>
      <c r="H5" s="232"/>
      <c r="I5" s="232"/>
      <c r="J5" s="232"/>
      <c r="K5" s="232"/>
      <c r="L5" s="232"/>
    </row>
    <row r="7" spans="1:12" ht="18.75" x14ac:dyDescent="0.25">
      <c r="A7" s="236" t="s">
        <v>157</v>
      </c>
      <c r="B7" s="236"/>
      <c r="C7" s="236"/>
      <c r="D7" s="236"/>
      <c r="E7" s="236"/>
      <c r="F7" s="236"/>
      <c r="G7" s="236"/>
      <c r="H7" s="236"/>
      <c r="I7" s="236"/>
      <c r="J7" s="236"/>
      <c r="K7" s="236"/>
      <c r="L7" s="236"/>
    </row>
    <row r="8" spans="1:12" ht="18.75" x14ac:dyDescent="0.25">
      <c r="A8" s="236"/>
      <c r="B8" s="236"/>
      <c r="C8" s="236"/>
      <c r="D8" s="236"/>
      <c r="E8" s="236"/>
      <c r="F8" s="236"/>
      <c r="G8" s="236"/>
      <c r="H8" s="236"/>
      <c r="I8" s="236"/>
      <c r="J8" s="236"/>
      <c r="K8" s="236"/>
      <c r="L8" s="236"/>
    </row>
    <row r="9" spans="1:12" ht="18.75" x14ac:dyDescent="0.25">
      <c r="A9" s="235" t="str">
        <f>'1. паспорт описание'!A9:D9</f>
        <v>О_0200000015</v>
      </c>
      <c r="B9" s="235"/>
      <c r="C9" s="235"/>
      <c r="D9" s="235"/>
      <c r="E9" s="235"/>
      <c r="F9" s="235"/>
      <c r="G9" s="235"/>
      <c r="H9" s="235"/>
      <c r="I9" s="235"/>
      <c r="J9" s="235"/>
      <c r="K9" s="235"/>
      <c r="L9" s="235"/>
    </row>
    <row r="10" spans="1:12" ht="15.75" x14ac:dyDescent="0.25">
      <c r="A10" s="233" t="s">
        <v>7</v>
      </c>
      <c r="B10" s="233"/>
      <c r="C10" s="233"/>
      <c r="D10" s="233"/>
      <c r="E10" s="233"/>
      <c r="F10" s="233"/>
      <c r="G10" s="233"/>
      <c r="H10" s="233"/>
      <c r="I10" s="233"/>
      <c r="J10" s="233"/>
      <c r="K10" s="233"/>
      <c r="L10" s="233"/>
    </row>
    <row r="11" spans="1:12" ht="18.75" x14ac:dyDescent="0.25">
      <c r="A11" s="238"/>
      <c r="B11" s="238"/>
      <c r="C11" s="238"/>
      <c r="D11" s="238"/>
      <c r="E11" s="238"/>
      <c r="F11" s="238"/>
      <c r="G11" s="238"/>
      <c r="H11" s="238"/>
      <c r="I11" s="238"/>
      <c r="J11" s="238"/>
      <c r="K11" s="238"/>
      <c r="L11" s="238"/>
    </row>
    <row r="12" spans="1:12" ht="63.75" customHeight="1" x14ac:dyDescent="0.25">
      <c r="A12" s="234" t="str">
        <f>'1. паспорт описание'!A12:D12</f>
        <v>Установка трансформаторов в ТП</v>
      </c>
      <c r="B12" s="234"/>
      <c r="C12" s="234"/>
      <c r="D12" s="234"/>
      <c r="E12" s="234"/>
      <c r="F12" s="234"/>
      <c r="G12" s="234"/>
      <c r="H12" s="234"/>
      <c r="I12" s="234"/>
      <c r="J12" s="234"/>
      <c r="K12" s="234"/>
      <c r="L12" s="234"/>
    </row>
    <row r="13" spans="1:12" ht="15.75" x14ac:dyDescent="0.25">
      <c r="A13" s="233" t="s">
        <v>6</v>
      </c>
      <c r="B13" s="233"/>
      <c r="C13" s="233"/>
      <c r="D13" s="233"/>
      <c r="E13" s="233"/>
      <c r="F13" s="233"/>
      <c r="G13" s="233"/>
      <c r="H13" s="233"/>
      <c r="I13" s="233"/>
      <c r="J13" s="233"/>
      <c r="K13" s="233"/>
      <c r="L13" s="233"/>
    </row>
    <row r="14" spans="1:12" x14ac:dyDescent="0.25">
      <c r="A14" s="273"/>
      <c r="B14" s="273"/>
      <c r="C14" s="273"/>
      <c r="D14" s="273"/>
      <c r="E14" s="273"/>
      <c r="F14" s="273"/>
      <c r="G14" s="273"/>
      <c r="H14" s="273"/>
      <c r="I14" s="273"/>
      <c r="J14" s="273"/>
      <c r="K14" s="273"/>
      <c r="L14" s="273"/>
    </row>
    <row r="15" spans="1:12" ht="14.25" customHeight="1" x14ac:dyDescent="0.25">
      <c r="A15" s="273"/>
      <c r="B15" s="273"/>
      <c r="C15" s="273"/>
      <c r="D15" s="273"/>
      <c r="E15" s="273"/>
      <c r="F15" s="273"/>
      <c r="G15" s="273"/>
      <c r="H15" s="273"/>
      <c r="I15" s="273"/>
      <c r="J15" s="273"/>
      <c r="K15" s="273"/>
      <c r="L15" s="273"/>
    </row>
    <row r="16" spans="1:12" x14ac:dyDescent="0.25">
      <c r="A16" s="273"/>
      <c r="B16" s="273"/>
      <c r="C16" s="273"/>
      <c r="D16" s="273"/>
      <c r="E16" s="273"/>
      <c r="F16" s="273"/>
      <c r="G16" s="273"/>
      <c r="H16" s="273"/>
      <c r="I16" s="273"/>
      <c r="J16" s="273"/>
      <c r="K16" s="273"/>
      <c r="L16" s="273"/>
    </row>
    <row r="17" spans="1:12" s="19" customFormat="1" x14ac:dyDescent="0.25">
      <c r="A17" s="267"/>
      <c r="B17" s="267"/>
      <c r="C17" s="267"/>
      <c r="D17" s="267"/>
      <c r="E17" s="267"/>
      <c r="F17" s="267"/>
      <c r="G17" s="267"/>
      <c r="H17" s="267"/>
      <c r="I17" s="267"/>
      <c r="J17" s="267"/>
      <c r="K17" s="267"/>
      <c r="L17" s="267"/>
    </row>
    <row r="18" spans="1:12" s="19" customFormat="1" ht="50.25" customHeight="1" x14ac:dyDescent="0.25">
      <c r="A18" s="312" t="s">
        <v>175</v>
      </c>
      <c r="B18" s="312"/>
      <c r="C18" s="312"/>
      <c r="D18" s="312"/>
      <c r="E18" s="312"/>
      <c r="F18" s="312"/>
      <c r="G18" s="312"/>
      <c r="H18" s="312"/>
      <c r="I18" s="312"/>
      <c r="J18" s="312"/>
      <c r="K18" s="312"/>
      <c r="L18" s="312"/>
    </row>
    <row r="20" spans="1:12" ht="55.5" customHeight="1" x14ac:dyDescent="0.25">
      <c r="A20" s="311" t="s">
        <v>380</v>
      </c>
      <c r="B20" s="311"/>
      <c r="C20" s="311"/>
      <c r="D20" s="311"/>
      <c r="E20" s="311"/>
      <c r="F20" s="311"/>
      <c r="G20" s="311"/>
      <c r="H20" s="311"/>
      <c r="I20" s="311"/>
      <c r="J20" s="311"/>
      <c r="K20" s="311"/>
      <c r="L20" s="311"/>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2" t="s">
        <v>150</v>
      </c>
      <c r="B5" s="232"/>
      <c r="C5" s="232"/>
      <c r="D5" s="232"/>
      <c r="E5" s="232"/>
      <c r="F5" s="232"/>
      <c r="G5" s="232"/>
      <c r="H5" s="232"/>
      <c r="I5" s="232"/>
      <c r="J5" s="232"/>
      <c r="K5" s="232"/>
      <c r="L5" s="232"/>
    </row>
    <row r="7" spans="1:12" ht="18.75" x14ac:dyDescent="0.25">
      <c r="A7" s="236" t="s">
        <v>157</v>
      </c>
      <c r="B7" s="236"/>
      <c r="C7" s="236"/>
      <c r="D7" s="236"/>
      <c r="E7" s="236"/>
      <c r="F7" s="236"/>
      <c r="G7" s="236"/>
      <c r="H7" s="236"/>
      <c r="I7" s="236"/>
      <c r="J7" s="236"/>
      <c r="K7" s="236"/>
      <c r="L7" s="236"/>
    </row>
    <row r="8" spans="1:12" ht="18.75" x14ac:dyDescent="0.25">
      <c r="A8" s="236"/>
      <c r="B8" s="236"/>
      <c r="C8" s="236"/>
      <c r="D8" s="236"/>
      <c r="E8" s="236"/>
      <c r="F8" s="236"/>
      <c r="G8" s="236"/>
      <c r="H8" s="236"/>
      <c r="I8" s="236"/>
      <c r="J8" s="236"/>
      <c r="K8" s="236"/>
      <c r="L8" s="236"/>
    </row>
    <row r="9" spans="1:12" ht="18.75" x14ac:dyDescent="0.25">
      <c r="A9" s="235" t="str">
        <f>'1. паспорт описание'!A9:D9</f>
        <v>О_0200000015</v>
      </c>
      <c r="B9" s="235"/>
      <c r="C9" s="235"/>
      <c r="D9" s="235"/>
      <c r="E9" s="235"/>
      <c r="F9" s="235"/>
      <c r="G9" s="235"/>
      <c r="H9" s="235"/>
      <c r="I9" s="235"/>
      <c r="J9" s="235"/>
      <c r="K9" s="235"/>
      <c r="L9" s="235"/>
    </row>
    <row r="10" spans="1:12" ht="15.75" x14ac:dyDescent="0.25">
      <c r="A10" s="233" t="s">
        <v>7</v>
      </c>
      <c r="B10" s="233"/>
      <c r="C10" s="233"/>
      <c r="D10" s="233"/>
      <c r="E10" s="233"/>
      <c r="F10" s="233"/>
      <c r="G10" s="233"/>
      <c r="H10" s="233"/>
      <c r="I10" s="233"/>
      <c r="J10" s="233"/>
      <c r="K10" s="233"/>
      <c r="L10" s="233"/>
    </row>
    <row r="11" spans="1:12" ht="18.75" x14ac:dyDescent="0.25">
      <c r="A11" s="238"/>
      <c r="B11" s="238"/>
      <c r="C11" s="238"/>
      <c r="D11" s="238"/>
      <c r="E11" s="238"/>
      <c r="F11" s="238"/>
      <c r="G11" s="238"/>
      <c r="H11" s="238"/>
      <c r="I11" s="238"/>
      <c r="J11" s="238"/>
      <c r="K11" s="238"/>
      <c r="L11" s="238"/>
    </row>
    <row r="12" spans="1:12" ht="64.5" customHeight="1" x14ac:dyDescent="0.25">
      <c r="A12" s="234" t="str">
        <f>'1. паспорт описание'!A12:D12</f>
        <v>Установка трансформаторов в ТП</v>
      </c>
      <c r="B12" s="234"/>
      <c r="C12" s="234"/>
      <c r="D12" s="234"/>
      <c r="E12" s="234"/>
      <c r="F12" s="234"/>
      <c r="G12" s="234"/>
      <c r="H12" s="234"/>
      <c r="I12" s="234"/>
      <c r="J12" s="234"/>
      <c r="K12" s="234"/>
      <c r="L12" s="234"/>
    </row>
    <row r="13" spans="1:12" ht="15.75" x14ac:dyDescent="0.25">
      <c r="A13" s="233" t="s">
        <v>6</v>
      </c>
      <c r="B13" s="233"/>
      <c r="C13" s="233"/>
      <c r="D13" s="233"/>
      <c r="E13" s="233"/>
      <c r="F13" s="233"/>
      <c r="G13" s="233"/>
      <c r="H13" s="233"/>
      <c r="I13" s="233"/>
      <c r="J13" s="233"/>
      <c r="K13" s="233"/>
      <c r="L13" s="233"/>
    </row>
    <row r="14" spans="1:12" x14ac:dyDescent="0.25">
      <c r="A14" s="273"/>
      <c r="B14" s="273"/>
      <c r="C14" s="273"/>
      <c r="D14" s="273"/>
      <c r="E14" s="273"/>
      <c r="F14" s="273"/>
      <c r="G14" s="273"/>
      <c r="H14" s="273"/>
      <c r="I14" s="273"/>
      <c r="J14" s="273"/>
      <c r="K14" s="273"/>
      <c r="L14" s="273"/>
    </row>
    <row r="15" spans="1:12" ht="14.25" customHeight="1" x14ac:dyDescent="0.25">
      <c r="A15" s="273"/>
      <c r="B15" s="273"/>
      <c r="C15" s="273"/>
      <c r="D15" s="273"/>
      <c r="E15" s="273"/>
      <c r="F15" s="273"/>
      <c r="G15" s="273"/>
      <c r="H15" s="273"/>
      <c r="I15" s="273"/>
      <c r="J15" s="273"/>
      <c r="K15" s="273"/>
      <c r="L15" s="273"/>
    </row>
    <row r="16" spans="1:12" x14ac:dyDescent="0.25">
      <c r="A16" s="273"/>
      <c r="B16" s="273"/>
      <c r="C16" s="273"/>
      <c r="D16" s="273"/>
      <c r="E16" s="273"/>
      <c r="F16" s="273"/>
      <c r="G16" s="273"/>
      <c r="H16" s="273"/>
      <c r="I16" s="273"/>
      <c r="J16" s="273"/>
      <c r="K16" s="273"/>
      <c r="L16" s="273"/>
    </row>
    <row r="17" spans="1:12" s="19" customFormat="1" x14ac:dyDescent="0.25">
      <c r="A17" s="267"/>
      <c r="B17" s="267"/>
      <c r="C17" s="267"/>
      <c r="D17" s="267"/>
      <c r="E17" s="267"/>
      <c r="F17" s="267"/>
      <c r="G17" s="267"/>
      <c r="H17" s="267"/>
      <c r="I17" s="267"/>
      <c r="J17" s="267"/>
      <c r="K17" s="267"/>
      <c r="L17" s="267"/>
    </row>
    <row r="18" spans="1:12" s="19" customFormat="1" ht="50.25" customHeight="1" x14ac:dyDescent="0.25">
      <c r="A18" s="312" t="s">
        <v>174</v>
      </c>
      <c r="B18" s="312"/>
      <c r="C18" s="312"/>
      <c r="D18" s="312"/>
      <c r="E18" s="312"/>
      <c r="F18" s="312"/>
      <c r="G18" s="312"/>
      <c r="H18" s="312"/>
      <c r="I18" s="312"/>
      <c r="J18" s="312"/>
      <c r="K18" s="312"/>
      <c r="L18" s="312"/>
    </row>
    <row r="20" spans="1:12" ht="55.5" customHeight="1" x14ac:dyDescent="0.25">
      <c r="A20" s="311" t="s">
        <v>162</v>
      </c>
      <c r="B20" s="311"/>
      <c r="C20" s="311"/>
      <c r="D20" s="311"/>
      <c r="E20" s="311"/>
      <c r="F20" s="311"/>
      <c r="G20" s="311"/>
      <c r="H20" s="311"/>
      <c r="I20" s="311"/>
      <c r="J20" s="311"/>
      <c r="K20" s="311"/>
      <c r="L20" s="311"/>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32" t="s">
        <v>150</v>
      </c>
      <c r="B5" s="232"/>
      <c r="C5" s="232"/>
      <c r="D5" s="232"/>
      <c r="E5" s="232"/>
      <c r="F5" s="232"/>
      <c r="G5" s="232"/>
      <c r="H5" s="232"/>
      <c r="I5" s="232"/>
      <c r="J5" s="232"/>
      <c r="K5" s="232"/>
      <c r="L5" s="232"/>
    </row>
    <row r="7" spans="1:12" ht="18.75" x14ac:dyDescent="0.25">
      <c r="A7" s="236" t="s">
        <v>168</v>
      </c>
      <c r="B7" s="236"/>
      <c r="C7" s="236"/>
      <c r="D7" s="236"/>
      <c r="E7" s="236"/>
      <c r="F7" s="236"/>
      <c r="G7" s="236"/>
      <c r="H7" s="236"/>
      <c r="I7" s="236"/>
      <c r="J7" s="236"/>
      <c r="K7" s="236"/>
      <c r="L7" s="236"/>
    </row>
    <row r="8" spans="1:12" ht="18.75" x14ac:dyDescent="0.25">
      <c r="A8" s="236"/>
      <c r="B8" s="236"/>
      <c r="C8" s="236"/>
      <c r="D8" s="236"/>
      <c r="E8" s="236"/>
      <c r="F8" s="236"/>
      <c r="G8" s="236"/>
      <c r="H8" s="236"/>
      <c r="I8" s="236"/>
      <c r="J8" s="236"/>
      <c r="K8" s="236"/>
      <c r="L8" s="236"/>
    </row>
    <row r="9" spans="1:12" ht="18.75" x14ac:dyDescent="0.25">
      <c r="A9" s="235" t="str">
        <f>'1. паспорт описание'!A9:D9</f>
        <v>О_0200000015</v>
      </c>
      <c r="B9" s="235"/>
      <c r="C9" s="235"/>
      <c r="D9" s="235"/>
      <c r="E9" s="235"/>
      <c r="F9" s="235"/>
      <c r="G9" s="235"/>
      <c r="H9" s="235"/>
      <c r="I9" s="235"/>
      <c r="J9" s="235"/>
      <c r="K9" s="235"/>
      <c r="L9" s="235"/>
    </row>
    <row r="10" spans="1:12" ht="15.75" x14ac:dyDescent="0.25">
      <c r="A10" s="233" t="s">
        <v>7</v>
      </c>
      <c r="B10" s="233"/>
      <c r="C10" s="233"/>
      <c r="D10" s="233"/>
      <c r="E10" s="233"/>
      <c r="F10" s="233"/>
      <c r="G10" s="233"/>
      <c r="H10" s="233"/>
      <c r="I10" s="233"/>
      <c r="J10" s="233"/>
      <c r="K10" s="233"/>
      <c r="L10" s="233"/>
    </row>
    <row r="11" spans="1:12" ht="18.75" x14ac:dyDescent="0.25">
      <c r="A11" s="238"/>
      <c r="B11" s="238"/>
      <c r="C11" s="238"/>
      <c r="D11" s="238"/>
      <c r="E11" s="238"/>
      <c r="F11" s="238"/>
      <c r="G11" s="238"/>
      <c r="H11" s="238"/>
      <c r="I11" s="238"/>
      <c r="J11" s="238"/>
      <c r="K11" s="238"/>
      <c r="L11" s="238"/>
    </row>
    <row r="12" spans="1:12" ht="42.75" customHeight="1" x14ac:dyDescent="0.25">
      <c r="A12" s="234" t="str">
        <f>'1. паспорт описание'!A12:D12</f>
        <v>Установка трансформаторов в ТП</v>
      </c>
      <c r="B12" s="234"/>
      <c r="C12" s="234"/>
      <c r="D12" s="234"/>
      <c r="E12" s="234"/>
      <c r="F12" s="234"/>
      <c r="G12" s="234"/>
      <c r="H12" s="234"/>
      <c r="I12" s="234"/>
      <c r="J12" s="234"/>
      <c r="K12" s="234"/>
      <c r="L12" s="234"/>
    </row>
    <row r="13" spans="1:12" ht="15.75" x14ac:dyDescent="0.25">
      <c r="A13" s="233" t="s">
        <v>6</v>
      </c>
      <c r="B13" s="233"/>
      <c r="C13" s="233"/>
      <c r="D13" s="233"/>
      <c r="E13" s="233"/>
      <c r="F13" s="233"/>
      <c r="G13" s="233"/>
      <c r="H13" s="233"/>
      <c r="I13" s="233"/>
      <c r="J13" s="233"/>
      <c r="K13" s="233"/>
      <c r="L13" s="233"/>
    </row>
    <row r="14" spans="1:12" x14ac:dyDescent="0.25">
      <c r="A14" s="273"/>
      <c r="B14" s="273"/>
      <c r="C14" s="273"/>
      <c r="D14" s="273"/>
      <c r="E14" s="273"/>
      <c r="F14" s="273"/>
      <c r="G14" s="273"/>
      <c r="H14" s="273"/>
      <c r="I14" s="273"/>
      <c r="J14" s="273"/>
      <c r="K14" s="273"/>
      <c r="L14" s="273"/>
    </row>
    <row r="15" spans="1:12" ht="14.25" customHeight="1" x14ac:dyDescent="0.25">
      <c r="A15" s="273"/>
      <c r="B15" s="273"/>
      <c r="C15" s="273"/>
      <c r="D15" s="273"/>
      <c r="E15" s="273"/>
      <c r="F15" s="273"/>
      <c r="G15" s="273"/>
      <c r="H15" s="273"/>
      <c r="I15" s="273"/>
      <c r="J15" s="273"/>
      <c r="K15" s="273"/>
      <c r="L15" s="273"/>
    </row>
    <row r="16" spans="1:12" x14ac:dyDescent="0.25">
      <c r="A16" s="273"/>
      <c r="B16" s="273"/>
      <c r="C16" s="273"/>
      <c r="D16" s="273"/>
      <c r="E16" s="273"/>
      <c r="F16" s="273"/>
      <c r="G16" s="273"/>
      <c r="H16" s="273"/>
      <c r="I16" s="273"/>
      <c r="J16" s="273"/>
      <c r="K16" s="273"/>
      <c r="L16" s="273"/>
    </row>
    <row r="17" spans="1:12" s="19" customFormat="1" x14ac:dyDescent="0.25">
      <c r="A17" s="267"/>
      <c r="B17" s="267"/>
      <c r="C17" s="267"/>
      <c r="D17" s="267"/>
      <c r="E17" s="267"/>
      <c r="F17" s="267"/>
      <c r="G17" s="267"/>
      <c r="H17" s="267"/>
      <c r="I17" s="267"/>
      <c r="J17" s="267"/>
      <c r="K17" s="267"/>
      <c r="L17" s="267"/>
    </row>
    <row r="18" spans="1:12" s="19" customFormat="1" ht="68.25" customHeight="1" x14ac:dyDescent="0.25">
      <c r="A18" s="312" t="s">
        <v>176</v>
      </c>
      <c r="B18" s="312"/>
      <c r="C18" s="312"/>
      <c r="D18" s="312"/>
      <c r="E18" s="312"/>
      <c r="F18" s="312"/>
      <c r="G18" s="312"/>
      <c r="H18" s="312"/>
      <c r="I18" s="312"/>
      <c r="J18" s="312"/>
      <c r="K18" s="312"/>
      <c r="L18" s="312"/>
    </row>
    <row r="19" spans="1:12" ht="33.75" customHeight="1" x14ac:dyDescent="0.25">
      <c r="A19" s="313"/>
      <c r="B19" s="313"/>
      <c r="C19" s="313"/>
      <c r="D19" s="313"/>
      <c r="E19" s="313"/>
      <c r="F19" s="313"/>
      <c r="G19" s="313"/>
      <c r="H19" s="313"/>
      <c r="I19" s="313"/>
      <c r="J19" s="313"/>
      <c r="K19" s="313"/>
      <c r="L19" s="313"/>
    </row>
    <row r="20" spans="1:12" ht="45.75" customHeight="1" x14ac:dyDescent="0.25">
      <c r="A20" s="311" t="s">
        <v>184</v>
      </c>
      <c r="B20" s="311"/>
      <c r="C20" s="311"/>
      <c r="D20" s="311"/>
      <c r="E20" s="311"/>
      <c r="F20" s="311"/>
      <c r="G20" s="311"/>
      <c r="H20" s="311"/>
      <c r="I20" s="311"/>
      <c r="J20" s="311"/>
      <c r="K20" s="311"/>
      <c r="L20" s="311"/>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32" t="s">
        <v>150</v>
      </c>
      <c r="B4" s="232"/>
      <c r="C4" s="232"/>
      <c r="D4" s="232"/>
      <c r="E4" s="232"/>
      <c r="F4" s="232"/>
      <c r="G4" s="232"/>
      <c r="H4" s="232"/>
      <c r="I4" s="232"/>
      <c r="J4" s="232"/>
      <c r="K4" s="232"/>
    </row>
    <row r="5" spans="1:20" s="11" customFormat="1" ht="15.75" x14ac:dyDescent="0.2">
      <c r="A5" s="16"/>
      <c r="B5" s="16"/>
    </row>
    <row r="6" spans="1:20" s="11" customFormat="1" ht="18.75" x14ac:dyDescent="0.2">
      <c r="A6" s="236" t="s">
        <v>157</v>
      </c>
      <c r="B6" s="236"/>
      <c r="C6" s="236"/>
      <c r="D6" s="236"/>
      <c r="E6" s="236"/>
      <c r="F6" s="236"/>
      <c r="G6" s="236"/>
      <c r="H6" s="236"/>
      <c r="I6" s="236"/>
      <c r="J6" s="236"/>
      <c r="K6" s="236"/>
      <c r="L6" s="12"/>
      <c r="M6" s="12"/>
      <c r="N6" s="12"/>
      <c r="O6" s="12"/>
      <c r="P6" s="12"/>
      <c r="Q6" s="12"/>
      <c r="R6" s="12"/>
      <c r="S6" s="12"/>
      <c r="T6" s="12"/>
    </row>
    <row r="7" spans="1:20" s="11" customFormat="1" ht="18.75" x14ac:dyDescent="0.2">
      <c r="A7" s="236"/>
      <c r="B7" s="236"/>
      <c r="C7" s="236"/>
      <c r="D7" s="236"/>
      <c r="E7" s="236"/>
      <c r="F7" s="236"/>
      <c r="G7" s="236"/>
      <c r="H7" s="236"/>
      <c r="I7" s="236"/>
      <c r="J7" s="236"/>
      <c r="K7" s="236"/>
      <c r="L7" s="12"/>
      <c r="M7" s="12"/>
      <c r="N7" s="12"/>
      <c r="O7" s="12"/>
      <c r="P7" s="12"/>
      <c r="Q7" s="12"/>
      <c r="R7" s="12"/>
      <c r="S7" s="12"/>
      <c r="T7" s="12"/>
    </row>
    <row r="8" spans="1:20" s="11" customFormat="1" ht="18.75" x14ac:dyDescent="0.2">
      <c r="A8" s="235" t="str">
        <f>'1. паспорт описание'!A9:D9</f>
        <v>О_0200000015</v>
      </c>
      <c r="B8" s="235"/>
      <c r="C8" s="235"/>
      <c r="D8" s="235"/>
      <c r="E8" s="235"/>
      <c r="F8" s="235"/>
      <c r="G8" s="235"/>
      <c r="H8" s="235"/>
      <c r="I8" s="235"/>
      <c r="J8" s="235"/>
      <c r="K8" s="235"/>
      <c r="L8" s="12"/>
      <c r="M8" s="12"/>
      <c r="N8" s="12"/>
      <c r="O8" s="12"/>
      <c r="P8" s="12"/>
      <c r="Q8" s="12"/>
      <c r="R8" s="12"/>
      <c r="S8" s="12"/>
      <c r="T8" s="12"/>
    </row>
    <row r="9" spans="1:20" s="11" customFormat="1" ht="18.75" x14ac:dyDescent="0.2">
      <c r="A9" s="233" t="s">
        <v>7</v>
      </c>
      <c r="B9" s="233"/>
      <c r="C9" s="233"/>
      <c r="D9" s="233"/>
      <c r="E9" s="233"/>
      <c r="F9" s="233"/>
      <c r="G9" s="233"/>
      <c r="H9" s="233"/>
      <c r="I9" s="233"/>
      <c r="J9" s="233"/>
      <c r="K9" s="233"/>
      <c r="L9" s="12"/>
      <c r="M9" s="12"/>
      <c r="N9" s="12"/>
      <c r="O9" s="12"/>
      <c r="P9" s="12"/>
      <c r="Q9" s="12"/>
      <c r="R9" s="12"/>
      <c r="S9" s="12"/>
      <c r="T9" s="12"/>
    </row>
    <row r="10" spans="1:20" s="8" customFormat="1" ht="15.75" customHeight="1" x14ac:dyDescent="0.2">
      <c r="A10" s="238"/>
      <c r="B10" s="238"/>
      <c r="C10" s="238"/>
      <c r="D10" s="238"/>
      <c r="E10" s="238"/>
      <c r="F10" s="238"/>
      <c r="G10" s="238"/>
      <c r="H10" s="238"/>
      <c r="I10" s="238"/>
      <c r="J10" s="238"/>
      <c r="K10" s="238"/>
      <c r="L10" s="9"/>
      <c r="M10" s="9"/>
      <c r="N10" s="9"/>
      <c r="O10" s="9"/>
      <c r="P10" s="9"/>
      <c r="Q10" s="9"/>
      <c r="R10" s="9"/>
      <c r="S10" s="9"/>
      <c r="T10" s="9"/>
    </row>
    <row r="11" spans="1:20" s="2" customFormat="1" ht="18.75" x14ac:dyDescent="0.2">
      <c r="A11" s="235" t="str">
        <f>'1. паспорт описание'!A12:D12</f>
        <v>Установка трансформаторов в ТП</v>
      </c>
      <c r="B11" s="235"/>
      <c r="C11" s="235"/>
      <c r="D11" s="235"/>
      <c r="E11" s="235"/>
      <c r="F11" s="235"/>
      <c r="G11" s="235"/>
      <c r="H11" s="235"/>
      <c r="I11" s="235"/>
      <c r="J11" s="235"/>
      <c r="K11" s="235"/>
      <c r="L11" s="7"/>
      <c r="M11" s="7"/>
      <c r="N11" s="7"/>
      <c r="O11" s="7"/>
      <c r="P11" s="7"/>
      <c r="Q11" s="7"/>
      <c r="R11" s="7"/>
      <c r="S11" s="7"/>
      <c r="T11" s="7"/>
    </row>
    <row r="12" spans="1:20" s="2" customFormat="1" ht="15" customHeight="1" x14ac:dyDescent="0.2">
      <c r="A12" s="233" t="s">
        <v>6</v>
      </c>
      <c r="B12" s="233"/>
      <c r="C12" s="233"/>
      <c r="D12" s="233"/>
      <c r="E12" s="233"/>
      <c r="F12" s="233"/>
      <c r="G12" s="233"/>
      <c r="H12" s="233"/>
      <c r="I12" s="233"/>
      <c r="J12" s="233"/>
      <c r="K12" s="233"/>
      <c r="L12" s="5"/>
      <c r="M12" s="5"/>
      <c r="N12" s="5"/>
      <c r="O12" s="5"/>
      <c r="P12" s="5"/>
      <c r="Q12" s="5"/>
      <c r="R12" s="5"/>
      <c r="S12" s="5"/>
      <c r="T12" s="5"/>
    </row>
    <row r="13" spans="1:20" s="2" customFormat="1" ht="15" customHeight="1" x14ac:dyDescent="0.2">
      <c r="A13" s="243"/>
      <c r="B13" s="243"/>
      <c r="C13" s="243"/>
      <c r="D13" s="243"/>
      <c r="E13" s="243"/>
      <c r="F13" s="243"/>
      <c r="G13" s="243"/>
      <c r="H13" s="243"/>
      <c r="I13" s="243"/>
      <c r="J13" s="243"/>
      <c r="K13" s="243"/>
      <c r="L13" s="3"/>
      <c r="M13" s="3"/>
      <c r="N13" s="3"/>
      <c r="O13" s="3"/>
      <c r="P13" s="3"/>
      <c r="Q13" s="3"/>
    </row>
    <row r="14" spans="1:20" s="2" customFormat="1" ht="45.75" customHeight="1" x14ac:dyDescent="0.2">
      <c r="A14" s="234" t="s">
        <v>120</v>
      </c>
      <c r="B14" s="234"/>
      <c r="C14" s="234"/>
      <c r="D14" s="234"/>
      <c r="E14" s="234"/>
      <c r="F14" s="234"/>
      <c r="G14" s="234"/>
      <c r="H14" s="234"/>
      <c r="I14" s="234"/>
      <c r="J14" s="234"/>
      <c r="K14" s="234"/>
      <c r="L14" s="6"/>
      <c r="M14" s="6"/>
      <c r="N14" s="6"/>
      <c r="O14" s="6"/>
      <c r="P14" s="6"/>
      <c r="Q14" s="6"/>
      <c r="R14" s="6"/>
      <c r="S14" s="6"/>
      <c r="T14" s="6"/>
    </row>
    <row r="15" spans="1:20" s="2" customFormat="1" ht="15" customHeight="1" x14ac:dyDescent="0.2">
      <c r="A15" s="237"/>
      <c r="B15" s="237"/>
      <c r="C15" s="237"/>
      <c r="D15" s="237"/>
      <c r="E15" s="237"/>
      <c r="F15" s="237"/>
      <c r="G15" s="237"/>
      <c r="H15" s="237"/>
      <c r="I15" s="237"/>
      <c r="J15" s="237"/>
      <c r="K15" s="237"/>
      <c r="L15" s="3"/>
      <c r="M15" s="3"/>
      <c r="N15" s="3"/>
      <c r="O15" s="3"/>
      <c r="P15" s="3"/>
      <c r="Q15" s="3"/>
    </row>
    <row r="16" spans="1:20" s="2" customFormat="1" ht="54" customHeight="1" x14ac:dyDescent="0.2">
      <c r="A16" s="242" t="s">
        <v>5</v>
      </c>
      <c r="B16" s="240" t="s">
        <v>140</v>
      </c>
      <c r="C16" s="242" t="s">
        <v>42</v>
      </c>
      <c r="D16" s="242" t="s">
        <v>41</v>
      </c>
      <c r="E16" s="242" t="s">
        <v>40</v>
      </c>
      <c r="F16" s="242" t="s">
        <v>110</v>
      </c>
      <c r="G16" s="242" t="s">
        <v>39</v>
      </c>
      <c r="H16" s="242" t="s">
        <v>38</v>
      </c>
      <c r="I16" s="242" t="s">
        <v>37</v>
      </c>
      <c r="J16" s="242" t="s">
        <v>113</v>
      </c>
      <c r="K16" s="242"/>
      <c r="L16" s="3"/>
      <c r="M16" s="3"/>
      <c r="N16" s="3"/>
      <c r="O16" s="3"/>
      <c r="P16" s="3"/>
      <c r="Q16" s="3"/>
    </row>
    <row r="17" spans="1:20" s="2" customFormat="1" ht="180.75" customHeight="1" x14ac:dyDescent="0.2">
      <c r="A17" s="242"/>
      <c r="B17" s="241"/>
      <c r="C17" s="242"/>
      <c r="D17" s="242"/>
      <c r="E17" s="242"/>
      <c r="F17" s="242"/>
      <c r="G17" s="242"/>
      <c r="H17" s="242"/>
      <c r="I17" s="242"/>
      <c r="J17" s="33" t="s">
        <v>111</v>
      </c>
      <c r="K17" s="34" t="s">
        <v>112</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177</v>
      </c>
      <c r="C19" s="36" t="s">
        <v>109</v>
      </c>
      <c r="D19" s="36" t="s">
        <v>109</v>
      </c>
      <c r="E19" s="36" t="s">
        <v>109</v>
      </c>
      <c r="F19" s="36" t="s">
        <v>109</v>
      </c>
      <c r="G19" s="36" t="s">
        <v>109</v>
      </c>
      <c r="H19" s="36" t="s">
        <v>109</v>
      </c>
      <c r="I19" s="36" t="s">
        <v>109</v>
      </c>
      <c r="J19" s="30" t="s">
        <v>109</v>
      </c>
      <c r="K19" s="4" t="s">
        <v>109</v>
      </c>
      <c r="L19" s="25"/>
      <c r="M19" s="25"/>
      <c r="N19" s="25"/>
      <c r="O19" s="25"/>
      <c r="P19" s="25"/>
      <c r="Q19" s="25"/>
      <c r="R19" s="24"/>
      <c r="S19" s="24"/>
      <c r="T19" s="24"/>
    </row>
    <row r="20" spans="1:20" s="2" customFormat="1" ht="72" customHeight="1" x14ac:dyDescent="0.2">
      <c r="A20" s="33"/>
      <c r="B20" s="126" t="s">
        <v>178</v>
      </c>
      <c r="C20" s="36" t="s">
        <v>109</v>
      </c>
      <c r="D20" s="36" t="s">
        <v>109</v>
      </c>
      <c r="E20" s="36" t="s">
        <v>109</v>
      </c>
      <c r="F20" s="36" t="s">
        <v>109</v>
      </c>
      <c r="G20" s="125" t="s">
        <v>109</v>
      </c>
      <c r="H20" s="125" t="s">
        <v>109</v>
      </c>
      <c r="I20" s="125" t="s">
        <v>109</v>
      </c>
      <c r="J20" s="125" t="s">
        <v>109</v>
      </c>
      <c r="K20" s="4" t="s">
        <v>109</v>
      </c>
      <c r="L20" s="25"/>
      <c r="M20" s="25"/>
      <c r="N20" s="25"/>
      <c r="O20" s="25"/>
      <c r="P20" s="24"/>
      <c r="Q20" s="24"/>
      <c r="R20" s="24"/>
      <c r="S20" s="24"/>
      <c r="T20" s="24"/>
    </row>
    <row r="21" spans="1:20" s="2" customFormat="1" ht="84" customHeight="1" x14ac:dyDescent="0.2">
      <c r="A21" s="33"/>
      <c r="B21" s="126" t="s">
        <v>179</v>
      </c>
      <c r="C21" s="36" t="s">
        <v>109</v>
      </c>
      <c r="D21" s="36" t="s">
        <v>109</v>
      </c>
      <c r="E21" s="36" t="s">
        <v>109</v>
      </c>
      <c r="F21" s="36" t="s">
        <v>109</v>
      </c>
      <c r="G21" s="125" t="s">
        <v>109</v>
      </c>
      <c r="H21" s="125" t="s">
        <v>109</v>
      </c>
      <c r="I21" s="125" t="s">
        <v>109</v>
      </c>
      <c r="J21" s="125" t="s">
        <v>109</v>
      </c>
      <c r="K21" s="4" t="s">
        <v>109</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39" t="s">
        <v>161</v>
      </c>
      <c r="B23" s="239"/>
      <c r="C23" s="239"/>
      <c r="D23" s="239"/>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100"/>
  <sheetViews>
    <sheetView view="pageBreakPreview" topLeftCell="A18" zoomScaleNormal="60" zoomScaleSheetLayoutView="100" workbookViewId="0">
      <pane xSplit="1" ySplit="4" topLeftCell="B22" activePane="bottomRight" state="frozen"/>
      <selection activeCell="A18" sqref="A18"/>
      <selection pane="topRight" activeCell="B18" sqref="B18"/>
      <selection pane="bottomLeft" activeCell="A22" sqref="A22"/>
      <selection pane="bottomRight" activeCell="Q19" sqref="Q19"/>
    </sheetView>
  </sheetViews>
  <sheetFormatPr defaultColWidth="10.7109375" defaultRowHeight="15.75" x14ac:dyDescent="0.25"/>
  <cols>
    <col min="1" max="1" width="9.5703125" style="39" customWidth="1"/>
    <col min="2" max="2" width="36.28515625" style="39" customWidth="1"/>
    <col min="3" max="3" width="11.7109375" style="39" customWidth="1"/>
    <col min="4" max="4" width="12.7109375" style="39" customWidth="1"/>
    <col min="5" max="5" width="16.140625" style="39" customWidth="1"/>
    <col min="6" max="6" width="16.5703125" style="39" customWidth="1"/>
    <col min="7" max="8" width="18.42578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32" t="s">
        <v>150</v>
      </c>
      <c r="B6" s="232"/>
      <c r="C6" s="232"/>
      <c r="D6" s="232"/>
      <c r="E6" s="232"/>
      <c r="F6" s="232"/>
      <c r="G6" s="232"/>
      <c r="H6" s="232"/>
      <c r="I6" s="232"/>
      <c r="J6" s="232"/>
      <c r="K6" s="232"/>
      <c r="L6" s="232"/>
      <c r="M6" s="232"/>
      <c r="N6" s="232"/>
    </row>
    <row r="7" spans="1:14" s="11" customFormat="1" x14ac:dyDescent="0.2">
      <c r="A7" s="16"/>
      <c r="B7" s="16"/>
      <c r="I7" s="15"/>
    </row>
    <row r="8" spans="1:14" s="11" customFormat="1" ht="18.75" x14ac:dyDescent="0.2">
      <c r="A8" s="236" t="s">
        <v>8</v>
      </c>
      <c r="B8" s="236"/>
      <c r="C8" s="236"/>
      <c r="D8" s="236"/>
      <c r="E8" s="236"/>
      <c r="F8" s="236"/>
      <c r="G8" s="236"/>
      <c r="H8" s="236"/>
      <c r="I8" s="236"/>
      <c r="J8" s="236"/>
      <c r="K8" s="236"/>
      <c r="L8" s="236"/>
      <c r="M8" s="236"/>
      <c r="N8" s="236"/>
    </row>
    <row r="9" spans="1:14" s="11" customFormat="1" ht="18.75" x14ac:dyDescent="0.2">
      <c r="A9" s="236"/>
      <c r="B9" s="236"/>
      <c r="C9" s="236"/>
      <c r="D9" s="236"/>
      <c r="E9" s="236"/>
      <c r="F9" s="236"/>
      <c r="G9" s="236"/>
      <c r="H9" s="236"/>
      <c r="I9" s="236"/>
      <c r="J9" s="236"/>
      <c r="K9" s="236"/>
      <c r="L9" s="236"/>
      <c r="M9" s="236"/>
      <c r="N9" s="236"/>
    </row>
    <row r="10" spans="1:14" s="11" customFormat="1" ht="18.75" customHeight="1" x14ac:dyDescent="0.2">
      <c r="A10" s="235" t="str">
        <f>'1. паспорт описание'!A9:D9</f>
        <v>О_0200000015</v>
      </c>
      <c r="B10" s="235"/>
      <c r="C10" s="235"/>
      <c r="D10" s="235"/>
      <c r="E10" s="235"/>
      <c r="F10" s="235"/>
      <c r="G10" s="235"/>
      <c r="H10" s="235"/>
      <c r="I10" s="235"/>
      <c r="J10" s="235"/>
      <c r="K10" s="235"/>
      <c r="L10" s="235"/>
      <c r="M10" s="235"/>
      <c r="N10" s="235"/>
    </row>
    <row r="11" spans="1:14" s="11" customFormat="1" ht="18.75" customHeight="1" x14ac:dyDescent="0.2">
      <c r="A11" s="233" t="s">
        <v>7</v>
      </c>
      <c r="B11" s="233"/>
      <c r="C11" s="233"/>
      <c r="D11" s="233"/>
      <c r="E11" s="233"/>
      <c r="F11" s="233"/>
      <c r="G11" s="233"/>
      <c r="H11" s="233"/>
      <c r="I11" s="233"/>
      <c r="J11" s="233"/>
      <c r="K11" s="233"/>
      <c r="L11" s="233"/>
      <c r="M11" s="233"/>
      <c r="N11" s="233"/>
    </row>
    <row r="12" spans="1:14" s="8" customFormat="1" ht="15.75" customHeight="1" x14ac:dyDescent="0.2">
      <c r="A12" s="238"/>
      <c r="B12" s="238"/>
      <c r="C12" s="238"/>
      <c r="D12" s="238"/>
      <c r="E12" s="238"/>
      <c r="F12" s="238"/>
      <c r="G12" s="238"/>
      <c r="H12" s="238"/>
      <c r="I12" s="238"/>
      <c r="J12" s="238"/>
      <c r="K12" s="238"/>
      <c r="L12" s="238"/>
      <c r="M12" s="238"/>
      <c r="N12" s="238"/>
    </row>
    <row r="13" spans="1:14" s="2" customFormat="1" ht="18.75" x14ac:dyDescent="0.2">
      <c r="A13" s="235" t="str">
        <f>'1. паспорт описание'!A12:D12</f>
        <v>Установка трансформаторов в ТП</v>
      </c>
      <c r="B13" s="235"/>
      <c r="C13" s="235"/>
      <c r="D13" s="235"/>
      <c r="E13" s="235"/>
      <c r="F13" s="235"/>
      <c r="G13" s="235"/>
      <c r="H13" s="235"/>
      <c r="I13" s="235"/>
      <c r="J13" s="235"/>
      <c r="K13" s="235"/>
      <c r="L13" s="235"/>
      <c r="M13" s="235"/>
      <c r="N13" s="235"/>
    </row>
    <row r="14" spans="1:14" s="2" customFormat="1" ht="15" customHeight="1" x14ac:dyDescent="0.2">
      <c r="A14" s="233" t="s">
        <v>6</v>
      </c>
      <c r="B14" s="233"/>
      <c r="C14" s="233"/>
      <c r="D14" s="233"/>
      <c r="E14" s="233"/>
      <c r="F14" s="233"/>
      <c r="G14" s="233"/>
      <c r="H14" s="233"/>
      <c r="I14" s="233"/>
      <c r="J14" s="233"/>
      <c r="K14" s="233"/>
      <c r="L14" s="233"/>
      <c r="M14" s="233"/>
      <c r="N14" s="233"/>
    </row>
    <row r="15" spans="1:14" s="2" customFormat="1" ht="15" customHeight="1" x14ac:dyDescent="0.2">
      <c r="A15" s="243"/>
      <c r="B15" s="243"/>
      <c r="C15" s="243"/>
      <c r="D15" s="243"/>
      <c r="E15" s="243"/>
      <c r="F15" s="243"/>
      <c r="G15" s="243"/>
      <c r="H15" s="243"/>
      <c r="I15" s="243"/>
      <c r="J15" s="243"/>
      <c r="K15" s="243"/>
      <c r="L15" s="243"/>
      <c r="M15" s="243"/>
      <c r="N15" s="243"/>
    </row>
    <row r="16" spans="1:14" s="2" customFormat="1" ht="15" customHeight="1" x14ac:dyDescent="0.2">
      <c r="A16" s="235" t="s">
        <v>123</v>
      </c>
      <c r="B16" s="235"/>
      <c r="C16" s="235"/>
      <c r="D16" s="235"/>
      <c r="E16" s="235"/>
      <c r="F16" s="235"/>
      <c r="G16" s="235"/>
      <c r="H16" s="235"/>
      <c r="I16" s="235"/>
      <c r="J16" s="235"/>
      <c r="K16" s="235"/>
      <c r="L16" s="235"/>
      <c r="M16" s="235"/>
      <c r="N16" s="235"/>
    </row>
    <row r="17" spans="1:14" s="47" customFormat="1" ht="21" customHeight="1" x14ac:dyDescent="0.25">
      <c r="A17" s="244"/>
      <c r="B17" s="244"/>
      <c r="C17" s="244"/>
      <c r="D17" s="244"/>
      <c r="E17" s="244"/>
      <c r="F17" s="244"/>
      <c r="G17" s="244"/>
      <c r="H17" s="244"/>
      <c r="I17" s="244"/>
      <c r="J17" s="244"/>
      <c r="K17" s="244"/>
      <c r="L17" s="244"/>
      <c r="M17" s="244"/>
      <c r="N17" s="244"/>
    </row>
    <row r="18" spans="1:14" ht="46.5" customHeight="1" x14ac:dyDescent="0.25">
      <c r="A18" s="245" t="s">
        <v>5</v>
      </c>
      <c r="B18" s="254" t="s">
        <v>140</v>
      </c>
      <c r="C18" s="248" t="s">
        <v>76</v>
      </c>
      <c r="D18" s="249"/>
      <c r="E18" s="252" t="s">
        <v>57</v>
      </c>
      <c r="F18" s="248" t="s">
        <v>136</v>
      </c>
      <c r="G18" s="249"/>
      <c r="H18" s="248" t="s">
        <v>87</v>
      </c>
      <c r="I18" s="249"/>
      <c r="J18" s="252" t="s">
        <v>56</v>
      </c>
      <c r="K18" s="248" t="s">
        <v>55</v>
      </c>
      <c r="L18" s="249"/>
      <c r="M18" s="248" t="s">
        <v>332</v>
      </c>
      <c r="N18" s="249"/>
    </row>
    <row r="19" spans="1:14" ht="204.75" customHeight="1" x14ac:dyDescent="0.25">
      <c r="A19" s="246"/>
      <c r="B19" s="255"/>
      <c r="C19" s="250"/>
      <c r="D19" s="251"/>
      <c r="E19" s="258"/>
      <c r="F19" s="250"/>
      <c r="G19" s="251"/>
      <c r="H19" s="250"/>
      <c r="I19" s="251"/>
      <c r="J19" s="253"/>
      <c r="K19" s="250"/>
      <c r="L19" s="251"/>
      <c r="M19" s="250"/>
      <c r="N19" s="251"/>
    </row>
    <row r="20" spans="1:14" ht="51.75" customHeight="1" x14ac:dyDescent="0.25">
      <c r="A20" s="247"/>
      <c r="B20" s="256"/>
      <c r="C20" s="95" t="s">
        <v>53</v>
      </c>
      <c r="D20" s="95" t="s">
        <v>54</v>
      </c>
      <c r="E20" s="253"/>
      <c r="F20" s="95" t="s">
        <v>53</v>
      </c>
      <c r="G20" s="95" t="s">
        <v>54</v>
      </c>
      <c r="H20" s="95" t="s">
        <v>53</v>
      </c>
      <c r="I20" s="95" t="s">
        <v>54</v>
      </c>
      <c r="J20" s="95" t="s">
        <v>53</v>
      </c>
      <c r="K20" s="95" t="s">
        <v>53</v>
      </c>
      <c r="L20" s="95" t="s">
        <v>54</v>
      </c>
      <c r="M20" s="95" t="s">
        <v>53</v>
      </c>
      <c r="N20" s="95" t="s">
        <v>54</v>
      </c>
    </row>
    <row r="21" spans="1:14"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4" s="47" customFormat="1" ht="63" customHeight="1" x14ac:dyDescent="0.25">
      <c r="A22" s="49">
        <v>1</v>
      </c>
      <c r="B22" s="140" t="s">
        <v>147</v>
      </c>
      <c r="C22" s="113" t="s">
        <v>258</v>
      </c>
      <c r="D22" s="113" t="s">
        <v>258</v>
      </c>
      <c r="E22" s="113" t="s">
        <v>197</v>
      </c>
      <c r="F22" s="113" t="s">
        <v>315</v>
      </c>
      <c r="G22" s="113" t="s">
        <v>327</v>
      </c>
      <c r="H22" s="113" t="s">
        <v>198</v>
      </c>
      <c r="I22" s="113"/>
      <c r="J22" s="48">
        <v>1986</v>
      </c>
      <c r="K22" s="48" t="s">
        <v>22</v>
      </c>
      <c r="L22" s="49" t="s">
        <v>22</v>
      </c>
      <c r="M22" s="49">
        <v>160</v>
      </c>
      <c r="N22" s="49">
        <v>160</v>
      </c>
    </row>
    <row r="23" spans="1:14" s="47" customFormat="1" ht="63" customHeight="1" x14ac:dyDescent="0.25">
      <c r="A23" s="49">
        <v>2</v>
      </c>
      <c r="B23" s="140" t="s">
        <v>147</v>
      </c>
      <c r="C23" s="113" t="s">
        <v>259</v>
      </c>
      <c r="D23" s="113" t="s">
        <v>259</v>
      </c>
      <c r="E23" s="113" t="s">
        <v>197</v>
      </c>
      <c r="F23" s="113" t="s">
        <v>316</v>
      </c>
      <c r="G23" s="113" t="s">
        <v>328</v>
      </c>
      <c r="H23" s="113" t="s">
        <v>199</v>
      </c>
      <c r="I23" s="113"/>
      <c r="J23" s="48">
        <v>1979</v>
      </c>
      <c r="K23" s="48" t="s">
        <v>22</v>
      </c>
      <c r="L23" s="49" t="s">
        <v>22</v>
      </c>
      <c r="M23" s="49">
        <v>250</v>
      </c>
      <c r="N23" s="49">
        <v>250</v>
      </c>
    </row>
    <row r="24" spans="1:14" ht="63" x14ac:dyDescent="0.25">
      <c r="A24" s="49">
        <v>3</v>
      </c>
      <c r="B24" s="83" t="s">
        <v>147</v>
      </c>
      <c r="C24" s="113" t="s">
        <v>260</v>
      </c>
      <c r="D24" s="113" t="s">
        <v>260</v>
      </c>
      <c r="E24" s="113" t="s">
        <v>197</v>
      </c>
      <c r="F24" s="113" t="s">
        <v>317</v>
      </c>
      <c r="G24" s="113" t="s">
        <v>329</v>
      </c>
      <c r="H24" s="113" t="s">
        <v>200</v>
      </c>
      <c r="I24" s="113"/>
      <c r="J24" s="48">
        <v>1987</v>
      </c>
      <c r="K24" s="48" t="s">
        <v>22</v>
      </c>
      <c r="L24" s="49" t="s">
        <v>22</v>
      </c>
      <c r="M24" s="49">
        <v>400</v>
      </c>
      <c r="N24" s="49">
        <v>400</v>
      </c>
    </row>
    <row r="25" spans="1:14" ht="63" x14ac:dyDescent="0.25">
      <c r="A25" s="49">
        <v>4</v>
      </c>
      <c r="B25" s="140" t="s">
        <v>147</v>
      </c>
      <c r="C25" s="113" t="s">
        <v>261</v>
      </c>
      <c r="D25" s="113" t="s">
        <v>261</v>
      </c>
      <c r="E25" s="113" t="s">
        <v>197</v>
      </c>
      <c r="F25" s="113" t="s">
        <v>318</v>
      </c>
      <c r="G25" s="113" t="s">
        <v>329</v>
      </c>
      <c r="H25" s="113" t="s">
        <v>201</v>
      </c>
      <c r="I25" s="113"/>
      <c r="J25" s="48">
        <v>1989</v>
      </c>
      <c r="K25" s="48" t="s">
        <v>13</v>
      </c>
      <c r="L25" s="49" t="s">
        <v>13</v>
      </c>
      <c r="M25" s="49">
        <v>400</v>
      </c>
      <c r="N25" s="49">
        <v>400</v>
      </c>
    </row>
    <row r="26" spans="1:14" ht="63" x14ac:dyDescent="0.25">
      <c r="A26" s="49">
        <v>5</v>
      </c>
      <c r="B26" s="83" t="s">
        <v>147</v>
      </c>
      <c r="C26" s="113" t="s">
        <v>262</v>
      </c>
      <c r="D26" s="113" t="s">
        <v>262</v>
      </c>
      <c r="E26" s="113" t="s">
        <v>197</v>
      </c>
      <c r="F26" s="113" t="s">
        <v>317</v>
      </c>
      <c r="G26" s="113" t="s">
        <v>329</v>
      </c>
      <c r="H26" s="113" t="s">
        <v>202</v>
      </c>
      <c r="I26" s="113"/>
      <c r="J26" s="48">
        <v>1977</v>
      </c>
      <c r="K26" s="48" t="s">
        <v>22</v>
      </c>
      <c r="L26" s="49" t="s">
        <v>22</v>
      </c>
      <c r="M26" s="49">
        <v>400</v>
      </c>
      <c r="N26" s="49">
        <v>400</v>
      </c>
    </row>
    <row r="27" spans="1:14" ht="63" x14ac:dyDescent="0.25">
      <c r="A27" s="49">
        <v>6</v>
      </c>
      <c r="B27" s="140" t="s">
        <v>147</v>
      </c>
      <c r="C27" s="113" t="s">
        <v>263</v>
      </c>
      <c r="D27" s="113" t="s">
        <v>263</v>
      </c>
      <c r="E27" s="113" t="s">
        <v>197</v>
      </c>
      <c r="F27" s="113" t="s">
        <v>317</v>
      </c>
      <c r="G27" s="113" t="s">
        <v>329</v>
      </c>
      <c r="H27" s="113" t="s">
        <v>203</v>
      </c>
      <c r="I27" s="113"/>
      <c r="J27" s="48">
        <v>1969</v>
      </c>
      <c r="K27" s="48" t="s">
        <v>22</v>
      </c>
      <c r="L27" s="49" t="s">
        <v>22</v>
      </c>
      <c r="M27" s="49">
        <v>400</v>
      </c>
      <c r="N27" s="49">
        <v>400</v>
      </c>
    </row>
    <row r="28" spans="1:14" ht="63" x14ac:dyDescent="0.25">
      <c r="A28" s="49">
        <v>7</v>
      </c>
      <c r="B28" s="83" t="s">
        <v>147</v>
      </c>
      <c r="C28" s="113" t="s">
        <v>264</v>
      </c>
      <c r="D28" s="113" t="s">
        <v>264</v>
      </c>
      <c r="E28" s="113" t="s">
        <v>197</v>
      </c>
      <c r="F28" s="113" t="s">
        <v>319</v>
      </c>
      <c r="G28" s="113" t="s">
        <v>326</v>
      </c>
      <c r="H28" s="113" t="s">
        <v>204</v>
      </c>
      <c r="I28" s="113"/>
      <c r="J28" s="48">
        <v>1982</v>
      </c>
      <c r="K28" s="48" t="s">
        <v>22</v>
      </c>
      <c r="L28" s="49" t="s">
        <v>22</v>
      </c>
      <c r="M28" s="49">
        <v>630</v>
      </c>
      <c r="N28" s="49">
        <v>630</v>
      </c>
    </row>
    <row r="29" spans="1:14" ht="63" x14ac:dyDescent="0.25">
      <c r="A29" s="49">
        <v>8</v>
      </c>
      <c r="B29" s="140" t="s">
        <v>147</v>
      </c>
      <c r="C29" s="113" t="s">
        <v>265</v>
      </c>
      <c r="D29" s="113" t="s">
        <v>265</v>
      </c>
      <c r="E29" s="113" t="s">
        <v>197</v>
      </c>
      <c r="F29" s="113" t="s">
        <v>319</v>
      </c>
      <c r="G29" s="113" t="s">
        <v>326</v>
      </c>
      <c r="H29" s="113" t="s">
        <v>205</v>
      </c>
      <c r="I29" s="113"/>
      <c r="J29" s="48">
        <v>1973</v>
      </c>
      <c r="K29" s="48" t="s">
        <v>22</v>
      </c>
      <c r="L29" s="49" t="s">
        <v>22</v>
      </c>
      <c r="M29" s="49">
        <v>630</v>
      </c>
      <c r="N29" s="49">
        <v>630</v>
      </c>
    </row>
    <row r="30" spans="1:14" ht="63" x14ac:dyDescent="0.25">
      <c r="A30" s="49">
        <v>9</v>
      </c>
      <c r="B30" s="83" t="s">
        <v>147</v>
      </c>
      <c r="C30" s="113" t="s">
        <v>266</v>
      </c>
      <c r="D30" s="113" t="s">
        <v>266</v>
      </c>
      <c r="E30" s="113" t="s">
        <v>197</v>
      </c>
      <c r="F30" s="113" t="s">
        <v>319</v>
      </c>
      <c r="G30" s="113" t="s">
        <v>326</v>
      </c>
      <c r="H30" s="113" t="s">
        <v>206</v>
      </c>
      <c r="I30" s="113"/>
      <c r="J30" s="48">
        <v>1979</v>
      </c>
      <c r="K30" s="48" t="s">
        <v>22</v>
      </c>
      <c r="L30" s="49" t="s">
        <v>22</v>
      </c>
      <c r="M30" s="49">
        <v>630</v>
      </c>
      <c r="N30" s="49">
        <v>630</v>
      </c>
    </row>
    <row r="31" spans="1:14" ht="63" x14ac:dyDescent="0.25">
      <c r="A31" s="49">
        <v>10</v>
      </c>
      <c r="B31" s="140" t="s">
        <v>147</v>
      </c>
      <c r="C31" s="113" t="s">
        <v>267</v>
      </c>
      <c r="D31" s="113" t="s">
        <v>267</v>
      </c>
      <c r="E31" s="113" t="s">
        <v>197</v>
      </c>
      <c r="F31" s="113" t="s">
        <v>319</v>
      </c>
      <c r="G31" s="113" t="s">
        <v>326</v>
      </c>
      <c r="H31" s="113" t="s">
        <v>207</v>
      </c>
      <c r="I31" s="113"/>
      <c r="J31" s="48">
        <v>1980</v>
      </c>
      <c r="K31" s="48" t="s">
        <v>22</v>
      </c>
      <c r="L31" s="49" t="s">
        <v>22</v>
      </c>
      <c r="M31" s="49">
        <v>630</v>
      </c>
      <c r="N31" s="49">
        <v>630</v>
      </c>
    </row>
    <row r="32" spans="1:14" ht="63" x14ac:dyDescent="0.25">
      <c r="A32" s="49">
        <v>11</v>
      </c>
      <c r="B32" s="83" t="s">
        <v>147</v>
      </c>
      <c r="C32" s="113" t="s">
        <v>268</v>
      </c>
      <c r="D32" s="113" t="s">
        <v>268</v>
      </c>
      <c r="E32" s="113" t="s">
        <v>197</v>
      </c>
      <c r="F32" s="113" t="s">
        <v>319</v>
      </c>
      <c r="G32" s="113" t="s">
        <v>326</v>
      </c>
      <c r="H32" s="113" t="s">
        <v>208</v>
      </c>
      <c r="I32" s="113"/>
      <c r="J32" s="48">
        <v>1981</v>
      </c>
      <c r="K32" s="48" t="s">
        <v>22</v>
      </c>
      <c r="L32" s="49" t="s">
        <v>22</v>
      </c>
      <c r="M32" s="49">
        <v>630</v>
      </c>
      <c r="N32" s="49">
        <v>630</v>
      </c>
    </row>
    <row r="33" spans="1:14" ht="63" x14ac:dyDescent="0.25">
      <c r="A33" s="49">
        <v>12</v>
      </c>
      <c r="B33" s="140" t="s">
        <v>147</v>
      </c>
      <c r="C33" s="113" t="s">
        <v>269</v>
      </c>
      <c r="D33" s="113" t="s">
        <v>269</v>
      </c>
      <c r="E33" s="113" t="s">
        <v>197</v>
      </c>
      <c r="F33" s="113" t="s">
        <v>319</v>
      </c>
      <c r="G33" s="113" t="s">
        <v>326</v>
      </c>
      <c r="H33" s="113" t="s">
        <v>209</v>
      </c>
      <c r="I33" s="113"/>
      <c r="J33" s="48">
        <v>1975</v>
      </c>
      <c r="K33" s="48" t="s">
        <v>22</v>
      </c>
      <c r="L33" s="49" t="s">
        <v>22</v>
      </c>
      <c r="M33" s="49">
        <v>630</v>
      </c>
      <c r="N33" s="49">
        <v>630</v>
      </c>
    </row>
    <row r="34" spans="1:14" ht="63" x14ac:dyDescent="0.25">
      <c r="A34" s="49">
        <v>13</v>
      </c>
      <c r="B34" s="83" t="s">
        <v>147</v>
      </c>
      <c r="C34" s="113" t="s">
        <v>270</v>
      </c>
      <c r="D34" s="113" t="s">
        <v>270</v>
      </c>
      <c r="E34" s="113" t="s">
        <v>197</v>
      </c>
      <c r="F34" s="113" t="s">
        <v>321</v>
      </c>
      <c r="G34" s="113" t="s">
        <v>325</v>
      </c>
      <c r="H34" s="113" t="s">
        <v>210</v>
      </c>
      <c r="I34" s="113"/>
      <c r="J34" s="48">
        <v>1966</v>
      </c>
      <c r="K34" s="48" t="s">
        <v>22</v>
      </c>
      <c r="L34" s="49" t="s">
        <v>22</v>
      </c>
      <c r="M34" s="49">
        <v>30</v>
      </c>
      <c r="N34" s="49">
        <v>25</v>
      </c>
    </row>
    <row r="35" spans="1:14" ht="63" x14ac:dyDescent="0.25">
      <c r="A35" s="49">
        <v>14</v>
      </c>
      <c r="B35" s="140" t="s">
        <v>147</v>
      </c>
      <c r="C35" s="113" t="s">
        <v>271</v>
      </c>
      <c r="D35" s="113" t="s">
        <v>271</v>
      </c>
      <c r="E35" s="113" t="s">
        <v>197</v>
      </c>
      <c r="F35" s="113" t="s">
        <v>322</v>
      </c>
      <c r="G35" s="113" t="s">
        <v>329</v>
      </c>
      <c r="H35" s="113" t="s">
        <v>211</v>
      </c>
      <c r="I35" s="113"/>
      <c r="J35" s="48">
        <v>1969</v>
      </c>
      <c r="K35" s="48" t="s">
        <v>13</v>
      </c>
      <c r="L35" s="49" t="s">
        <v>13</v>
      </c>
      <c r="M35" s="49">
        <v>400</v>
      </c>
      <c r="N35" s="49">
        <v>400</v>
      </c>
    </row>
    <row r="36" spans="1:14" ht="63" x14ac:dyDescent="0.25">
      <c r="A36" s="49">
        <v>15</v>
      </c>
      <c r="B36" s="83" t="s">
        <v>147</v>
      </c>
      <c r="C36" s="113" t="s">
        <v>272</v>
      </c>
      <c r="D36" s="113" t="s">
        <v>272</v>
      </c>
      <c r="E36" s="113" t="s">
        <v>197</v>
      </c>
      <c r="F36" s="113" t="s">
        <v>317</v>
      </c>
      <c r="G36" s="113" t="s">
        <v>329</v>
      </c>
      <c r="H36" s="113" t="s">
        <v>212</v>
      </c>
      <c r="I36" s="113"/>
      <c r="J36" s="48">
        <v>1987</v>
      </c>
      <c r="K36" s="48" t="s">
        <v>22</v>
      </c>
      <c r="L36" s="49" t="s">
        <v>22</v>
      </c>
      <c r="M36" s="49">
        <v>400</v>
      </c>
      <c r="N36" s="49">
        <v>400</v>
      </c>
    </row>
    <row r="37" spans="1:14" ht="63" x14ac:dyDescent="0.25">
      <c r="A37" s="49">
        <v>16</v>
      </c>
      <c r="B37" s="140" t="s">
        <v>147</v>
      </c>
      <c r="C37" s="113" t="s">
        <v>273</v>
      </c>
      <c r="D37" s="113" t="s">
        <v>273</v>
      </c>
      <c r="E37" s="113" t="s">
        <v>197</v>
      </c>
      <c r="F37" s="113" t="s">
        <v>317</v>
      </c>
      <c r="G37" s="113" t="s">
        <v>329</v>
      </c>
      <c r="H37" s="113" t="s">
        <v>213</v>
      </c>
      <c r="I37" s="113"/>
      <c r="J37" s="48">
        <v>1974</v>
      </c>
      <c r="K37" s="48" t="s">
        <v>22</v>
      </c>
      <c r="L37" s="49" t="s">
        <v>22</v>
      </c>
      <c r="M37" s="49">
        <v>400</v>
      </c>
      <c r="N37" s="49">
        <v>400</v>
      </c>
    </row>
    <row r="38" spans="1:14" ht="63" x14ac:dyDescent="0.25">
      <c r="A38" s="49">
        <v>17</v>
      </c>
      <c r="B38" s="83" t="s">
        <v>147</v>
      </c>
      <c r="C38" s="113" t="s">
        <v>274</v>
      </c>
      <c r="D38" s="113" t="s">
        <v>274</v>
      </c>
      <c r="E38" s="113" t="s">
        <v>197</v>
      </c>
      <c r="F38" s="113" t="s">
        <v>317</v>
      </c>
      <c r="G38" s="113" t="s">
        <v>329</v>
      </c>
      <c r="H38" s="113" t="s">
        <v>214</v>
      </c>
      <c r="I38" s="113"/>
      <c r="J38" s="48">
        <v>1975</v>
      </c>
      <c r="K38" s="48" t="s">
        <v>22</v>
      </c>
      <c r="L38" s="49" t="s">
        <v>22</v>
      </c>
      <c r="M38" s="49">
        <v>400</v>
      </c>
      <c r="N38" s="49">
        <v>400</v>
      </c>
    </row>
    <row r="39" spans="1:14" ht="63" x14ac:dyDescent="0.25">
      <c r="A39" s="49">
        <v>18</v>
      </c>
      <c r="B39" s="140" t="s">
        <v>147</v>
      </c>
      <c r="C39" s="113" t="s">
        <v>275</v>
      </c>
      <c r="D39" s="113" t="s">
        <v>275</v>
      </c>
      <c r="E39" s="113" t="s">
        <v>197</v>
      </c>
      <c r="F39" s="113" t="s">
        <v>317</v>
      </c>
      <c r="G39" s="113" t="s">
        <v>329</v>
      </c>
      <c r="H39" s="113" t="s">
        <v>215</v>
      </c>
      <c r="I39" s="113"/>
      <c r="J39" s="48">
        <v>1978</v>
      </c>
      <c r="K39" s="48" t="s">
        <v>22</v>
      </c>
      <c r="L39" s="49" t="s">
        <v>22</v>
      </c>
      <c r="M39" s="49">
        <v>400</v>
      </c>
      <c r="N39" s="49">
        <v>400</v>
      </c>
    </row>
    <row r="40" spans="1:14" ht="63" x14ac:dyDescent="0.25">
      <c r="A40" s="49">
        <v>19</v>
      </c>
      <c r="B40" s="83" t="s">
        <v>147</v>
      </c>
      <c r="C40" s="113" t="s">
        <v>276</v>
      </c>
      <c r="D40" s="113" t="s">
        <v>276</v>
      </c>
      <c r="E40" s="113" t="s">
        <v>197</v>
      </c>
      <c r="F40" s="113" t="s">
        <v>317</v>
      </c>
      <c r="G40" s="113" t="s">
        <v>329</v>
      </c>
      <c r="H40" s="113" t="s">
        <v>216</v>
      </c>
      <c r="I40" s="113"/>
      <c r="J40" s="48">
        <v>1970</v>
      </c>
      <c r="K40" s="48" t="s">
        <v>22</v>
      </c>
      <c r="L40" s="49" t="s">
        <v>22</v>
      </c>
      <c r="M40" s="49">
        <v>400</v>
      </c>
      <c r="N40" s="49">
        <v>400</v>
      </c>
    </row>
    <row r="41" spans="1:14" s="45" customFormat="1" ht="63" x14ac:dyDescent="0.2">
      <c r="A41" s="49">
        <v>20</v>
      </c>
      <c r="B41" s="140" t="s">
        <v>147</v>
      </c>
      <c r="C41" s="113" t="s">
        <v>277</v>
      </c>
      <c r="D41" s="113" t="s">
        <v>277</v>
      </c>
      <c r="E41" s="113" t="s">
        <v>197</v>
      </c>
      <c r="F41" s="113" t="s">
        <v>317</v>
      </c>
      <c r="G41" s="113" t="s">
        <v>329</v>
      </c>
      <c r="H41" s="113" t="s">
        <v>217</v>
      </c>
      <c r="I41" s="113"/>
      <c r="J41" s="48">
        <v>1973</v>
      </c>
      <c r="K41" s="48" t="s">
        <v>22</v>
      </c>
      <c r="L41" s="49" t="s">
        <v>22</v>
      </c>
      <c r="M41" s="49">
        <v>400</v>
      </c>
      <c r="N41" s="49">
        <v>400</v>
      </c>
    </row>
    <row r="42" spans="1:14" ht="63" x14ac:dyDescent="0.25">
      <c r="A42" s="49">
        <v>21</v>
      </c>
      <c r="B42" s="83" t="s">
        <v>147</v>
      </c>
      <c r="C42" s="113" t="s">
        <v>278</v>
      </c>
      <c r="D42" s="113" t="s">
        <v>278</v>
      </c>
      <c r="E42" s="113" t="s">
        <v>197</v>
      </c>
      <c r="F42" s="113" t="s">
        <v>319</v>
      </c>
      <c r="G42" s="113" t="s">
        <v>328</v>
      </c>
      <c r="H42" s="113" t="s">
        <v>218</v>
      </c>
      <c r="I42" s="113"/>
      <c r="J42" s="48">
        <v>1970</v>
      </c>
      <c r="K42" s="48" t="s">
        <v>22</v>
      </c>
      <c r="L42" s="49" t="s">
        <v>22</v>
      </c>
      <c r="M42" s="49">
        <v>250</v>
      </c>
      <c r="N42" s="49">
        <v>250</v>
      </c>
    </row>
    <row r="43" spans="1:14" ht="63" x14ac:dyDescent="0.25">
      <c r="A43" s="49">
        <v>22</v>
      </c>
      <c r="B43" s="140" t="s">
        <v>147</v>
      </c>
      <c r="C43" s="113" t="s">
        <v>279</v>
      </c>
      <c r="D43" s="113" t="s">
        <v>279</v>
      </c>
      <c r="E43" s="113" t="s">
        <v>197</v>
      </c>
      <c r="F43" s="113" t="s">
        <v>323</v>
      </c>
      <c r="G43" s="113" t="s">
        <v>326</v>
      </c>
      <c r="H43" s="113" t="s">
        <v>219</v>
      </c>
      <c r="I43" s="113"/>
      <c r="J43" s="48">
        <v>1959</v>
      </c>
      <c r="K43" s="48" t="s">
        <v>13</v>
      </c>
      <c r="L43" s="49" t="s">
        <v>13</v>
      </c>
      <c r="M43" s="49">
        <v>560</v>
      </c>
      <c r="N43" s="49">
        <v>630</v>
      </c>
    </row>
    <row r="44" spans="1:14" ht="63" x14ac:dyDescent="0.25">
      <c r="A44" s="49">
        <v>23</v>
      </c>
      <c r="B44" s="83" t="s">
        <v>147</v>
      </c>
      <c r="C44" s="113" t="s">
        <v>280</v>
      </c>
      <c r="D44" s="113" t="s">
        <v>280</v>
      </c>
      <c r="E44" s="113" t="s">
        <v>197</v>
      </c>
      <c r="F44" s="113" t="s">
        <v>319</v>
      </c>
      <c r="G44" s="113" t="s">
        <v>326</v>
      </c>
      <c r="H44" s="113" t="s">
        <v>220</v>
      </c>
      <c r="I44" s="113"/>
      <c r="J44" s="48">
        <v>1994</v>
      </c>
      <c r="K44" s="48" t="s">
        <v>22</v>
      </c>
      <c r="L44" s="49" t="s">
        <v>22</v>
      </c>
      <c r="M44" s="49">
        <v>630</v>
      </c>
      <c r="N44" s="49">
        <v>630</v>
      </c>
    </row>
    <row r="45" spans="1:14" ht="63" x14ac:dyDescent="0.25">
      <c r="A45" s="49">
        <v>24</v>
      </c>
      <c r="B45" s="140" t="s">
        <v>147</v>
      </c>
      <c r="C45" s="113" t="s">
        <v>280</v>
      </c>
      <c r="D45" s="113" t="s">
        <v>280</v>
      </c>
      <c r="E45" s="113" t="s">
        <v>197</v>
      </c>
      <c r="F45" s="113" t="s">
        <v>319</v>
      </c>
      <c r="G45" s="113" t="s">
        <v>326</v>
      </c>
      <c r="H45" s="113" t="s">
        <v>221</v>
      </c>
      <c r="I45" s="113"/>
      <c r="J45" s="48">
        <v>1995</v>
      </c>
      <c r="K45" s="48" t="s">
        <v>22</v>
      </c>
      <c r="L45" s="49" t="s">
        <v>22</v>
      </c>
      <c r="M45" s="49">
        <v>630</v>
      </c>
      <c r="N45" s="49">
        <v>630</v>
      </c>
    </row>
    <row r="46" spans="1:14" ht="63" x14ac:dyDescent="0.25">
      <c r="A46" s="49">
        <v>25</v>
      </c>
      <c r="B46" s="83" t="s">
        <v>147</v>
      </c>
      <c r="C46" s="113" t="s">
        <v>281</v>
      </c>
      <c r="D46" s="113" t="s">
        <v>281</v>
      </c>
      <c r="E46" s="113" t="s">
        <v>197</v>
      </c>
      <c r="F46" s="113" t="s">
        <v>316</v>
      </c>
      <c r="G46" s="113" t="s">
        <v>328</v>
      </c>
      <c r="H46" s="113" t="s">
        <v>222</v>
      </c>
      <c r="I46" s="113"/>
      <c r="J46" s="48">
        <v>1978</v>
      </c>
      <c r="K46" s="48" t="s">
        <v>22</v>
      </c>
      <c r="L46" s="49" t="s">
        <v>22</v>
      </c>
      <c r="M46" s="49">
        <v>250</v>
      </c>
      <c r="N46" s="49">
        <v>250</v>
      </c>
    </row>
    <row r="47" spans="1:14" ht="78.75" x14ac:dyDescent="0.25">
      <c r="A47" s="49">
        <v>26</v>
      </c>
      <c r="B47" s="140" t="s">
        <v>147</v>
      </c>
      <c r="C47" s="113" t="s">
        <v>282</v>
      </c>
      <c r="D47" s="113" t="s">
        <v>282</v>
      </c>
      <c r="E47" s="113" t="s">
        <v>197</v>
      </c>
      <c r="F47" s="113" t="s">
        <v>316</v>
      </c>
      <c r="G47" s="113" t="s">
        <v>328</v>
      </c>
      <c r="H47" s="113" t="s">
        <v>223</v>
      </c>
      <c r="I47" s="113"/>
      <c r="J47" s="48">
        <v>1988</v>
      </c>
      <c r="K47" s="48" t="s">
        <v>22</v>
      </c>
      <c r="L47" s="49" t="s">
        <v>22</v>
      </c>
      <c r="M47" s="49">
        <v>250</v>
      </c>
      <c r="N47" s="49">
        <v>250</v>
      </c>
    </row>
    <row r="48" spans="1:14" ht="63" x14ac:dyDescent="0.25">
      <c r="A48" s="49">
        <v>27</v>
      </c>
      <c r="B48" s="83" t="s">
        <v>147</v>
      </c>
      <c r="C48" s="113" t="s">
        <v>264</v>
      </c>
      <c r="D48" s="113" t="s">
        <v>264</v>
      </c>
      <c r="E48" s="113" t="s">
        <v>197</v>
      </c>
      <c r="F48" s="113" t="s">
        <v>317</v>
      </c>
      <c r="G48" s="113" t="s">
        <v>329</v>
      </c>
      <c r="H48" s="113" t="s">
        <v>224</v>
      </c>
      <c r="I48" s="113"/>
      <c r="J48" s="48">
        <v>1978</v>
      </c>
      <c r="K48" s="48" t="s">
        <v>22</v>
      </c>
      <c r="L48" s="49" t="s">
        <v>22</v>
      </c>
      <c r="M48" s="49">
        <v>400</v>
      </c>
      <c r="N48" s="49">
        <v>400</v>
      </c>
    </row>
    <row r="49" spans="1:14" ht="63" x14ac:dyDescent="0.25">
      <c r="A49" s="49">
        <v>28</v>
      </c>
      <c r="B49" s="140" t="s">
        <v>147</v>
      </c>
      <c r="C49" s="113" t="s">
        <v>283</v>
      </c>
      <c r="D49" s="113" t="s">
        <v>283</v>
      </c>
      <c r="E49" s="113" t="s">
        <v>197</v>
      </c>
      <c r="F49" s="113" t="s">
        <v>317</v>
      </c>
      <c r="G49" s="113" t="s">
        <v>329</v>
      </c>
      <c r="H49" s="113" t="s">
        <v>225</v>
      </c>
      <c r="I49" s="113"/>
      <c r="J49" s="48">
        <v>1960</v>
      </c>
      <c r="K49" s="48" t="s">
        <v>22</v>
      </c>
      <c r="L49" s="49" t="s">
        <v>22</v>
      </c>
      <c r="M49" s="49">
        <v>400</v>
      </c>
      <c r="N49" s="49">
        <v>400</v>
      </c>
    </row>
    <row r="50" spans="1:14" ht="63" x14ac:dyDescent="0.25">
      <c r="A50" s="49">
        <v>29</v>
      </c>
      <c r="B50" s="83" t="s">
        <v>147</v>
      </c>
      <c r="C50" s="113" t="s">
        <v>284</v>
      </c>
      <c r="D50" s="113" t="s">
        <v>284</v>
      </c>
      <c r="E50" s="113" t="s">
        <v>197</v>
      </c>
      <c r="F50" s="113" t="s">
        <v>317</v>
      </c>
      <c r="G50" s="113" t="s">
        <v>329</v>
      </c>
      <c r="H50" s="113" t="s">
        <v>226</v>
      </c>
      <c r="I50" s="113"/>
      <c r="J50" s="48">
        <v>1976</v>
      </c>
      <c r="K50" s="48" t="s">
        <v>22</v>
      </c>
      <c r="L50" s="49" t="s">
        <v>22</v>
      </c>
      <c r="M50" s="49">
        <v>400</v>
      </c>
      <c r="N50" s="49">
        <v>400</v>
      </c>
    </row>
    <row r="51" spans="1:14" ht="63" x14ac:dyDescent="0.25">
      <c r="A51" s="49">
        <v>30</v>
      </c>
      <c r="B51" s="140" t="s">
        <v>147</v>
      </c>
      <c r="C51" s="113" t="s">
        <v>285</v>
      </c>
      <c r="D51" s="113" t="s">
        <v>285</v>
      </c>
      <c r="E51" s="113" t="s">
        <v>197</v>
      </c>
      <c r="F51" s="113" t="s">
        <v>317</v>
      </c>
      <c r="G51" s="113" t="s">
        <v>329</v>
      </c>
      <c r="H51" s="113" t="s">
        <v>227</v>
      </c>
      <c r="I51" s="113"/>
      <c r="J51" s="48">
        <v>1978</v>
      </c>
      <c r="K51" s="48" t="s">
        <v>22</v>
      </c>
      <c r="L51" s="49" t="s">
        <v>22</v>
      </c>
      <c r="M51" s="49">
        <v>400</v>
      </c>
      <c r="N51" s="49">
        <v>400</v>
      </c>
    </row>
    <row r="52" spans="1:14" ht="63" x14ac:dyDescent="0.25">
      <c r="A52" s="49">
        <v>31</v>
      </c>
      <c r="B52" s="83" t="s">
        <v>147</v>
      </c>
      <c r="C52" s="113" t="s">
        <v>286</v>
      </c>
      <c r="D52" s="113" t="s">
        <v>286</v>
      </c>
      <c r="E52" s="113" t="s">
        <v>197</v>
      </c>
      <c r="F52" s="113" t="s">
        <v>317</v>
      </c>
      <c r="G52" s="113" t="s">
        <v>329</v>
      </c>
      <c r="H52" s="113" t="s">
        <v>228</v>
      </c>
      <c r="I52" s="113"/>
      <c r="J52" s="48">
        <v>1976</v>
      </c>
      <c r="K52" s="48" t="s">
        <v>22</v>
      </c>
      <c r="L52" s="49" t="s">
        <v>22</v>
      </c>
      <c r="M52" s="49">
        <v>400</v>
      </c>
      <c r="N52" s="49">
        <v>400</v>
      </c>
    </row>
    <row r="53" spans="1:14" ht="63" x14ac:dyDescent="0.25">
      <c r="A53" s="49">
        <v>32</v>
      </c>
      <c r="B53" s="140" t="s">
        <v>147</v>
      </c>
      <c r="C53" s="113" t="s">
        <v>287</v>
      </c>
      <c r="D53" s="113" t="s">
        <v>287</v>
      </c>
      <c r="E53" s="113" t="s">
        <v>197</v>
      </c>
      <c r="F53" s="113" t="s">
        <v>322</v>
      </c>
      <c r="G53" s="113" t="s">
        <v>329</v>
      </c>
      <c r="H53" s="113" t="s">
        <v>229</v>
      </c>
      <c r="I53" s="113"/>
      <c r="J53" s="48">
        <v>1969</v>
      </c>
      <c r="K53" s="48" t="s">
        <v>13</v>
      </c>
      <c r="L53" s="49" t="s">
        <v>13</v>
      </c>
      <c r="M53" s="49">
        <v>400</v>
      </c>
      <c r="N53" s="49">
        <v>400</v>
      </c>
    </row>
    <row r="54" spans="1:14" ht="63" x14ac:dyDescent="0.25">
      <c r="A54" s="49">
        <v>33</v>
      </c>
      <c r="B54" s="83" t="s">
        <v>147</v>
      </c>
      <c r="C54" s="113" t="s">
        <v>288</v>
      </c>
      <c r="D54" s="113" t="s">
        <v>288</v>
      </c>
      <c r="E54" s="113" t="s">
        <v>197</v>
      </c>
      <c r="F54" s="113" t="s">
        <v>322</v>
      </c>
      <c r="G54" s="113" t="s">
        <v>329</v>
      </c>
      <c r="H54" s="113" t="s">
        <v>230</v>
      </c>
      <c r="I54" s="113"/>
      <c r="J54" s="48">
        <v>1969</v>
      </c>
      <c r="K54" s="48" t="s">
        <v>13</v>
      </c>
      <c r="L54" s="49" t="s">
        <v>13</v>
      </c>
      <c r="M54" s="49">
        <v>400</v>
      </c>
      <c r="N54" s="49">
        <v>400</v>
      </c>
    </row>
    <row r="55" spans="1:14" ht="63" x14ac:dyDescent="0.25">
      <c r="A55" s="49">
        <v>34</v>
      </c>
      <c r="B55" s="140" t="s">
        <v>147</v>
      </c>
      <c r="C55" s="113" t="s">
        <v>289</v>
      </c>
      <c r="D55" s="113" t="s">
        <v>289</v>
      </c>
      <c r="E55" s="113" t="s">
        <v>197</v>
      </c>
      <c r="F55" s="113" t="s">
        <v>322</v>
      </c>
      <c r="G55" s="113" t="s">
        <v>329</v>
      </c>
      <c r="H55" s="113" t="s">
        <v>231</v>
      </c>
      <c r="I55" s="113"/>
      <c r="J55" s="48">
        <v>1970</v>
      </c>
      <c r="K55" s="48" t="s">
        <v>13</v>
      </c>
      <c r="L55" s="49" t="s">
        <v>13</v>
      </c>
      <c r="M55" s="49">
        <v>400</v>
      </c>
      <c r="N55" s="49">
        <v>400</v>
      </c>
    </row>
    <row r="56" spans="1:14" ht="63" x14ac:dyDescent="0.25">
      <c r="A56" s="49">
        <v>35</v>
      </c>
      <c r="B56" s="83" t="s">
        <v>147</v>
      </c>
      <c r="C56" s="113" t="s">
        <v>290</v>
      </c>
      <c r="D56" s="113" t="s">
        <v>290</v>
      </c>
      <c r="E56" s="113" t="s">
        <v>197</v>
      </c>
      <c r="F56" s="113" t="s">
        <v>322</v>
      </c>
      <c r="G56" s="113" t="s">
        <v>329</v>
      </c>
      <c r="H56" s="113" t="s">
        <v>232</v>
      </c>
      <c r="I56" s="113"/>
      <c r="J56" s="48">
        <v>1971</v>
      </c>
      <c r="K56" s="48" t="s">
        <v>13</v>
      </c>
      <c r="L56" s="49" t="s">
        <v>13</v>
      </c>
      <c r="M56" s="49">
        <v>400</v>
      </c>
      <c r="N56" s="49">
        <v>400</v>
      </c>
    </row>
    <row r="57" spans="1:14" ht="63" x14ac:dyDescent="0.25">
      <c r="A57" s="49">
        <v>36</v>
      </c>
      <c r="B57" s="140" t="s">
        <v>147</v>
      </c>
      <c r="C57" s="113" t="s">
        <v>291</v>
      </c>
      <c r="D57" s="113" t="s">
        <v>291</v>
      </c>
      <c r="E57" s="113" t="s">
        <v>197</v>
      </c>
      <c r="F57" s="113" t="s">
        <v>317</v>
      </c>
      <c r="G57" s="113" t="s">
        <v>329</v>
      </c>
      <c r="H57" s="113" t="s">
        <v>233</v>
      </c>
      <c r="I57" s="113"/>
      <c r="J57" s="48">
        <v>1977</v>
      </c>
      <c r="K57" s="48" t="s">
        <v>22</v>
      </c>
      <c r="L57" s="49" t="s">
        <v>22</v>
      </c>
      <c r="M57" s="49">
        <v>400</v>
      </c>
      <c r="N57" s="49">
        <v>400</v>
      </c>
    </row>
    <row r="58" spans="1:14" ht="63" x14ac:dyDescent="0.25">
      <c r="A58" s="49">
        <v>37</v>
      </c>
      <c r="B58" s="83" t="s">
        <v>147</v>
      </c>
      <c r="C58" s="113" t="s">
        <v>292</v>
      </c>
      <c r="D58" s="113" t="s">
        <v>292</v>
      </c>
      <c r="E58" s="113" t="s">
        <v>197</v>
      </c>
      <c r="F58" s="113" t="s">
        <v>319</v>
      </c>
      <c r="G58" s="113" t="s">
        <v>326</v>
      </c>
      <c r="H58" s="113" t="s">
        <v>234</v>
      </c>
      <c r="I58" s="113"/>
      <c r="J58" s="48">
        <v>1974</v>
      </c>
      <c r="K58" s="48" t="s">
        <v>22</v>
      </c>
      <c r="L58" s="49" t="s">
        <v>22</v>
      </c>
      <c r="M58" s="49">
        <v>630</v>
      </c>
      <c r="N58" s="49">
        <v>630</v>
      </c>
    </row>
    <row r="59" spans="1:14" ht="63" x14ac:dyDescent="0.25">
      <c r="A59" s="49">
        <v>38</v>
      </c>
      <c r="B59" s="140" t="s">
        <v>147</v>
      </c>
      <c r="C59" s="113" t="s">
        <v>293</v>
      </c>
      <c r="D59" s="113" t="s">
        <v>293</v>
      </c>
      <c r="E59" s="113" t="s">
        <v>197</v>
      </c>
      <c r="F59" s="113" t="s">
        <v>319</v>
      </c>
      <c r="G59" s="113" t="s">
        <v>326</v>
      </c>
      <c r="H59" s="113" t="s">
        <v>235</v>
      </c>
      <c r="I59" s="113"/>
      <c r="J59" s="48">
        <v>1971</v>
      </c>
      <c r="K59" s="48" t="s">
        <v>22</v>
      </c>
      <c r="L59" s="49" t="s">
        <v>22</v>
      </c>
      <c r="M59" s="49">
        <v>630</v>
      </c>
      <c r="N59" s="49">
        <v>630</v>
      </c>
    </row>
    <row r="60" spans="1:14" ht="63" x14ac:dyDescent="0.25">
      <c r="A60" s="49">
        <v>39</v>
      </c>
      <c r="B60" s="83" t="s">
        <v>147</v>
      </c>
      <c r="C60" s="113" t="s">
        <v>294</v>
      </c>
      <c r="D60" s="113" t="s">
        <v>294</v>
      </c>
      <c r="E60" s="113" t="s">
        <v>197</v>
      </c>
      <c r="F60" s="113" t="s">
        <v>319</v>
      </c>
      <c r="G60" s="113" t="s">
        <v>326</v>
      </c>
      <c r="H60" s="113" t="s">
        <v>236</v>
      </c>
      <c r="I60" s="113"/>
      <c r="J60" s="48">
        <v>1988</v>
      </c>
      <c r="K60" s="48" t="s">
        <v>22</v>
      </c>
      <c r="L60" s="49" t="s">
        <v>22</v>
      </c>
      <c r="M60" s="49">
        <v>630</v>
      </c>
      <c r="N60" s="49">
        <v>630</v>
      </c>
    </row>
    <row r="61" spans="1:14" ht="63" x14ac:dyDescent="0.25">
      <c r="A61" s="49">
        <v>40</v>
      </c>
      <c r="B61" s="140" t="s">
        <v>147</v>
      </c>
      <c r="C61" s="113" t="s">
        <v>295</v>
      </c>
      <c r="D61" s="113" t="s">
        <v>295</v>
      </c>
      <c r="E61" s="113" t="s">
        <v>197</v>
      </c>
      <c r="F61" s="113" t="s">
        <v>319</v>
      </c>
      <c r="G61" s="113" t="s">
        <v>326</v>
      </c>
      <c r="H61" s="113" t="s">
        <v>237</v>
      </c>
      <c r="I61" s="113"/>
      <c r="J61" s="48">
        <v>1973</v>
      </c>
      <c r="K61" s="48" t="s">
        <v>22</v>
      </c>
      <c r="L61" s="49" t="s">
        <v>22</v>
      </c>
      <c r="M61" s="49">
        <v>630</v>
      </c>
      <c r="N61" s="49">
        <v>630</v>
      </c>
    </row>
    <row r="62" spans="1:14" ht="63" x14ac:dyDescent="0.25">
      <c r="A62" s="49">
        <v>41</v>
      </c>
      <c r="B62" s="83" t="s">
        <v>147</v>
      </c>
      <c r="C62" s="113" t="s">
        <v>296</v>
      </c>
      <c r="D62" s="113" t="s">
        <v>296</v>
      </c>
      <c r="E62" s="113" t="s">
        <v>197</v>
      </c>
      <c r="F62" s="113" t="s">
        <v>319</v>
      </c>
      <c r="G62" s="113" t="s">
        <v>326</v>
      </c>
      <c r="H62" s="113" t="s">
        <v>238</v>
      </c>
      <c r="I62" s="113"/>
      <c r="J62" s="48">
        <v>1978</v>
      </c>
      <c r="K62" s="48" t="s">
        <v>22</v>
      </c>
      <c r="L62" s="49" t="s">
        <v>22</v>
      </c>
      <c r="M62" s="49">
        <v>630</v>
      </c>
      <c r="N62" s="49">
        <v>630</v>
      </c>
    </row>
    <row r="63" spans="1:14" ht="63" x14ac:dyDescent="0.25">
      <c r="A63" s="49">
        <v>42</v>
      </c>
      <c r="B63" s="140" t="s">
        <v>147</v>
      </c>
      <c r="C63" s="113" t="s">
        <v>297</v>
      </c>
      <c r="D63" s="113" t="s">
        <v>297</v>
      </c>
      <c r="E63" s="113" t="s">
        <v>197</v>
      </c>
      <c r="F63" s="113" t="s">
        <v>319</v>
      </c>
      <c r="G63" s="113" t="s">
        <v>326</v>
      </c>
      <c r="H63" s="113" t="s">
        <v>239</v>
      </c>
      <c r="I63" s="113"/>
      <c r="J63" s="48">
        <v>1979</v>
      </c>
      <c r="K63" s="48" t="s">
        <v>22</v>
      </c>
      <c r="L63" s="49" t="s">
        <v>22</v>
      </c>
      <c r="M63" s="49">
        <v>630</v>
      </c>
      <c r="N63" s="49">
        <v>630</v>
      </c>
    </row>
    <row r="64" spans="1:14" ht="63" x14ac:dyDescent="0.25">
      <c r="A64" s="49">
        <v>43</v>
      </c>
      <c r="B64" s="83" t="s">
        <v>147</v>
      </c>
      <c r="C64" s="113" t="s">
        <v>298</v>
      </c>
      <c r="D64" s="113" t="s">
        <v>298</v>
      </c>
      <c r="E64" s="113" t="s">
        <v>197</v>
      </c>
      <c r="F64" s="113" t="s">
        <v>316</v>
      </c>
      <c r="G64" s="113" t="s">
        <v>328</v>
      </c>
      <c r="H64" s="113" t="s">
        <v>240</v>
      </c>
      <c r="I64" s="113"/>
      <c r="J64" s="48">
        <v>1977</v>
      </c>
      <c r="K64" s="48" t="s">
        <v>22</v>
      </c>
      <c r="L64" s="49" t="s">
        <v>22</v>
      </c>
      <c r="M64" s="49">
        <v>250</v>
      </c>
      <c r="N64" s="49">
        <v>250</v>
      </c>
    </row>
    <row r="65" spans="1:14" ht="63" x14ac:dyDescent="0.25">
      <c r="A65" s="49">
        <v>44</v>
      </c>
      <c r="B65" s="140" t="s">
        <v>147</v>
      </c>
      <c r="C65" s="113" t="s">
        <v>299</v>
      </c>
      <c r="D65" s="113" t="s">
        <v>299</v>
      </c>
      <c r="E65" s="113" t="s">
        <v>197</v>
      </c>
      <c r="F65" s="113" t="s">
        <v>317</v>
      </c>
      <c r="G65" s="113" t="s">
        <v>329</v>
      </c>
      <c r="H65" s="113" t="s">
        <v>241</v>
      </c>
      <c r="I65" s="113"/>
      <c r="J65" s="48">
        <v>1979</v>
      </c>
      <c r="K65" s="48" t="s">
        <v>22</v>
      </c>
      <c r="L65" s="49" t="s">
        <v>22</v>
      </c>
      <c r="M65" s="49">
        <v>400</v>
      </c>
      <c r="N65" s="49">
        <v>400</v>
      </c>
    </row>
    <row r="66" spans="1:14" ht="63" x14ac:dyDescent="0.25">
      <c r="A66" s="49">
        <v>45</v>
      </c>
      <c r="B66" s="83" t="s">
        <v>147</v>
      </c>
      <c r="C66" s="113" t="s">
        <v>300</v>
      </c>
      <c r="D66" s="113" t="s">
        <v>300</v>
      </c>
      <c r="E66" s="113" t="s">
        <v>197</v>
      </c>
      <c r="F66" s="113" t="s">
        <v>317</v>
      </c>
      <c r="G66" s="113" t="s">
        <v>329</v>
      </c>
      <c r="H66" s="113" t="s">
        <v>242</v>
      </c>
      <c r="I66" s="113"/>
      <c r="J66" s="48">
        <v>1981</v>
      </c>
      <c r="K66" s="48" t="s">
        <v>22</v>
      </c>
      <c r="L66" s="49" t="s">
        <v>22</v>
      </c>
      <c r="M66" s="49">
        <v>400</v>
      </c>
      <c r="N66" s="49">
        <v>400</v>
      </c>
    </row>
    <row r="67" spans="1:14" ht="63" x14ac:dyDescent="0.25">
      <c r="A67" s="49">
        <v>46</v>
      </c>
      <c r="B67" s="140" t="s">
        <v>147</v>
      </c>
      <c r="C67" s="113" t="s">
        <v>301</v>
      </c>
      <c r="D67" s="113" t="s">
        <v>301</v>
      </c>
      <c r="E67" s="113" t="s">
        <v>197</v>
      </c>
      <c r="F67" s="113" t="s">
        <v>317</v>
      </c>
      <c r="G67" s="113" t="s">
        <v>329</v>
      </c>
      <c r="H67" s="113" t="s">
        <v>243</v>
      </c>
      <c r="I67" s="113"/>
      <c r="J67" s="48">
        <v>1979</v>
      </c>
      <c r="K67" s="48" t="s">
        <v>22</v>
      </c>
      <c r="L67" s="49" t="s">
        <v>22</v>
      </c>
      <c r="M67" s="49">
        <v>400</v>
      </c>
      <c r="N67" s="49">
        <v>400</v>
      </c>
    </row>
    <row r="68" spans="1:14" s="45" customFormat="1" ht="63" x14ac:dyDescent="0.2">
      <c r="A68" s="49">
        <v>47</v>
      </c>
      <c r="B68" s="83" t="s">
        <v>147</v>
      </c>
      <c r="C68" s="113" t="s">
        <v>302</v>
      </c>
      <c r="D68" s="113" t="s">
        <v>302</v>
      </c>
      <c r="E68" s="113" t="s">
        <v>197</v>
      </c>
      <c r="F68" s="113" t="s">
        <v>322</v>
      </c>
      <c r="G68" s="113" t="s">
        <v>329</v>
      </c>
      <c r="H68" s="113" t="s">
        <v>244</v>
      </c>
      <c r="I68" s="113"/>
      <c r="J68" s="48">
        <v>1976</v>
      </c>
      <c r="K68" s="48" t="s">
        <v>13</v>
      </c>
      <c r="L68" s="49" t="s">
        <v>13</v>
      </c>
      <c r="M68" s="49">
        <v>400</v>
      </c>
      <c r="N68" s="49">
        <v>400</v>
      </c>
    </row>
    <row r="69" spans="1:14" ht="63" x14ac:dyDescent="0.25">
      <c r="A69" s="49">
        <v>48</v>
      </c>
      <c r="B69" s="140" t="s">
        <v>147</v>
      </c>
      <c r="C69" s="113" t="s">
        <v>261</v>
      </c>
      <c r="D69" s="113" t="s">
        <v>261</v>
      </c>
      <c r="E69" s="113" t="s">
        <v>197</v>
      </c>
      <c r="F69" s="113" t="s">
        <v>318</v>
      </c>
      <c r="G69" s="113" t="s">
        <v>329</v>
      </c>
      <c r="H69" s="113" t="s">
        <v>245</v>
      </c>
      <c r="I69" s="113"/>
      <c r="J69" s="48">
        <v>1989</v>
      </c>
      <c r="K69" s="48" t="s">
        <v>13</v>
      </c>
      <c r="L69" s="49" t="s">
        <v>13</v>
      </c>
      <c r="M69" s="49">
        <v>400</v>
      </c>
      <c r="N69" s="49">
        <v>400</v>
      </c>
    </row>
    <row r="70" spans="1:14" ht="63" x14ac:dyDescent="0.25">
      <c r="A70" s="49">
        <v>49</v>
      </c>
      <c r="B70" s="83" t="s">
        <v>147</v>
      </c>
      <c r="C70" s="113" t="s">
        <v>303</v>
      </c>
      <c r="D70" s="113" t="s">
        <v>303</v>
      </c>
      <c r="E70" s="113" t="s">
        <v>197</v>
      </c>
      <c r="F70" s="113" t="s">
        <v>322</v>
      </c>
      <c r="G70" s="113" t="s">
        <v>329</v>
      </c>
      <c r="H70" s="113" t="s">
        <v>246</v>
      </c>
      <c r="I70" s="113"/>
      <c r="J70" s="48">
        <v>1971</v>
      </c>
      <c r="K70" s="48" t="s">
        <v>13</v>
      </c>
      <c r="L70" s="49" t="s">
        <v>13</v>
      </c>
      <c r="M70" s="49">
        <v>400</v>
      </c>
      <c r="N70" s="49">
        <v>400</v>
      </c>
    </row>
    <row r="71" spans="1:14" ht="63" x14ac:dyDescent="0.25">
      <c r="A71" s="49">
        <v>50</v>
      </c>
      <c r="B71" s="140" t="s">
        <v>147</v>
      </c>
      <c r="C71" s="113" t="s">
        <v>304</v>
      </c>
      <c r="D71" s="113" t="s">
        <v>304</v>
      </c>
      <c r="E71" s="113" t="s">
        <v>197</v>
      </c>
      <c r="F71" s="113" t="s">
        <v>322</v>
      </c>
      <c r="G71" s="113" t="s">
        <v>329</v>
      </c>
      <c r="H71" s="113" t="s">
        <v>247</v>
      </c>
      <c r="I71" s="113"/>
      <c r="J71" s="48">
        <v>1974</v>
      </c>
      <c r="K71" s="48" t="s">
        <v>13</v>
      </c>
      <c r="L71" s="49" t="s">
        <v>13</v>
      </c>
      <c r="M71" s="49">
        <v>400</v>
      </c>
      <c r="N71" s="49">
        <v>400</v>
      </c>
    </row>
    <row r="72" spans="1:14" ht="63" x14ac:dyDescent="0.25">
      <c r="A72" s="49">
        <v>51</v>
      </c>
      <c r="B72" s="83" t="s">
        <v>147</v>
      </c>
      <c r="C72" s="113" t="s">
        <v>305</v>
      </c>
      <c r="D72" s="113" t="s">
        <v>305</v>
      </c>
      <c r="E72" s="113" t="s">
        <v>197</v>
      </c>
      <c r="F72" s="113" t="s">
        <v>322</v>
      </c>
      <c r="G72" s="113" t="s">
        <v>329</v>
      </c>
      <c r="H72" s="113" t="s">
        <v>248</v>
      </c>
      <c r="I72" s="113"/>
      <c r="J72" s="48">
        <v>1971</v>
      </c>
      <c r="K72" s="48" t="s">
        <v>13</v>
      </c>
      <c r="L72" s="49" t="s">
        <v>13</v>
      </c>
      <c r="M72" s="49">
        <v>400</v>
      </c>
      <c r="N72" s="49">
        <v>400</v>
      </c>
    </row>
    <row r="73" spans="1:14" ht="63" x14ac:dyDescent="0.25">
      <c r="A73" s="49">
        <v>52</v>
      </c>
      <c r="B73" s="140" t="s">
        <v>147</v>
      </c>
      <c r="C73" s="113" t="s">
        <v>306</v>
      </c>
      <c r="D73" s="113" t="s">
        <v>306</v>
      </c>
      <c r="E73" s="113" t="s">
        <v>197</v>
      </c>
      <c r="F73" s="113" t="s">
        <v>322</v>
      </c>
      <c r="G73" s="113" t="s">
        <v>329</v>
      </c>
      <c r="H73" s="113" t="s">
        <v>249</v>
      </c>
      <c r="I73" s="113"/>
      <c r="J73" s="48">
        <v>1977</v>
      </c>
      <c r="K73" s="48" t="s">
        <v>13</v>
      </c>
      <c r="L73" s="49" t="s">
        <v>13</v>
      </c>
      <c r="M73" s="49">
        <v>400</v>
      </c>
      <c r="N73" s="49">
        <v>400</v>
      </c>
    </row>
    <row r="74" spans="1:14" ht="63" x14ac:dyDescent="0.25">
      <c r="A74" s="49">
        <v>53</v>
      </c>
      <c r="B74" s="83" t="s">
        <v>147</v>
      </c>
      <c r="C74" s="113" t="s">
        <v>307</v>
      </c>
      <c r="D74" s="113" t="s">
        <v>307</v>
      </c>
      <c r="E74" s="113" t="s">
        <v>197</v>
      </c>
      <c r="F74" s="113" t="s">
        <v>322</v>
      </c>
      <c r="G74" s="113" t="s">
        <v>326</v>
      </c>
      <c r="H74" s="113" t="s">
        <v>250</v>
      </c>
      <c r="I74" s="113"/>
      <c r="J74" s="48">
        <v>1974</v>
      </c>
      <c r="K74" s="48" t="s">
        <v>13</v>
      </c>
      <c r="L74" s="49" t="s">
        <v>13</v>
      </c>
      <c r="M74" s="49">
        <v>630</v>
      </c>
      <c r="N74" s="49">
        <v>630</v>
      </c>
    </row>
    <row r="75" spans="1:14" ht="63" x14ac:dyDescent="0.25">
      <c r="A75" s="49">
        <v>54</v>
      </c>
      <c r="B75" s="140" t="s">
        <v>147</v>
      </c>
      <c r="C75" s="113" t="s">
        <v>308</v>
      </c>
      <c r="D75" s="113" t="s">
        <v>308</v>
      </c>
      <c r="E75" s="113" t="s">
        <v>197</v>
      </c>
      <c r="F75" s="113" t="s">
        <v>322</v>
      </c>
      <c r="G75" s="113" t="s">
        <v>326</v>
      </c>
      <c r="H75" s="113" t="s">
        <v>251</v>
      </c>
      <c r="I75" s="113"/>
      <c r="J75" s="48">
        <v>1968</v>
      </c>
      <c r="K75" s="48" t="s">
        <v>13</v>
      </c>
      <c r="L75" s="49" t="s">
        <v>13</v>
      </c>
      <c r="M75" s="49">
        <v>630</v>
      </c>
      <c r="N75" s="49">
        <v>630</v>
      </c>
    </row>
    <row r="76" spans="1:14" ht="63" x14ac:dyDescent="0.25">
      <c r="A76" s="49">
        <v>55</v>
      </c>
      <c r="B76" s="83" t="s">
        <v>147</v>
      </c>
      <c r="C76" s="113" t="s">
        <v>309</v>
      </c>
      <c r="D76" s="113" t="s">
        <v>309</v>
      </c>
      <c r="E76" s="113" t="s">
        <v>197</v>
      </c>
      <c r="F76" s="113" t="s">
        <v>319</v>
      </c>
      <c r="G76" s="113" t="s">
        <v>326</v>
      </c>
      <c r="H76" s="113" t="s">
        <v>252</v>
      </c>
      <c r="I76" s="113"/>
      <c r="J76" s="48">
        <v>1988</v>
      </c>
      <c r="K76" s="48" t="s">
        <v>22</v>
      </c>
      <c r="L76" s="49" t="s">
        <v>22</v>
      </c>
      <c r="M76" s="49">
        <v>630</v>
      </c>
      <c r="N76" s="49">
        <v>630</v>
      </c>
    </row>
    <row r="77" spans="1:14" ht="63" x14ac:dyDescent="0.25">
      <c r="A77" s="49">
        <v>56</v>
      </c>
      <c r="B77" s="140" t="s">
        <v>147</v>
      </c>
      <c r="C77" s="113" t="s">
        <v>310</v>
      </c>
      <c r="D77" s="113" t="s">
        <v>310</v>
      </c>
      <c r="E77" s="113" t="s">
        <v>197</v>
      </c>
      <c r="F77" s="113" t="s">
        <v>320</v>
      </c>
      <c r="G77" s="113" t="s">
        <v>326</v>
      </c>
      <c r="H77" s="113" t="s">
        <v>253</v>
      </c>
      <c r="I77" s="113"/>
      <c r="J77" s="48">
        <v>1978</v>
      </c>
      <c r="K77" s="48" t="s">
        <v>13</v>
      </c>
      <c r="L77" s="49" t="s">
        <v>13</v>
      </c>
      <c r="M77" s="49">
        <v>630</v>
      </c>
      <c r="N77" s="49">
        <v>630</v>
      </c>
    </row>
    <row r="78" spans="1:14" ht="63" x14ac:dyDescent="0.25">
      <c r="A78" s="49">
        <v>57</v>
      </c>
      <c r="B78" s="83" t="s">
        <v>147</v>
      </c>
      <c r="C78" s="113" t="s">
        <v>311</v>
      </c>
      <c r="D78" s="113" t="s">
        <v>311</v>
      </c>
      <c r="E78" s="113" t="s">
        <v>197</v>
      </c>
      <c r="F78" s="113" t="s">
        <v>319</v>
      </c>
      <c r="G78" s="113" t="s">
        <v>326</v>
      </c>
      <c r="H78" s="113" t="s">
        <v>254</v>
      </c>
      <c r="I78" s="113"/>
      <c r="J78" s="48">
        <v>1976</v>
      </c>
      <c r="K78" s="48" t="s">
        <v>22</v>
      </c>
      <c r="L78" s="49" t="s">
        <v>22</v>
      </c>
      <c r="M78" s="49">
        <v>630</v>
      </c>
      <c r="N78" s="49">
        <v>630</v>
      </c>
    </row>
    <row r="79" spans="1:14" ht="78.75" customHeight="1" x14ac:dyDescent="0.25">
      <c r="A79" s="49">
        <v>58</v>
      </c>
      <c r="B79" s="140" t="s">
        <v>147</v>
      </c>
      <c r="C79" s="113" t="s">
        <v>312</v>
      </c>
      <c r="D79" s="113" t="s">
        <v>312</v>
      </c>
      <c r="E79" s="113" t="s">
        <v>197</v>
      </c>
      <c r="F79" s="113" t="s">
        <v>319</v>
      </c>
      <c r="G79" s="113" t="s">
        <v>326</v>
      </c>
      <c r="H79" s="113" t="s">
        <v>255</v>
      </c>
      <c r="I79" s="113"/>
      <c r="J79" s="48">
        <v>1969</v>
      </c>
      <c r="K79" s="48" t="s">
        <v>22</v>
      </c>
      <c r="L79" s="49" t="s">
        <v>22</v>
      </c>
      <c r="M79" s="49">
        <v>630</v>
      </c>
      <c r="N79" s="49">
        <v>630</v>
      </c>
    </row>
    <row r="80" spans="1:14" ht="63" x14ac:dyDescent="0.25">
      <c r="A80" s="49">
        <v>59</v>
      </c>
      <c r="B80" s="83" t="s">
        <v>147</v>
      </c>
      <c r="C80" s="113" t="s">
        <v>313</v>
      </c>
      <c r="D80" s="113" t="s">
        <v>313</v>
      </c>
      <c r="E80" s="113" t="s">
        <v>197</v>
      </c>
      <c r="F80" s="113" t="s">
        <v>319</v>
      </c>
      <c r="G80" s="113" t="s">
        <v>326</v>
      </c>
      <c r="H80" s="113" t="s">
        <v>256</v>
      </c>
      <c r="I80" s="113"/>
      <c r="J80" s="48">
        <v>1978</v>
      </c>
      <c r="K80" s="48" t="s">
        <v>22</v>
      </c>
      <c r="L80" s="49" t="s">
        <v>22</v>
      </c>
      <c r="M80" s="49">
        <v>630</v>
      </c>
      <c r="N80" s="49">
        <v>630</v>
      </c>
    </row>
    <row r="81" spans="1:107" ht="63" x14ac:dyDescent="0.25">
      <c r="A81" s="49">
        <v>60</v>
      </c>
      <c r="B81" s="83" t="s">
        <v>147</v>
      </c>
      <c r="C81" s="113" t="s">
        <v>314</v>
      </c>
      <c r="D81" s="113" t="s">
        <v>314</v>
      </c>
      <c r="E81" s="113" t="s">
        <v>197</v>
      </c>
      <c r="F81" s="113" t="s">
        <v>324</v>
      </c>
      <c r="G81" s="113" t="s">
        <v>326</v>
      </c>
      <c r="H81" s="113" t="s">
        <v>257</v>
      </c>
      <c r="I81" s="113"/>
      <c r="J81" s="48">
        <v>1977</v>
      </c>
      <c r="K81" s="48" t="s">
        <v>22</v>
      </c>
      <c r="L81" s="49" t="s">
        <v>22</v>
      </c>
      <c r="M81" s="49">
        <v>630</v>
      </c>
      <c r="N81" s="49">
        <v>630</v>
      </c>
    </row>
    <row r="82" spans="1:107" x14ac:dyDescent="0.25">
      <c r="A82" s="139"/>
      <c r="B82" s="144"/>
      <c r="C82" s="145"/>
      <c r="D82" s="145"/>
      <c r="E82" s="145"/>
      <c r="F82" s="145"/>
      <c r="G82" s="145"/>
      <c r="H82" s="145"/>
      <c r="I82" s="145"/>
      <c r="J82" s="146"/>
      <c r="K82" s="146"/>
      <c r="L82" s="143"/>
      <c r="M82" s="143"/>
      <c r="N82" s="143"/>
    </row>
    <row r="83" spans="1:107" x14ac:dyDescent="0.25">
      <c r="A83" s="143"/>
      <c r="B83" s="144"/>
      <c r="C83" s="145"/>
      <c r="D83" s="145"/>
      <c r="E83" s="145"/>
      <c r="F83" s="145"/>
      <c r="G83" s="145"/>
      <c r="H83" s="145"/>
      <c r="I83" s="145"/>
      <c r="J83" s="146"/>
      <c r="K83" s="146"/>
      <c r="L83" s="143"/>
      <c r="M83" s="143"/>
      <c r="N83" s="143"/>
    </row>
    <row r="84" spans="1:107" x14ac:dyDescent="0.25">
      <c r="A84" s="143"/>
      <c r="B84" s="144"/>
      <c r="C84" s="145"/>
      <c r="D84" s="145"/>
      <c r="E84" s="145"/>
      <c r="F84" s="145"/>
      <c r="G84" s="145"/>
      <c r="H84" s="145"/>
      <c r="I84" s="145"/>
      <c r="J84" s="146"/>
      <c r="K84" s="146"/>
      <c r="L84" s="143"/>
      <c r="M84" s="143"/>
      <c r="N84" s="143"/>
    </row>
    <row r="85" spans="1:107" s="45" customFormat="1" ht="12.75" x14ac:dyDescent="0.2">
      <c r="C85" s="46"/>
      <c r="D85" s="46"/>
      <c r="J85" s="46"/>
    </row>
    <row r="86" spans="1:107" s="45" customFormat="1" x14ac:dyDescent="0.25">
      <c r="C86" s="43" t="s">
        <v>52</v>
      </c>
      <c r="D86" s="43"/>
      <c r="E86" s="43"/>
      <c r="F86" s="43"/>
      <c r="G86" s="43"/>
      <c r="H86" s="43"/>
      <c r="I86" s="43"/>
      <c r="J86" s="43"/>
      <c r="K86" s="43"/>
      <c r="L86" s="43"/>
      <c r="M86" s="43"/>
      <c r="N86" s="43"/>
    </row>
    <row r="87" spans="1:107" x14ac:dyDescent="0.25">
      <c r="C87" s="257" t="s">
        <v>153</v>
      </c>
      <c r="D87" s="257"/>
      <c r="E87" s="257"/>
      <c r="F87" s="257"/>
      <c r="G87" s="257"/>
      <c r="H87" s="257"/>
      <c r="I87" s="257"/>
      <c r="J87" s="257"/>
      <c r="K87" s="257"/>
      <c r="L87" s="257"/>
      <c r="M87" s="257"/>
      <c r="N87" s="257"/>
    </row>
    <row r="88" spans="1:107" x14ac:dyDescent="0.25">
      <c r="C88" s="43"/>
      <c r="D88" s="43"/>
      <c r="E88" s="43"/>
      <c r="F88" s="43"/>
      <c r="G88" s="43"/>
      <c r="H88" s="43"/>
      <c r="I88" s="43"/>
      <c r="J88" s="43"/>
      <c r="K88" s="43"/>
      <c r="L88" s="43"/>
      <c r="M88" s="43"/>
      <c r="N88" s="43"/>
      <c r="O88" s="43"/>
      <c r="P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107" x14ac:dyDescent="0.25">
      <c r="C89" s="42" t="s">
        <v>122</v>
      </c>
      <c r="D89" s="42"/>
      <c r="E89" s="42"/>
      <c r="F89" s="42"/>
      <c r="G89" s="40"/>
      <c r="H89" s="40"/>
      <c r="I89" s="42"/>
      <c r="J89" s="42"/>
      <c r="K89" s="42"/>
      <c r="L89" s="42"/>
      <c r="M89" s="42"/>
      <c r="N89" s="42"/>
      <c r="O89" s="44"/>
      <c r="P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107" x14ac:dyDescent="0.25">
      <c r="C90" s="42" t="s">
        <v>51</v>
      </c>
      <c r="D90" s="42"/>
      <c r="E90" s="42"/>
      <c r="F90" s="42"/>
      <c r="G90" s="40"/>
      <c r="H90" s="40"/>
      <c r="I90" s="42"/>
      <c r="J90" s="42"/>
      <c r="K90" s="42"/>
      <c r="L90" s="42"/>
      <c r="M90" s="42"/>
      <c r="N90" s="42"/>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107" s="40" customFormat="1" x14ac:dyDescent="0.25">
      <c r="C91" s="42" t="s">
        <v>50</v>
      </c>
      <c r="D91" s="42"/>
      <c r="E91" s="42"/>
      <c r="F91" s="42"/>
      <c r="I91" s="42"/>
      <c r="J91" s="42"/>
      <c r="K91" s="42"/>
      <c r="L91" s="42"/>
      <c r="M91" s="42"/>
      <c r="N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1"/>
      <c r="BF91" s="41"/>
      <c r="BG91" s="41"/>
      <c r="BH91" s="41"/>
      <c r="BI91" s="41"/>
      <c r="BJ91" s="41"/>
      <c r="BK91" s="41"/>
      <c r="BL91" s="41"/>
      <c r="BM91" s="41"/>
      <c r="BN91" s="41"/>
      <c r="BO91" s="41"/>
      <c r="BP91" s="41"/>
      <c r="BQ91" s="41"/>
      <c r="BR91" s="41"/>
      <c r="BS91" s="41"/>
      <c r="BT91" s="41"/>
      <c r="BU91" s="41"/>
      <c r="BV91" s="41"/>
      <c r="BW91" s="41"/>
      <c r="BX91" s="41"/>
      <c r="BY91" s="41"/>
      <c r="BZ91" s="41"/>
      <c r="CA91" s="41"/>
      <c r="CB91" s="41"/>
      <c r="CC91" s="41"/>
      <c r="CD91" s="41"/>
      <c r="CE91" s="41"/>
      <c r="CF91" s="41"/>
      <c r="CG91" s="41"/>
      <c r="CH91" s="41"/>
      <c r="CI91" s="41"/>
      <c r="CJ91" s="41"/>
      <c r="CK91" s="41"/>
      <c r="CL91" s="41"/>
      <c r="CM91" s="41"/>
      <c r="CN91" s="41"/>
      <c r="CO91" s="41"/>
      <c r="CP91" s="41"/>
      <c r="CQ91" s="41"/>
      <c r="CR91" s="41"/>
      <c r="CS91" s="41"/>
      <c r="CT91" s="41"/>
      <c r="CU91" s="41"/>
      <c r="CV91" s="41"/>
      <c r="CW91" s="41"/>
      <c r="CX91" s="41"/>
      <c r="CY91" s="41"/>
      <c r="CZ91" s="41"/>
      <c r="DA91" s="41"/>
      <c r="DB91" s="41"/>
      <c r="DC91" s="41"/>
    </row>
    <row r="92" spans="1:107" s="40" customFormat="1" x14ac:dyDescent="0.25">
      <c r="C92" s="42" t="s">
        <v>49</v>
      </c>
      <c r="D92" s="42"/>
      <c r="E92" s="42"/>
      <c r="F92" s="42"/>
      <c r="I92" s="42"/>
      <c r="J92" s="42"/>
      <c r="K92" s="42"/>
      <c r="L92" s="42"/>
      <c r="M92" s="42"/>
      <c r="N92" s="42"/>
      <c r="O92" s="42"/>
      <c r="P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1"/>
      <c r="BF92" s="41"/>
      <c r="BG92" s="41"/>
      <c r="BH92" s="41"/>
      <c r="BI92" s="41"/>
      <c r="BJ92" s="41"/>
      <c r="BK92" s="41"/>
      <c r="BL92" s="41"/>
      <c r="BM92" s="41"/>
      <c r="BN92" s="41"/>
      <c r="BO92" s="41"/>
      <c r="BP92" s="41"/>
      <c r="BQ92" s="41"/>
      <c r="BR92" s="41"/>
      <c r="BS92" s="41"/>
      <c r="BT92" s="41"/>
      <c r="BU92" s="41"/>
      <c r="BV92" s="41"/>
      <c r="BW92" s="41"/>
      <c r="BX92" s="41"/>
      <c r="BY92" s="41"/>
      <c r="BZ92" s="41"/>
      <c r="CA92" s="41"/>
      <c r="CB92" s="41"/>
      <c r="CC92" s="41"/>
      <c r="CD92" s="41"/>
      <c r="CE92" s="41"/>
      <c r="CF92" s="41"/>
      <c r="CG92" s="41"/>
      <c r="CH92" s="41"/>
      <c r="CI92" s="41"/>
      <c r="CJ92" s="41"/>
      <c r="CK92" s="41"/>
      <c r="CL92" s="41"/>
      <c r="CM92" s="41"/>
      <c r="CN92" s="41"/>
      <c r="CO92" s="41"/>
      <c r="CP92" s="41"/>
      <c r="CQ92" s="41"/>
      <c r="CR92" s="41"/>
      <c r="CS92" s="41"/>
      <c r="CT92" s="41"/>
      <c r="CU92" s="41"/>
      <c r="CV92" s="41"/>
      <c r="CW92" s="41"/>
      <c r="CX92" s="41"/>
      <c r="CY92" s="41"/>
      <c r="CZ92" s="41"/>
      <c r="DA92" s="41"/>
      <c r="DB92" s="41"/>
      <c r="DC92" s="41"/>
    </row>
    <row r="93" spans="1:107" s="40" customFormat="1" x14ac:dyDescent="0.25">
      <c r="C93" s="42" t="s">
        <v>48</v>
      </c>
      <c r="D93" s="42"/>
      <c r="E93" s="42"/>
      <c r="F93" s="42"/>
      <c r="I93" s="42"/>
      <c r="J93" s="42"/>
      <c r="K93" s="42"/>
      <c r="L93" s="42"/>
      <c r="M93" s="42"/>
      <c r="N93" s="42"/>
      <c r="O93" s="42"/>
      <c r="P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1"/>
      <c r="BF93" s="41"/>
      <c r="BG93" s="41"/>
      <c r="BH93" s="41"/>
      <c r="BI93" s="41"/>
      <c r="BJ93" s="41"/>
      <c r="BK93" s="41"/>
      <c r="BL93" s="41"/>
      <c r="BM93" s="41"/>
      <c r="BN93" s="41"/>
      <c r="BO93" s="41"/>
      <c r="BP93" s="41"/>
      <c r="BQ93" s="41"/>
      <c r="BR93" s="41"/>
      <c r="BS93" s="41"/>
      <c r="BT93" s="41"/>
      <c r="BU93" s="41"/>
      <c r="BV93" s="41"/>
      <c r="BW93" s="41"/>
      <c r="BX93" s="41"/>
      <c r="BY93" s="41"/>
      <c r="BZ93" s="41"/>
      <c r="CA93" s="41"/>
      <c r="CB93" s="41"/>
      <c r="CC93" s="41"/>
      <c r="CD93" s="41"/>
      <c r="CE93" s="41"/>
      <c r="CF93" s="41"/>
      <c r="CG93" s="41"/>
      <c r="CH93" s="41"/>
      <c r="CI93" s="41"/>
      <c r="CJ93" s="41"/>
      <c r="CK93" s="41"/>
      <c r="CL93" s="41"/>
      <c r="CM93" s="41"/>
      <c r="CN93" s="41"/>
      <c r="CO93" s="41"/>
      <c r="CP93" s="41"/>
      <c r="CQ93" s="41"/>
      <c r="CR93" s="41"/>
      <c r="CS93" s="41"/>
      <c r="CT93" s="41"/>
      <c r="CU93" s="41"/>
      <c r="CV93" s="41"/>
      <c r="CW93" s="41"/>
      <c r="CX93" s="41"/>
      <c r="CY93" s="41"/>
      <c r="CZ93" s="41"/>
      <c r="DA93" s="41"/>
      <c r="DB93" s="41"/>
      <c r="DC93" s="41"/>
    </row>
    <row r="94" spans="1:107" s="40" customFormat="1" x14ac:dyDescent="0.25">
      <c r="C94" s="42" t="s">
        <v>47</v>
      </c>
      <c r="D94" s="42"/>
      <c r="E94" s="42"/>
      <c r="F94" s="42"/>
      <c r="I94" s="42"/>
      <c r="J94" s="42"/>
      <c r="K94" s="42"/>
      <c r="L94" s="42"/>
      <c r="M94" s="42"/>
      <c r="N94" s="42"/>
      <c r="O94" s="42"/>
      <c r="P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1"/>
      <c r="BF94" s="41"/>
      <c r="BG94" s="41"/>
      <c r="BH94" s="41"/>
      <c r="BI94" s="41"/>
      <c r="BJ94" s="41"/>
      <c r="BK94" s="41"/>
      <c r="BL94" s="41"/>
      <c r="BM94" s="41"/>
      <c r="BN94" s="41"/>
      <c r="BO94" s="41"/>
      <c r="BP94" s="41"/>
      <c r="BQ94" s="41"/>
      <c r="BR94" s="41"/>
      <c r="BS94" s="41"/>
      <c r="BT94" s="41"/>
      <c r="BU94" s="41"/>
      <c r="BV94" s="41"/>
      <c r="BW94" s="41"/>
      <c r="BX94" s="41"/>
      <c r="BY94" s="41"/>
      <c r="BZ94" s="41"/>
      <c r="CA94" s="41"/>
      <c r="CB94" s="41"/>
      <c r="CC94" s="41"/>
      <c r="CD94" s="41"/>
      <c r="CE94" s="41"/>
      <c r="CF94" s="41"/>
      <c r="CG94" s="41"/>
      <c r="CH94" s="41"/>
      <c r="CI94" s="41"/>
      <c r="CJ94" s="41"/>
      <c r="CK94" s="41"/>
      <c r="CL94" s="41"/>
      <c r="CM94" s="41"/>
      <c r="CN94" s="41"/>
      <c r="CO94" s="41"/>
      <c r="CP94" s="41"/>
      <c r="CQ94" s="41"/>
      <c r="CR94" s="41"/>
      <c r="CS94" s="41"/>
      <c r="CT94" s="41"/>
      <c r="CU94" s="41"/>
      <c r="CV94" s="41"/>
      <c r="CW94" s="41"/>
      <c r="CX94" s="41"/>
      <c r="CY94" s="41"/>
      <c r="CZ94" s="41"/>
      <c r="DA94" s="41"/>
      <c r="DB94" s="41"/>
      <c r="DC94" s="41"/>
    </row>
    <row r="95" spans="1:107" s="40" customFormat="1" x14ac:dyDescent="0.25">
      <c r="C95" s="42" t="s">
        <v>46</v>
      </c>
      <c r="D95" s="42"/>
      <c r="E95" s="42"/>
      <c r="F95" s="42"/>
      <c r="I95" s="42"/>
      <c r="J95" s="42"/>
      <c r="K95" s="42"/>
      <c r="L95" s="42"/>
      <c r="M95" s="42"/>
      <c r="N95" s="42"/>
      <c r="O95" s="42"/>
      <c r="P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1"/>
      <c r="BF95" s="41"/>
      <c r="BG95" s="41"/>
      <c r="BH95" s="41"/>
      <c r="BI95" s="41"/>
      <c r="BJ95" s="41"/>
      <c r="BK95" s="41"/>
      <c r="BL95" s="41"/>
      <c r="BM95" s="41"/>
      <c r="BN95" s="41"/>
      <c r="BO95" s="41"/>
      <c r="BP95" s="41"/>
      <c r="BQ95" s="41"/>
      <c r="BR95" s="41"/>
      <c r="BS95" s="41"/>
      <c r="BT95" s="41"/>
      <c r="BU95" s="41"/>
      <c r="BV95" s="41"/>
      <c r="BW95" s="41"/>
      <c r="BX95" s="41"/>
      <c r="BY95" s="41"/>
      <c r="BZ95" s="41"/>
      <c r="CA95" s="41"/>
      <c r="CB95" s="41"/>
      <c r="CC95" s="41"/>
      <c r="CD95" s="41"/>
      <c r="CE95" s="41"/>
      <c r="CF95" s="41"/>
      <c r="CG95" s="41"/>
      <c r="CH95" s="41"/>
      <c r="CI95" s="41"/>
      <c r="CJ95" s="41"/>
      <c r="CK95" s="41"/>
      <c r="CL95" s="41"/>
      <c r="CM95" s="41"/>
      <c r="CN95" s="41"/>
      <c r="CO95" s="41"/>
      <c r="CP95" s="41"/>
      <c r="CQ95" s="41"/>
      <c r="CR95" s="41"/>
      <c r="CS95" s="41"/>
      <c r="CT95" s="41"/>
      <c r="CU95" s="41"/>
      <c r="CV95" s="41"/>
      <c r="CW95" s="41"/>
      <c r="CX95" s="41"/>
      <c r="CY95" s="41"/>
      <c r="CZ95" s="41"/>
      <c r="DA95" s="41"/>
      <c r="DB95" s="41"/>
      <c r="DC95" s="41"/>
    </row>
    <row r="96" spans="1:107" s="40" customFormat="1" x14ac:dyDescent="0.25">
      <c r="C96" s="42" t="s">
        <v>45</v>
      </c>
      <c r="D96" s="42"/>
      <c r="E96" s="42"/>
      <c r="F96" s="42"/>
      <c r="I96" s="42"/>
      <c r="J96" s="42"/>
      <c r="K96" s="42"/>
      <c r="L96" s="42"/>
      <c r="M96" s="42"/>
      <c r="N96" s="42"/>
      <c r="O96" s="42"/>
      <c r="P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1"/>
      <c r="BF96" s="41"/>
      <c r="BG96" s="41"/>
      <c r="BH96" s="41"/>
      <c r="BI96" s="41"/>
      <c r="BJ96" s="41"/>
      <c r="BK96" s="41"/>
      <c r="BL96" s="41"/>
      <c r="BM96" s="41"/>
      <c r="BN96" s="41"/>
      <c r="BO96" s="41"/>
      <c r="BP96" s="41"/>
      <c r="BQ96" s="41"/>
      <c r="BR96" s="41"/>
      <c r="BS96" s="41"/>
      <c r="BT96" s="41"/>
      <c r="BU96" s="41"/>
      <c r="BV96" s="41"/>
      <c r="BW96" s="41"/>
      <c r="BX96" s="41"/>
      <c r="BY96" s="41"/>
      <c r="BZ96" s="41"/>
      <c r="CA96" s="41"/>
      <c r="CB96" s="41"/>
      <c r="CC96" s="41"/>
      <c r="CD96" s="41"/>
      <c r="CE96" s="41"/>
      <c r="CF96" s="41"/>
      <c r="CG96" s="41"/>
      <c r="CH96" s="41"/>
      <c r="CI96" s="41"/>
      <c r="CJ96" s="41"/>
      <c r="CK96" s="41"/>
      <c r="CL96" s="41"/>
      <c r="CM96" s="41"/>
      <c r="CN96" s="41"/>
      <c r="CO96" s="41"/>
      <c r="CP96" s="41"/>
      <c r="CQ96" s="41"/>
      <c r="CR96" s="41"/>
      <c r="CS96" s="41"/>
      <c r="CT96" s="41"/>
      <c r="CU96" s="41"/>
      <c r="CV96" s="41"/>
      <c r="CW96" s="41"/>
      <c r="CX96" s="41"/>
      <c r="CY96" s="41"/>
      <c r="CZ96" s="41"/>
      <c r="DA96" s="41"/>
      <c r="DB96" s="41"/>
      <c r="DC96" s="41"/>
    </row>
    <row r="97" spans="3:107" s="40" customFormat="1" x14ac:dyDescent="0.25">
      <c r="C97" s="42" t="s">
        <v>44</v>
      </c>
      <c r="D97" s="42"/>
      <c r="E97" s="42"/>
      <c r="F97" s="42"/>
      <c r="I97" s="42"/>
      <c r="J97" s="42"/>
      <c r="K97" s="42"/>
      <c r="L97" s="42"/>
      <c r="M97" s="42"/>
      <c r="N97" s="42"/>
      <c r="O97" s="42"/>
      <c r="P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1"/>
      <c r="BF97" s="41"/>
      <c r="BG97" s="41"/>
      <c r="BH97" s="41"/>
      <c r="BI97" s="41"/>
      <c r="BJ97" s="41"/>
      <c r="BK97" s="41"/>
      <c r="BL97" s="41"/>
      <c r="BM97" s="41"/>
      <c r="BN97" s="41"/>
      <c r="BO97" s="41"/>
      <c r="BP97" s="41"/>
      <c r="BQ97" s="41"/>
      <c r="BR97" s="41"/>
      <c r="BS97" s="41"/>
      <c r="BT97" s="41"/>
      <c r="BU97" s="41"/>
      <c r="BV97" s="41"/>
      <c r="BW97" s="41"/>
      <c r="BX97" s="41"/>
      <c r="BY97" s="41"/>
      <c r="BZ97" s="41"/>
      <c r="CA97" s="41"/>
      <c r="CB97" s="41"/>
      <c r="CC97" s="41"/>
      <c r="CD97" s="41"/>
      <c r="CE97" s="41"/>
      <c r="CF97" s="41"/>
      <c r="CG97" s="41"/>
      <c r="CH97" s="41"/>
      <c r="CI97" s="41"/>
      <c r="CJ97" s="41"/>
      <c r="CK97" s="41"/>
      <c r="CL97" s="41"/>
      <c r="CM97" s="41"/>
      <c r="CN97" s="41"/>
      <c r="CO97" s="41"/>
      <c r="CP97" s="41"/>
      <c r="CQ97" s="41"/>
      <c r="CR97" s="41"/>
      <c r="CS97" s="41"/>
      <c r="CT97" s="41"/>
      <c r="CU97" s="41"/>
      <c r="CV97" s="41"/>
      <c r="CW97" s="41"/>
      <c r="CX97" s="41"/>
      <c r="CY97" s="41"/>
      <c r="CZ97" s="41"/>
      <c r="DA97" s="41"/>
      <c r="DB97" s="41"/>
      <c r="DC97" s="41"/>
    </row>
    <row r="98" spans="3:107" s="40" customFormat="1" x14ac:dyDescent="0.25">
      <c r="C98" s="42" t="s">
        <v>43</v>
      </c>
      <c r="D98" s="42"/>
      <c r="E98" s="42"/>
      <c r="F98" s="42"/>
      <c r="I98" s="42"/>
      <c r="J98" s="42"/>
      <c r="K98" s="42"/>
      <c r="L98" s="42"/>
      <c r="M98" s="42"/>
      <c r="N98" s="42"/>
      <c r="O98" s="42"/>
      <c r="P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1"/>
      <c r="BF98" s="41"/>
      <c r="BG98" s="41"/>
      <c r="BH98" s="41"/>
      <c r="BI98" s="41"/>
      <c r="BJ98" s="41"/>
      <c r="BK98" s="41"/>
      <c r="BL98" s="41"/>
      <c r="BM98" s="41"/>
      <c r="BN98" s="41"/>
      <c r="BO98" s="41"/>
      <c r="BP98" s="41"/>
      <c r="BQ98" s="41"/>
      <c r="BR98" s="41"/>
      <c r="BS98" s="41"/>
      <c r="BT98" s="41"/>
      <c r="BU98" s="41"/>
      <c r="BV98" s="41"/>
      <c r="BW98" s="41"/>
      <c r="BX98" s="41"/>
      <c r="BY98" s="41"/>
      <c r="BZ98" s="41"/>
      <c r="CA98" s="41"/>
      <c r="CB98" s="41"/>
      <c r="CC98" s="41"/>
      <c r="CD98" s="41"/>
      <c r="CE98" s="41"/>
      <c r="CF98" s="41"/>
      <c r="CG98" s="41"/>
      <c r="CH98" s="41"/>
      <c r="CI98" s="41"/>
      <c r="CJ98" s="41"/>
      <c r="CK98" s="41"/>
      <c r="CL98" s="41"/>
      <c r="CM98" s="41"/>
      <c r="CN98" s="41"/>
      <c r="CO98" s="41"/>
      <c r="CP98" s="41"/>
      <c r="CQ98" s="41"/>
      <c r="CR98" s="41"/>
      <c r="CS98" s="41"/>
      <c r="CT98" s="41"/>
      <c r="CU98" s="41"/>
      <c r="CV98" s="41"/>
      <c r="CW98" s="41"/>
      <c r="CX98" s="41"/>
      <c r="CY98" s="41"/>
      <c r="CZ98" s="41"/>
      <c r="DA98" s="41"/>
      <c r="DB98" s="41"/>
      <c r="DC98" s="41"/>
    </row>
    <row r="99" spans="3:107" s="40" customFormat="1" x14ac:dyDescent="0.25">
      <c r="O99" s="42"/>
      <c r="P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1"/>
      <c r="BF99" s="41"/>
      <c r="BG99" s="41"/>
      <c r="BH99" s="41"/>
      <c r="BI99" s="41"/>
      <c r="BJ99" s="41"/>
      <c r="BK99" s="41"/>
      <c r="BL99" s="41"/>
      <c r="BM99" s="41"/>
      <c r="BN99" s="41"/>
      <c r="BO99" s="41"/>
      <c r="BP99" s="41"/>
      <c r="BQ99" s="41"/>
      <c r="BR99" s="41"/>
      <c r="BS99" s="41"/>
      <c r="BT99" s="41"/>
      <c r="BU99" s="41"/>
      <c r="BV99" s="41"/>
      <c r="BW99" s="41"/>
      <c r="BX99" s="41"/>
      <c r="BY99" s="41"/>
      <c r="BZ99" s="41"/>
      <c r="CA99" s="41"/>
      <c r="CB99" s="41"/>
      <c r="CC99" s="41"/>
      <c r="CD99" s="41"/>
      <c r="CE99" s="41"/>
      <c r="CF99" s="41"/>
      <c r="CG99" s="41"/>
      <c r="CH99" s="41"/>
      <c r="CI99" s="41"/>
      <c r="CJ99" s="41"/>
      <c r="CK99" s="41"/>
      <c r="CL99" s="41"/>
      <c r="CM99" s="41"/>
      <c r="CN99" s="41"/>
      <c r="CO99" s="41"/>
      <c r="CP99" s="41"/>
      <c r="CQ99" s="41"/>
      <c r="CR99" s="41"/>
      <c r="CS99" s="41"/>
      <c r="CT99" s="41"/>
      <c r="CU99" s="41"/>
      <c r="CV99" s="41"/>
      <c r="CW99" s="41"/>
      <c r="CX99" s="41"/>
      <c r="CY99" s="41"/>
      <c r="CZ99" s="41"/>
      <c r="DA99" s="41"/>
      <c r="DB99" s="41"/>
      <c r="DC99" s="41"/>
    </row>
    <row r="100" spans="3:107" s="40" customFormat="1" x14ac:dyDescent="0.25">
      <c r="O100" s="42"/>
      <c r="P100" s="42"/>
      <c r="Q100" s="42"/>
      <c r="R100" s="42"/>
      <c r="S100" s="42"/>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1"/>
      <c r="BF100" s="41"/>
      <c r="BG100" s="41"/>
      <c r="BH100" s="41"/>
      <c r="BI100" s="41"/>
      <c r="BJ100" s="41"/>
      <c r="BK100" s="41"/>
      <c r="BL100" s="41"/>
      <c r="BM100" s="41"/>
      <c r="BN100" s="41"/>
      <c r="BO100" s="41"/>
      <c r="BP100" s="41"/>
      <c r="BQ100" s="41"/>
      <c r="BR100" s="41"/>
      <c r="BS100" s="41"/>
      <c r="BT100" s="41"/>
      <c r="BU100" s="41"/>
      <c r="BV100" s="41"/>
      <c r="BW100" s="41"/>
      <c r="BX100" s="41"/>
      <c r="BY100" s="41"/>
      <c r="BZ100" s="41"/>
      <c r="CA100" s="41"/>
      <c r="CB100" s="41"/>
      <c r="CC100" s="41"/>
      <c r="CD100" s="41"/>
      <c r="CE100" s="41"/>
      <c r="CF100" s="41"/>
      <c r="CG100" s="41"/>
      <c r="CH100" s="41"/>
      <c r="CI100" s="41"/>
      <c r="CJ100" s="41"/>
      <c r="CK100" s="41"/>
      <c r="CL100" s="41"/>
      <c r="CM100" s="41"/>
      <c r="CN100" s="41"/>
      <c r="CO100" s="41"/>
      <c r="CP100" s="41"/>
      <c r="CQ100" s="41"/>
      <c r="CR100" s="41"/>
      <c r="CS100" s="41"/>
      <c r="CT100" s="41"/>
      <c r="CU100" s="41"/>
      <c r="CV100" s="41"/>
      <c r="CW100" s="41"/>
      <c r="CX100" s="41"/>
      <c r="CY100" s="41"/>
      <c r="CZ100" s="41"/>
      <c r="DA100" s="41"/>
      <c r="DB100" s="41"/>
      <c r="DC100" s="41"/>
    </row>
  </sheetData>
  <autoFilter ref="A21:DC81"/>
  <mergeCells count="21">
    <mergeCell ref="C87:N8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1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32" t="s">
        <v>154</v>
      </c>
      <c r="B5" s="232"/>
      <c r="C5" s="232"/>
      <c r="D5" s="232"/>
      <c r="E5" s="232"/>
      <c r="F5" s="232"/>
      <c r="G5" s="232"/>
      <c r="H5" s="232"/>
      <c r="I5" s="232"/>
      <c r="J5" s="232"/>
      <c r="K5" s="232"/>
      <c r="L5" s="232"/>
      <c r="M5" s="232"/>
      <c r="N5" s="232"/>
      <c r="O5" s="232"/>
      <c r="P5" s="232"/>
    </row>
    <row r="6" spans="1:16" s="11" customFormat="1" x14ac:dyDescent="0.2">
      <c r="A6" s="97"/>
      <c r="B6" s="105"/>
      <c r="C6" s="97"/>
      <c r="D6" s="97"/>
      <c r="E6" s="97"/>
      <c r="F6" s="97"/>
      <c r="G6" s="97"/>
      <c r="H6" s="97"/>
      <c r="I6" s="97"/>
      <c r="J6" s="97"/>
      <c r="K6" s="97"/>
      <c r="L6" s="97"/>
      <c r="M6" s="97"/>
      <c r="N6" s="97"/>
    </row>
    <row r="7" spans="1:16" s="11" customFormat="1" ht="18.75" x14ac:dyDescent="0.2">
      <c r="A7" s="236" t="s">
        <v>8</v>
      </c>
      <c r="B7" s="236"/>
      <c r="C7" s="236"/>
      <c r="D7" s="236"/>
      <c r="E7" s="236"/>
      <c r="F7" s="236"/>
      <c r="G7" s="236"/>
      <c r="H7" s="236"/>
      <c r="I7" s="236"/>
      <c r="J7" s="236"/>
      <c r="K7" s="236"/>
      <c r="L7" s="236"/>
      <c r="M7" s="236"/>
      <c r="N7" s="236"/>
      <c r="O7" s="236"/>
      <c r="P7" s="236"/>
    </row>
    <row r="8" spans="1:16" s="11" customFormat="1" ht="18.75" x14ac:dyDescent="0.2">
      <c r="F8" s="13"/>
      <c r="G8" s="13"/>
      <c r="H8" s="13"/>
      <c r="I8" s="13"/>
      <c r="J8" s="13"/>
      <c r="K8" s="13"/>
      <c r="L8" s="13"/>
      <c r="M8" s="13"/>
      <c r="N8" s="13"/>
      <c r="O8" s="12"/>
      <c r="P8" s="12"/>
    </row>
    <row r="9" spans="1:16" s="11" customFormat="1" ht="18.75" customHeight="1" x14ac:dyDescent="0.2">
      <c r="A9" s="235" t="str">
        <f>'1. паспорт описание'!A9:D9</f>
        <v>О_0200000015</v>
      </c>
      <c r="B9" s="235"/>
      <c r="C9" s="235"/>
      <c r="D9" s="235"/>
      <c r="E9" s="235"/>
      <c r="F9" s="235"/>
      <c r="G9" s="235"/>
      <c r="H9" s="235"/>
      <c r="I9" s="235"/>
      <c r="J9" s="235"/>
      <c r="K9" s="235"/>
      <c r="L9" s="235"/>
      <c r="M9" s="235"/>
      <c r="N9" s="235"/>
      <c r="O9" s="235"/>
      <c r="P9" s="235"/>
    </row>
    <row r="10" spans="1:16" s="11" customFormat="1" ht="18.75" customHeight="1" x14ac:dyDescent="0.2">
      <c r="A10" s="233" t="s">
        <v>7</v>
      </c>
      <c r="B10" s="233"/>
      <c r="C10" s="233"/>
      <c r="D10" s="233"/>
      <c r="E10" s="233"/>
      <c r="F10" s="233"/>
      <c r="G10" s="233"/>
      <c r="H10" s="233"/>
      <c r="I10" s="233"/>
      <c r="J10" s="233"/>
      <c r="K10" s="233"/>
      <c r="L10" s="233"/>
      <c r="M10" s="233"/>
      <c r="N10" s="233"/>
      <c r="O10" s="233"/>
      <c r="P10" s="233"/>
    </row>
    <row r="11" spans="1:16" s="8" customFormat="1" ht="15.75" customHeight="1" x14ac:dyDescent="0.2">
      <c r="F11" s="9"/>
      <c r="G11" s="9"/>
      <c r="H11" s="9"/>
      <c r="I11" s="9"/>
      <c r="J11" s="9"/>
      <c r="K11" s="9"/>
      <c r="L11" s="9"/>
      <c r="M11" s="9"/>
      <c r="N11" s="9"/>
      <c r="O11" s="9"/>
      <c r="P11" s="9"/>
    </row>
    <row r="12" spans="1:16" s="2" customFormat="1" ht="15" customHeight="1" x14ac:dyDescent="0.2">
      <c r="A12" s="235" t="str">
        <f>'1. паспорт описание'!A12:D12</f>
        <v>Установка трансформаторов в ТП</v>
      </c>
      <c r="B12" s="235"/>
      <c r="C12" s="235"/>
      <c r="D12" s="235"/>
      <c r="E12" s="235"/>
      <c r="F12" s="235"/>
      <c r="G12" s="235"/>
      <c r="H12" s="235"/>
      <c r="I12" s="235"/>
      <c r="J12" s="235"/>
      <c r="K12" s="235"/>
      <c r="L12" s="235"/>
      <c r="M12" s="235"/>
      <c r="N12" s="235"/>
      <c r="O12" s="235"/>
      <c r="P12" s="235"/>
    </row>
    <row r="13" spans="1:16" s="2" customFormat="1" ht="15" customHeight="1" x14ac:dyDescent="0.2">
      <c r="A13" s="233" t="s">
        <v>6</v>
      </c>
      <c r="B13" s="233"/>
      <c r="C13" s="233"/>
      <c r="D13" s="233"/>
      <c r="E13" s="233"/>
      <c r="F13" s="233"/>
      <c r="G13" s="233"/>
      <c r="H13" s="233"/>
      <c r="I13" s="233"/>
      <c r="J13" s="233"/>
      <c r="K13" s="233"/>
      <c r="L13" s="233"/>
      <c r="M13" s="233"/>
      <c r="N13" s="233"/>
      <c r="O13" s="233"/>
      <c r="P13" s="233"/>
    </row>
    <row r="14" spans="1:16" s="2" customFormat="1" ht="15" customHeight="1" x14ac:dyDescent="0.2">
      <c r="F14" s="3"/>
      <c r="G14" s="3"/>
      <c r="H14" s="3"/>
      <c r="I14" s="3"/>
      <c r="J14" s="3"/>
      <c r="K14" s="3"/>
      <c r="L14" s="3"/>
      <c r="M14" s="3"/>
      <c r="N14" s="3"/>
      <c r="O14" s="3"/>
      <c r="P14" s="3"/>
    </row>
    <row r="15" spans="1:16" s="2" customFormat="1" ht="15" customHeight="1" x14ac:dyDescent="0.2">
      <c r="F15" s="235"/>
      <c r="G15" s="235"/>
      <c r="H15" s="235"/>
      <c r="I15" s="235"/>
      <c r="J15" s="235"/>
      <c r="K15" s="235"/>
      <c r="L15" s="235"/>
      <c r="M15" s="235"/>
      <c r="N15" s="235"/>
      <c r="O15" s="235"/>
      <c r="P15" s="235"/>
    </row>
    <row r="16" spans="1:16" ht="25.5" customHeight="1" x14ac:dyDescent="0.25">
      <c r="A16" s="235" t="s">
        <v>124</v>
      </c>
      <c r="B16" s="235"/>
      <c r="C16" s="235"/>
      <c r="D16" s="235"/>
      <c r="E16" s="235"/>
      <c r="F16" s="235"/>
      <c r="G16" s="235"/>
      <c r="H16" s="235"/>
      <c r="I16" s="235"/>
      <c r="J16" s="235"/>
      <c r="K16" s="235"/>
      <c r="L16" s="235"/>
      <c r="M16" s="235"/>
      <c r="N16" s="235"/>
      <c r="O16" s="235"/>
      <c r="P16" s="235"/>
    </row>
    <row r="17" spans="1:16" s="47" customFormat="1" ht="21" customHeight="1" x14ac:dyDescent="0.25"/>
    <row r="18" spans="1:16" ht="15.75" customHeight="1" x14ac:dyDescent="0.25">
      <c r="A18" s="254" t="s">
        <v>5</v>
      </c>
      <c r="B18" s="254" t="s">
        <v>140</v>
      </c>
      <c r="C18" s="259" t="s">
        <v>129</v>
      </c>
      <c r="D18" s="260"/>
      <c r="E18" s="259" t="s">
        <v>130</v>
      </c>
      <c r="F18" s="260"/>
      <c r="G18" s="263" t="s">
        <v>36</v>
      </c>
      <c r="H18" s="264"/>
      <c r="I18" s="264"/>
      <c r="J18" s="265"/>
      <c r="K18" s="259" t="s">
        <v>131</v>
      </c>
      <c r="L18" s="260"/>
      <c r="M18" s="259" t="s">
        <v>61</v>
      </c>
      <c r="N18" s="260"/>
      <c r="O18" s="259" t="s">
        <v>60</v>
      </c>
      <c r="P18" s="260"/>
    </row>
    <row r="19" spans="1:16" ht="216" customHeight="1" x14ac:dyDescent="0.25">
      <c r="A19" s="255"/>
      <c r="B19" s="255"/>
      <c r="C19" s="261"/>
      <c r="D19" s="262"/>
      <c r="E19" s="261"/>
      <c r="F19" s="262"/>
      <c r="G19" s="263" t="s">
        <v>59</v>
      </c>
      <c r="H19" s="265"/>
      <c r="I19" s="263" t="s">
        <v>58</v>
      </c>
      <c r="J19" s="265"/>
      <c r="K19" s="261"/>
      <c r="L19" s="262"/>
      <c r="M19" s="261"/>
      <c r="N19" s="262"/>
      <c r="O19" s="261"/>
      <c r="P19" s="262"/>
    </row>
    <row r="20" spans="1:16" ht="60" customHeight="1" x14ac:dyDescent="0.25">
      <c r="A20" s="256"/>
      <c r="B20" s="256"/>
      <c r="C20" s="94" t="s">
        <v>53</v>
      </c>
      <c r="D20" s="94" t="s">
        <v>54</v>
      </c>
      <c r="E20" s="84" t="s">
        <v>53</v>
      </c>
      <c r="F20" s="84" t="s">
        <v>54</v>
      </c>
      <c r="G20" s="84" t="s">
        <v>53</v>
      </c>
      <c r="H20" s="84" t="s">
        <v>54</v>
      </c>
      <c r="I20" s="84" t="s">
        <v>53</v>
      </c>
      <c r="J20" s="84" t="s">
        <v>54</v>
      </c>
      <c r="K20" s="84" t="s">
        <v>53</v>
      </c>
      <c r="L20" s="84" t="s">
        <v>54</v>
      </c>
      <c r="M20" s="84" t="s">
        <v>53</v>
      </c>
      <c r="N20" s="84" t="s">
        <v>54</v>
      </c>
      <c r="O20" s="84" t="s">
        <v>53</v>
      </c>
      <c r="P20" s="84" t="s">
        <v>54</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147</v>
      </c>
      <c r="C22" s="86" t="s">
        <v>109</v>
      </c>
      <c r="D22" s="83" t="s">
        <v>109</v>
      </c>
      <c r="E22" s="86" t="s">
        <v>109</v>
      </c>
      <c r="F22" s="83" t="s">
        <v>109</v>
      </c>
      <c r="G22" s="83" t="s">
        <v>109</v>
      </c>
      <c r="H22" s="86" t="s">
        <v>109</v>
      </c>
      <c r="I22" s="86" t="s">
        <v>109</v>
      </c>
      <c r="J22" s="86" t="s">
        <v>109</v>
      </c>
      <c r="K22" s="114" t="s">
        <v>109</v>
      </c>
      <c r="L22" s="115" t="s">
        <v>109</v>
      </c>
      <c r="M22" s="115" t="s">
        <v>109</v>
      </c>
      <c r="N22" s="86" t="s">
        <v>109</v>
      </c>
      <c r="O22" s="87" t="s">
        <v>109</v>
      </c>
      <c r="P22" s="115" t="s">
        <v>109</v>
      </c>
    </row>
    <row r="23" spans="1:16" ht="63" x14ac:dyDescent="0.25">
      <c r="A23" s="86">
        <v>2</v>
      </c>
      <c r="B23" s="83" t="s">
        <v>147</v>
      </c>
      <c r="C23" s="86" t="s">
        <v>109</v>
      </c>
      <c r="D23" s="83" t="s">
        <v>109</v>
      </c>
      <c r="E23" s="86" t="s">
        <v>109</v>
      </c>
      <c r="F23" s="83" t="s">
        <v>109</v>
      </c>
      <c r="G23" s="86" t="s">
        <v>109</v>
      </c>
      <c r="H23" s="86" t="s">
        <v>109</v>
      </c>
      <c r="I23" s="86" t="s">
        <v>109</v>
      </c>
      <c r="J23" s="86" t="s">
        <v>109</v>
      </c>
      <c r="K23" s="114" t="s">
        <v>109</v>
      </c>
      <c r="L23" s="115" t="s">
        <v>109</v>
      </c>
      <c r="M23" s="115" t="s">
        <v>109</v>
      </c>
      <c r="N23" s="86" t="s">
        <v>109</v>
      </c>
      <c r="O23" s="87" t="s">
        <v>109</v>
      </c>
      <c r="P23" s="115" t="s">
        <v>109</v>
      </c>
    </row>
    <row r="24" spans="1:16" s="45" customFormat="1" ht="63" x14ac:dyDescent="0.2">
      <c r="A24" s="86">
        <v>3</v>
      </c>
      <c r="B24" s="83" t="s">
        <v>147</v>
      </c>
      <c r="C24" s="86" t="s">
        <v>109</v>
      </c>
      <c r="D24" s="83" t="s">
        <v>109</v>
      </c>
      <c r="E24" s="86" t="s">
        <v>109</v>
      </c>
      <c r="F24" s="83" t="s">
        <v>109</v>
      </c>
      <c r="G24" s="86" t="s">
        <v>109</v>
      </c>
      <c r="H24" s="86" t="s">
        <v>109</v>
      </c>
      <c r="I24" s="86" t="s">
        <v>109</v>
      </c>
      <c r="J24" s="86" t="s">
        <v>109</v>
      </c>
      <c r="K24" s="114" t="s">
        <v>109</v>
      </c>
      <c r="L24" s="115" t="s">
        <v>109</v>
      </c>
      <c r="M24" s="115" t="s">
        <v>109</v>
      </c>
      <c r="N24" s="86" t="s">
        <v>109</v>
      </c>
      <c r="O24" s="87" t="s">
        <v>109</v>
      </c>
      <c r="P24" s="115" t="s">
        <v>109</v>
      </c>
    </row>
    <row r="25" spans="1:16" s="45" customFormat="1" ht="63" x14ac:dyDescent="0.2">
      <c r="A25" s="86">
        <v>4</v>
      </c>
      <c r="B25" s="83" t="s">
        <v>147</v>
      </c>
      <c r="C25" s="86" t="s">
        <v>109</v>
      </c>
      <c r="D25" s="83" t="s">
        <v>109</v>
      </c>
      <c r="E25" s="86" t="s">
        <v>109</v>
      </c>
      <c r="F25" s="83" t="s">
        <v>109</v>
      </c>
      <c r="G25" s="86" t="s">
        <v>109</v>
      </c>
      <c r="H25" s="86" t="s">
        <v>109</v>
      </c>
      <c r="I25" s="86" t="s">
        <v>109</v>
      </c>
      <c r="J25" s="86" t="s">
        <v>109</v>
      </c>
      <c r="K25" s="114" t="s">
        <v>109</v>
      </c>
      <c r="L25" s="115" t="s">
        <v>109</v>
      </c>
      <c r="M25" s="115" t="s">
        <v>109</v>
      </c>
      <c r="N25" s="86" t="s">
        <v>109</v>
      </c>
      <c r="O25" s="87" t="s">
        <v>109</v>
      </c>
      <c r="P25" s="115" t="s">
        <v>109</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32" t="s">
        <v>150</v>
      </c>
      <c r="B4" s="232"/>
      <c r="C4" s="232"/>
      <c r="D4" s="232"/>
      <c r="E4" s="232"/>
      <c r="F4" s="232"/>
      <c r="G4" s="232"/>
      <c r="H4" s="232"/>
      <c r="I4" s="232"/>
      <c r="J4" s="232"/>
      <c r="K4" s="232"/>
      <c r="L4" s="232"/>
      <c r="M4" s="232"/>
      <c r="N4" s="232"/>
      <c r="O4" s="232"/>
      <c r="P4" s="232"/>
      <c r="Q4" s="232"/>
      <c r="R4" s="232"/>
      <c r="S4" s="232"/>
      <c r="T4" s="232"/>
      <c r="U4" s="232"/>
      <c r="V4" s="232"/>
      <c r="W4" s="232"/>
      <c r="X4" s="232"/>
    </row>
    <row r="6" spans="1:26" ht="18.75" x14ac:dyDescent="0.25">
      <c r="A6" s="236" t="s">
        <v>157</v>
      </c>
      <c r="B6" s="236"/>
      <c r="C6" s="236"/>
      <c r="D6" s="236"/>
      <c r="E6" s="236"/>
      <c r="F6" s="236"/>
      <c r="G6" s="236"/>
      <c r="H6" s="236"/>
      <c r="I6" s="236"/>
      <c r="J6" s="236"/>
      <c r="K6" s="236"/>
      <c r="L6" s="236"/>
      <c r="M6" s="236"/>
      <c r="N6" s="236"/>
      <c r="O6" s="236"/>
      <c r="P6" s="236"/>
      <c r="Q6" s="236"/>
      <c r="R6" s="236"/>
      <c r="S6" s="236"/>
      <c r="T6" s="236"/>
      <c r="U6" s="236"/>
      <c r="V6" s="236"/>
      <c r="W6" s="236"/>
      <c r="X6" s="236"/>
      <c r="Y6" s="91"/>
      <c r="Z6" s="91"/>
    </row>
    <row r="7" spans="1:26" ht="18.75" x14ac:dyDescent="0.25">
      <c r="B7" s="236"/>
      <c r="C7" s="236"/>
      <c r="D7" s="236"/>
      <c r="E7" s="236"/>
      <c r="F7" s="236"/>
      <c r="G7" s="236"/>
      <c r="H7" s="236"/>
      <c r="I7" s="236"/>
      <c r="J7" s="236"/>
      <c r="K7" s="236"/>
      <c r="L7" s="236"/>
      <c r="M7" s="236"/>
      <c r="N7" s="236"/>
      <c r="O7" s="236"/>
      <c r="P7" s="236"/>
      <c r="Q7" s="236"/>
      <c r="R7" s="236"/>
      <c r="S7" s="236"/>
      <c r="T7" s="236"/>
      <c r="U7" s="236"/>
      <c r="V7" s="236"/>
      <c r="W7" s="236"/>
      <c r="X7" s="236"/>
      <c r="Y7" s="91"/>
      <c r="Z7" s="91"/>
    </row>
    <row r="8" spans="1:26" ht="18.75" x14ac:dyDescent="0.25">
      <c r="A8" s="235" t="str">
        <f>'1. паспорт описание'!A9:D9</f>
        <v>О_0200000015</v>
      </c>
      <c r="B8" s="235"/>
      <c r="C8" s="235"/>
      <c r="D8" s="235"/>
      <c r="E8" s="235"/>
      <c r="F8" s="235"/>
      <c r="G8" s="235"/>
      <c r="H8" s="235"/>
      <c r="I8" s="235"/>
      <c r="J8" s="235"/>
      <c r="K8" s="235"/>
      <c r="L8" s="235"/>
      <c r="M8" s="235"/>
      <c r="N8" s="235"/>
      <c r="O8" s="235"/>
      <c r="P8" s="235"/>
      <c r="Q8" s="235"/>
      <c r="R8" s="235"/>
      <c r="S8" s="235"/>
      <c r="T8" s="235"/>
      <c r="U8" s="235"/>
      <c r="V8" s="235"/>
      <c r="W8" s="235"/>
      <c r="X8" s="235"/>
      <c r="Y8" s="92"/>
      <c r="Z8" s="92"/>
    </row>
    <row r="9" spans="1:26" ht="15.75" x14ac:dyDescent="0.25">
      <c r="A9" s="233" t="s">
        <v>7</v>
      </c>
      <c r="B9" s="233"/>
      <c r="C9" s="233"/>
      <c r="D9" s="233"/>
      <c r="E9" s="233"/>
      <c r="F9" s="233"/>
      <c r="G9" s="233"/>
      <c r="H9" s="233"/>
      <c r="I9" s="233"/>
      <c r="J9" s="233"/>
      <c r="K9" s="233"/>
      <c r="L9" s="233"/>
      <c r="M9" s="233"/>
      <c r="N9" s="233"/>
      <c r="O9" s="233"/>
      <c r="P9" s="233"/>
      <c r="Q9" s="233"/>
      <c r="R9" s="233"/>
      <c r="S9" s="233"/>
      <c r="T9" s="233"/>
      <c r="U9" s="233"/>
      <c r="V9" s="233"/>
      <c r="W9" s="233"/>
      <c r="X9" s="233"/>
      <c r="Y9" s="93"/>
      <c r="Z9" s="93"/>
    </row>
    <row r="10" spans="1:26" ht="18.75" x14ac:dyDescent="0.25">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10"/>
      <c r="Z10" s="10"/>
    </row>
    <row r="11" spans="1:26" ht="18.75" x14ac:dyDescent="0.25">
      <c r="A11" s="235" t="str">
        <f>'1. паспорт описание'!A12:D12</f>
        <v>Установка трансформаторов в ТП</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92"/>
      <c r="Z11" s="92"/>
    </row>
    <row r="12" spans="1:26" ht="15.75" x14ac:dyDescent="0.25">
      <c r="A12" s="233" t="s">
        <v>6</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93"/>
      <c r="Z12" s="93"/>
    </row>
    <row r="13" spans="1:26" x14ac:dyDescent="0.25">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99"/>
      <c r="Z13" s="99"/>
    </row>
    <row r="14" spans="1:26" x14ac:dyDescent="0.25">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99"/>
      <c r="Z14" s="99"/>
    </row>
    <row r="15" spans="1:26" x14ac:dyDescent="0.25">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99"/>
      <c r="Z15" s="99"/>
    </row>
    <row r="16" spans="1:26" x14ac:dyDescent="0.25">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99"/>
      <c r="Z16" s="99"/>
    </row>
    <row r="17" spans="1:26" x14ac:dyDescent="0.25">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100"/>
      <c r="Z17" s="100"/>
    </row>
    <row r="18" spans="1:26" x14ac:dyDescent="0.25">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100"/>
      <c r="Z18" s="100"/>
    </row>
    <row r="19" spans="1:26" x14ac:dyDescent="0.25">
      <c r="B19" s="268" t="s">
        <v>158</v>
      </c>
      <c r="C19" s="268"/>
      <c r="D19" s="268"/>
      <c r="E19" s="268"/>
      <c r="F19" s="268"/>
      <c r="G19" s="268"/>
      <c r="H19" s="268"/>
      <c r="I19" s="268"/>
      <c r="J19" s="268"/>
      <c r="K19" s="268"/>
      <c r="L19" s="268"/>
      <c r="M19" s="268"/>
      <c r="N19" s="268"/>
      <c r="O19" s="268"/>
      <c r="P19" s="268"/>
      <c r="Q19" s="268"/>
      <c r="R19" s="268"/>
      <c r="S19" s="268"/>
      <c r="T19" s="268"/>
      <c r="U19" s="268"/>
      <c r="V19" s="268"/>
      <c r="W19" s="268"/>
      <c r="X19" s="268"/>
      <c r="Y19" s="101"/>
      <c r="Z19" s="101"/>
    </row>
    <row r="20" spans="1:26" ht="32.25" customHeight="1" x14ac:dyDescent="0.25">
      <c r="A20" s="76"/>
      <c r="B20" s="270" t="s">
        <v>107</v>
      </c>
      <c r="C20" s="271"/>
      <c r="D20" s="271"/>
      <c r="E20" s="271"/>
      <c r="F20" s="271"/>
      <c r="G20" s="271"/>
      <c r="H20" s="271"/>
      <c r="I20" s="271"/>
      <c r="J20" s="271"/>
      <c r="K20" s="271"/>
      <c r="L20" s="272"/>
      <c r="M20" s="269" t="s">
        <v>108</v>
      </c>
      <c r="N20" s="269"/>
      <c r="O20" s="269"/>
      <c r="P20" s="269"/>
      <c r="Q20" s="269"/>
      <c r="R20" s="269"/>
      <c r="S20" s="269"/>
      <c r="T20" s="269"/>
      <c r="U20" s="269"/>
      <c r="V20" s="269"/>
      <c r="W20" s="269"/>
      <c r="X20" s="269"/>
    </row>
    <row r="21" spans="1:26" ht="151.5" customHeight="1" x14ac:dyDescent="0.25">
      <c r="A21" s="110" t="s">
        <v>140</v>
      </c>
      <c r="B21" s="80" t="s">
        <v>80</v>
      </c>
      <c r="C21" s="81" t="s">
        <v>155</v>
      </c>
      <c r="D21" s="80" t="s">
        <v>103</v>
      </c>
      <c r="E21" s="80" t="s">
        <v>81</v>
      </c>
      <c r="F21" s="80" t="s">
        <v>105</v>
      </c>
      <c r="G21" s="80" t="s">
        <v>104</v>
      </c>
      <c r="H21" s="80" t="s">
        <v>82</v>
      </c>
      <c r="I21" s="80" t="s">
        <v>106</v>
      </c>
      <c r="J21" s="80" t="s">
        <v>86</v>
      </c>
      <c r="K21" s="81" t="s">
        <v>85</v>
      </c>
      <c r="L21" s="81" t="s">
        <v>83</v>
      </c>
      <c r="M21" s="82" t="s">
        <v>93</v>
      </c>
      <c r="N21" s="81" t="s">
        <v>139</v>
      </c>
      <c r="O21" s="80" t="s">
        <v>91</v>
      </c>
      <c r="P21" s="80" t="s">
        <v>92</v>
      </c>
      <c r="Q21" s="80" t="s">
        <v>90</v>
      </c>
      <c r="R21" s="80" t="s">
        <v>82</v>
      </c>
      <c r="S21" s="80" t="s">
        <v>89</v>
      </c>
      <c r="T21" s="80" t="s">
        <v>88</v>
      </c>
      <c r="U21" s="80" t="s">
        <v>102</v>
      </c>
      <c r="V21" s="80" t="s">
        <v>90</v>
      </c>
      <c r="W21" s="88" t="s">
        <v>84</v>
      </c>
      <c r="X21" s="90" t="s">
        <v>94</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144</v>
      </c>
      <c r="B23" s="116" t="s">
        <v>109</v>
      </c>
      <c r="C23" s="117" t="s">
        <v>109</v>
      </c>
      <c r="D23" s="77" t="s">
        <v>109</v>
      </c>
      <c r="E23" s="77" t="s">
        <v>109</v>
      </c>
      <c r="F23" s="77" t="s">
        <v>109</v>
      </c>
      <c r="G23" s="77" t="s">
        <v>109</v>
      </c>
      <c r="H23" s="77" t="s">
        <v>109</v>
      </c>
      <c r="I23" s="77" t="s">
        <v>109</v>
      </c>
      <c r="J23" s="77" t="s">
        <v>109</v>
      </c>
      <c r="K23" s="77" t="s">
        <v>109</v>
      </c>
      <c r="L23" s="78" t="s">
        <v>109</v>
      </c>
      <c r="M23" s="79" t="s">
        <v>109</v>
      </c>
      <c r="N23" s="77" t="s">
        <v>109</v>
      </c>
      <c r="O23" s="77" t="s">
        <v>109</v>
      </c>
      <c r="P23" s="77" t="s">
        <v>109</v>
      </c>
      <c r="Q23" s="77" t="s">
        <v>109</v>
      </c>
      <c r="R23" s="77" t="s">
        <v>109</v>
      </c>
      <c r="S23" s="77" t="s">
        <v>109</v>
      </c>
      <c r="T23" s="77" t="s">
        <v>109</v>
      </c>
      <c r="U23" s="77" t="s">
        <v>109</v>
      </c>
      <c r="V23" s="77" t="s">
        <v>109</v>
      </c>
      <c r="W23" s="77" t="s">
        <v>109</v>
      </c>
      <c r="X23" s="116" t="s">
        <v>109</v>
      </c>
    </row>
    <row r="25" spans="1:26" x14ac:dyDescent="0.25">
      <c r="A25" s="266" t="s">
        <v>156</v>
      </c>
      <c r="B25" s="266"/>
      <c r="C25" s="266"/>
      <c r="D25" s="266"/>
      <c r="E25" s="266"/>
      <c r="F25" s="266"/>
      <c r="G25" s="266"/>
      <c r="H25" s="266"/>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32" t="s">
        <v>150</v>
      </c>
      <c r="B5" s="232"/>
      <c r="C5" s="232"/>
      <c r="D5" s="232"/>
      <c r="E5" s="232"/>
      <c r="F5" s="232"/>
      <c r="G5" s="232"/>
      <c r="H5" s="232"/>
      <c r="I5" s="232"/>
      <c r="J5" s="232"/>
      <c r="K5" s="232"/>
      <c r="L5" s="232"/>
      <c r="M5" s="232"/>
      <c r="N5" s="232"/>
      <c r="O5" s="232"/>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36" t="s">
        <v>157</v>
      </c>
      <c r="B7" s="236"/>
      <c r="C7" s="236"/>
      <c r="D7" s="236"/>
      <c r="E7" s="236"/>
      <c r="F7" s="236"/>
      <c r="G7" s="236"/>
      <c r="H7" s="236"/>
      <c r="I7" s="236"/>
      <c r="J7" s="236"/>
      <c r="K7" s="236"/>
      <c r="L7" s="236"/>
      <c r="M7" s="236"/>
      <c r="N7" s="236"/>
      <c r="O7" s="236"/>
      <c r="P7" s="12"/>
      <c r="Q7" s="12"/>
      <c r="R7" s="12"/>
      <c r="S7" s="12"/>
      <c r="T7" s="12"/>
      <c r="U7" s="12"/>
      <c r="V7" s="12"/>
      <c r="W7" s="12"/>
      <c r="X7" s="12"/>
      <c r="Y7" s="12"/>
      <c r="Z7" s="12"/>
    </row>
    <row r="8" spans="1:28" s="11" customFormat="1" ht="18.75" x14ac:dyDescent="0.2">
      <c r="A8" s="236"/>
      <c r="B8" s="236"/>
      <c r="C8" s="236"/>
      <c r="D8" s="236"/>
      <c r="E8" s="236"/>
      <c r="F8" s="236"/>
      <c r="G8" s="236"/>
      <c r="H8" s="236"/>
      <c r="I8" s="236"/>
      <c r="J8" s="236"/>
      <c r="K8" s="236"/>
      <c r="L8" s="236"/>
      <c r="M8" s="236"/>
      <c r="N8" s="236"/>
      <c r="O8" s="236"/>
      <c r="P8" s="12"/>
      <c r="Q8" s="12"/>
      <c r="R8" s="12"/>
      <c r="S8" s="12"/>
      <c r="T8" s="12"/>
      <c r="U8" s="12"/>
      <c r="V8" s="12"/>
      <c r="W8" s="12"/>
      <c r="X8" s="12"/>
      <c r="Y8" s="12"/>
      <c r="Z8" s="12"/>
    </row>
    <row r="9" spans="1:28" s="11" customFormat="1" ht="18.75" x14ac:dyDescent="0.2">
      <c r="A9" s="235" t="str">
        <f>'1. паспорт описание'!A9:D9</f>
        <v>О_0200000015</v>
      </c>
      <c r="B9" s="235"/>
      <c r="C9" s="235"/>
      <c r="D9" s="235"/>
      <c r="E9" s="235"/>
      <c r="F9" s="235"/>
      <c r="G9" s="235"/>
      <c r="H9" s="235"/>
      <c r="I9" s="235"/>
      <c r="J9" s="235"/>
      <c r="K9" s="235"/>
      <c r="L9" s="235"/>
      <c r="M9" s="235"/>
      <c r="N9" s="235"/>
      <c r="O9" s="235"/>
      <c r="P9" s="12"/>
      <c r="Q9" s="12"/>
      <c r="R9" s="12"/>
      <c r="S9" s="12"/>
      <c r="T9" s="12"/>
      <c r="U9" s="12"/>
      <c r="V9" s="12"/>
      <c r="W9" s="12"/>
      <c r="X9" s="12"/>
      <c r="Y9" s="12"/>
      <c r="Z9" s="12"/>
    </row>
    <row r="10" spans="1:28" s="11" customFormat="1" ht="18.75" x14ac:dyDescent="0.2">
      <c r="A10" s="233" t="s">
        <v>7</v>
      </c>
      <c r="B10" s="233"/>
      <c r="C10" s="233"/>
      <c r="D10" s="233"/>
      <c r="E10" s="233"/>
      <c r="F10" s="233"/>
      <c r="G10" s="233"/>
      <c r="H10" s="233"/>
      <c r="I10" s="233"/>
      <c r="J10" s="233"/>
      <c r="K10" s="233"/>
      <c r="L10" s="233"/>
      <c r="M10" s="233"/>
      <c r="N10" s="233"/>
      <c r="O10" s="233"/>
      <c r="P10" s="12"/>
      <c r="Q10" s="12"/>
      <c r="R10" s="12"/>
      <c r="S10" s="12"/>
      <c r="T10" s="12"/>
      <c r="U10" s="12"/>
      <c r="V10" s="12"/>
      <c r="W10" s="12"/>
      <c r="X10" s="12"/>
      <c r="Y10" s="12"/>
      <c r="Z10" s="12"/>
    </row>
    <row r="11" spans="1:28" s="8" customFormat="1" ht="15.75" customHeight="1" x14ac:dyDescent="0.2">
      <c r="A11" s="238"/>
      <c r="B11" s="238"/>
      <c r="C11" s="238"/>
      <c r="D11" s="238"/>
      <c r="E11" s="238"/>
      <c r="F11" s="238"/>
      <c r="G11" s="238"/>
      <c r="H11" s="238"/>
      <c r="I11" s="238"/>
      <c r="J11" s="238"/>
      <c r="K11" s="238"/>
      <c r="L11" s="238"/>
      <c r="M11" s="238"/>
      <c r="N11" s="238"/>
      <c r="O11" s="238"/>
      <c r="P11" s="9"/>
      <c r="Q11" s="9"/>
      <c r="R11" s="9"/>
      <c r="S11" s="9"/>
      <c r="T11" s="9"/>
      <c r="U11" s="9"/>
      <c r="V11" s="9"/>
      <c r="W11" s="9"/>
      <c r="X11" s="9"/>
      <c r="Y11" s="9"/>
      <c r="Z11" s="9"/>
    </row>
    <row r="12" spans="1:28" s="2" customFormat="1" ht="18.75" x14ac:dyDescent="0.2">
      <c r="A12" s="235" t="str">
        <f>'1. паспорт описание'!A12:D12</f>
        <v>Установка трансформаторов в ТП</v>
      </c>
      <c r="B12" s="235"/>
      <c r="C12" s="235"/>
      <c r="D12" s="235"/>
      <c r="E12" s="235"/>
      <c r="F12" s="235"/>
      <c r="G12" s="235"/>
      <c r="H12" s="235"/>
      <c r="I12" s="235"/>
      <c r="J12" s="235"/>
      <c r="K12" s="235"/>
      <c r="L12" s="235"/>
      <c r="M12" s="235"/>
      <c r="N12" s="235"/>
      <c r="O12" s="235"/>
      <c r="P12" s="7"/>
      <c r="Q12" s="7"/>
      <c r="R12" s="7"/>
      <c r="S12" s="7"/>
      <c r="T12" s="7"/>
      <c r="U12" s="7"/>
      <c r="V12" s="7"/>
      <c r="W12" s="7"/>
      <c r="X12" s="7"/>
      <c r="Y12" s="7"/>
      <c r="Z12" s="7"/>
    </row>
    <row r="13" spans="1:28" s="2" customFormat="1" ht="15" customHeight="1" x14ac:dyDescent="0.2">
      <c r="A13" s="233" t="s">
        <v>6</v>
      </c>
      <c r="B13" s="233"/>
      <c r="C13" s="233"/>
      <c r="D13" s="233"/>
      <c r="E13" s="233"/>
      <c r="F13" s="233"/>
      <c r="G13" s="233"/>
      <c r="H13" s="233"/>
      <c r="I13" s="233"/>
      <c r="J13" s="233"/>
      <c r="K13" s="233"/>
      <c r="L13" s="233"/>
      <c r="M13" s="233"/>
      <c r="N13" s="233"/>
      <c r="O13" s="233"/>
      <c r="P13" s="5"/>
      <c r="Q13" s="5"/>
      <c r="R13" s="5"/>
      <c r="S13" s="5"/>
      <c r="T13" s="5"/>
      <c r="U13" s="5"/>
      <c r="V13" s="5"/>
      <c r="W13" s="5"/>
      <c r="X13" s="5"/>
      <c r="Y13" s="5"/>
      <c r="Z13" s="5"/>
    </row>
    <row r="14" spans="1:28" s="2" customFormat="1" ht="15" customHeight="1" x14ac:dyDescent="0.2">
      <c r="A14" s="243"/>
      <c r="B14" s="243"/>
      <c r="C14" s="243"/>
      <c r="D14" s="243"/>
      <c r="E14" s="243"/>
      <c r="F14" s="243"/>
      <c r="G14" s="243"/>
      <c r="H14" s="243"/>
      <c r="I14" s="243"/>
      <c r="J14" s="243"/>
      <c r="K14" s="243"/>
      <c r="L14" s="243"/>
      <c r="M14" s="243"/>
      <c r="N14" s="243"/>
      <c r="O14" s="243"/>
      <c r="P14" s="3"/>
      <c r="Q14" s="3"/>
      <c r="R14" s="3"/>
      <c r="S14" s="3"/>
      <c r="T14" s="3"/>
      <c r="U14" s="3"/>
      <c r="V14" s="3"/>
      <c r="W14" s="3"/>
    </row>
    <row r="15" spans="1:28" s="2" customFormat="1" ht="91.5" customHeight="1" x14ac:dyDescent="0.2">
      <c r="A15" s="275" t="s">
        <v>125</v>
      </c>
      <c r="B15" s="275"/>
      <c r="C15" s="275"/>
      <c r="D15" s="275"/>
      <c r="E15" s="275"/>
      <c r="F15" s="275"/>
      <c r="G15" s="275"/>
      <c r="H15" s="275"/>
      <c r="I15" s="275"/>
      <c r="J15" s="275"/>
      <c r="K15" s="275"/>
      <c r="L15" s="275"/>
      <c r="M15" s="275"/>
      <c r="N15" s="275"/>
      <c r="O15" s="275"/>
      <c r="P15" s="6"/>
      <c r="Q15" s="6"/>
      <c r="R15" s="6"/>
      <c r="S15" s="6"/>
      <c r="T15" s="6"/>
      <c r="U15" s="6"/>
      <c r="V15" s="6"/>
      <c r="W15" s="6"/>
      <c r="X15" s="6"/>
      <c r="Y15" s="6"/>
      <c r="Z15" s="6"/>
    </row>
    <row r="16" spans="1:28" s="2" customFormat="1" ht="78" customHeight="1" x14ac:dyDescent="0.2">
      <c r="A16" s="242" t="s">
        <v>5</v>
      </c>
      <c r="B16" s="240" t="s">
        <v>140</v>
      </c>
      <c r="C16" s="242" t="s">
        <v>35</v>
      </c>
      <c r="D16" s="242" t="s">
        <v>24</v>
      </c>
      <c r="E16" s="276" t="s">
        <v>34</v>
      </c>
      <c r="F16" s="277"/>
      <c r="G16" s="277"/>
      <c r="H16" s="277"/>
      <c r="I16" s="278"/>
      <c r="J16" s="242" t="s">
        <v>33</v>
      </c>
      <c r="K16" s="242"/>
      <c r="L16" s="242"/>
      <c r="M16" s="242"/>
      <c r="N16" s="242"/>
      <c r="O16" s="242"/>
      <c r="P16" s="3"/>
      <c r="Q16" s="3"/>
      <c r="R16" s="3"/>
      <c r="S16" s="3"/>
      <c r="T16" s="3"/>
      <c r="U16" s="3"/>
      <c r="V16" s="3"/>
      <c r="W16" s="3"/>
    </row>
    <row r="17" spans="1:26" s="2" customFormat="1" ht="51" customHeight="1" x14ac:dyDescent="0.2">
      <c r="A17" s="242"/>
      <c r="B17" s="241"/>
      <c r="C17" s="242"/>
      <c r="D17" s="242"/>
      <c r="E17" s="33" t="s">
        <v>32</v>
      </c>
      <c r="F17" s="33" t="s">
        <v>31</v>
      </c>
      <c r="G17" s="33" t="s">
        <v>30</v>
      </c>
      <c r="H17" s="33" t="s">
        <v>29</v>
      </c>
      <c r="I17" s="33" t="s">
        <v>28</v>
      </c>
      <c r="J17" s="33" t="s">
        <v>27</v>
      </c>
      <c r="K17" s="33" t="s">
        <v>4</v>
      </c>
      <c r="L17" s="38" t="s">
        <v>3</v>
      </c>
      <c r="M17" s="37" t="s">
        <v>79</v>
      </c>
      <c r="N17" s="37" t="s">
        <v>26</v>
      </c>
      <c r="O17" s="37" t="s">
        <v>25</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18</v>
      </c>
      <c r="B19" s="127" t="s">
        <v>144</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74" t="s">
        <v>159</v>
      </c>
      <c r="B21" s="274"/>
      <c r="C21" s="274"/>
      <c r="D21" s="274"/>
      <c r="E21" s="274"/>
      <c r="F21" s="274"/>
      <c r="G21" s="274"/>
      <c r="H21" s="274"/>
      <c r="I21" s="274"/>
      <c r="J21" s="274"/>
      <c r="K21" s="274"/>
      <c r="L21" s="274"/>
      <c r="M21" s="274"/>
      <c r="N21" s="274"/>
      <c r="O21" s="274"/>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zoomScale="80" zoomScaleNormal="82" zoomScaleSheetLayoutView="80" workbookViewId="0">
      <selection activeCell="B12" sqref="B12"/>
    </sheetView>
  </sheetViews>
  <sheetFormatPr defaultRowHeight="15.75" outlineLevelRow="1" x14ac:dyDescent="0.25"/>
  <cols>
    <col min="1" max="1" width="66.85546875" style="147" customWidth="1"/>
    <col min="2" max="2" width="13.7109375" style="147" bestFit="1" customWidth="1"/>
    <col min="3" max="3" width="12.5703125" style="147" customWidth="1"/>
    <col min="4" max="4" width="13.85546875" style="147" customWidth="1"/>
    <col min="5" max="5" width="11.5703125" style="147" customWidth="1"/>
    <col min="6" max="6" width="13.5703125" style="147" customWidth="1"/>
    <col min="7" max="7" width="9.85546875" style="147" customWidth="1"/>
    <col min="8" max="8" width="10.140625" style="147" customWidth="1"/>
    <col min="9" max="9" width="9.140625" style="147"/>
    <col min="10" max="10" width="9.85546875" style="147" customWidth="1"/>
    <col min="11" max="11" width="14.7109375" style="147" customWidth="1"/>
    <col min="12" max="14" width="9.85546875" style="147" bestFit="1" customWidth="1"/>
    <col min="15" max="15" width="10.85546875" style="147" customWidth="1"/>
    <col min="16" max="256" width="9.140625" style="147"/>
    <col min="257" max="257" width="66.85546875" style="147" customWidth="1"/>
    <col min="258" max="258" width="13.7109375" style="147" bestFit="1" customWidth="1"/>
    <col min="259" max="259" width="12.5703125" style="147" customWidth="1"/>
    <col min="260" max="260" width="13.85546875" style="147" customWidth="1"/>
    <col min="261" max="261" width="11.5703125" style="147" customWidth="1"/>
    <col min="262" max="262" width="13.5703125" style="147" customWidth="1"/>
    <col min="263" max="263" width="9.85546875" style="147" customWidth="1"/>
    <col min="264" max="264" width="10.140625" style="147" customWidth="1"/>
    <col min="265" max="265" width="9.140625" style="147"/>
    <col min="266" max="266" width="9.85546875" style="147" customWidth="1"/>
    <col min="267" max="267" width="14.7109375" style="147" customWidth="1"/>
    <col min="268" max="270" width="9.85546875" style="147" bestFit="1" customWidth="1"/>
    <col min="271" max="271" width="10.85546875" style="147" customWidth="1"/>
    <col min="272" max="512" width="9.140625" style="147"/>
    <col min="513" max="513" width="66.85546875" style="147" customWidth="1"/>
    <col min="514" max="514" width="13.7109375" style="147" bestFit="1" customWidth="1"/>
    <col min="515" max="515" width="12.5703125" style="147" customWidth="1"/>
    <col min="516" max="516" width="13.85546875" style="147" customWidth="1"/>
    <col min="517" max="517" width="11.5703125" style="147" customWidth="1"/>
    <col min="518" max="518" width="13.5703125" style="147" customWidth="1"/>
    <col min="519" max="519" width="9.85546875" style="147" customWidth="1"/>
    <col min="520" max="520" width="10.140625" style="147" customWidth="1"/>
    <col min="521" max="521" width="9.140625" style="147"/>
    <col min="522" max="522" width="9.85546875" style="147" customWidth="1"/>
    <col min="523" max="523" width="14.7109375" style="147" customWidth="1"/>
    <col min="524" max="526" width="9.85546875" style="147" bestFit="1" customWidth="1"/>
    <col min="527" max="527" width="10.85546875" style="147" customWidth="1"/>
    <col min="528" max="768" width="9.140625" style="147"/>
    <col min="769" max="769" width="66.85546875" style="147" customWidth="1"/>
    <col min="770" max="770" width="13.7109375" style="147" bestFit="1" customWidth="1"/>
    <col min="771" max="771" width="12.5703125" style="147" customWidth="1"/>
    <col min="772" max="772" width="13.85546875" style="147" customWidth="1"/>
    <col min="773" max="773" width="11.5703125" style="147" customWidth="1"/>
    <col min="774" max="774" width="13.5703125" style="147" customWidth="1"/>
    <col min="775" max="775" width="9.85546875" style="147" customWidth="1"/>
    <col min="776" max="776" width="10.140625" style="147" customWidth="1"/>
    <col min="777" max="777" width="9.140625" style="147"/>
    <col min="778" max="778" width="9.85546875" style="147" customWidth="1"/>
    <col min="779" max="779" width="14.7109375" style="147" customWidth="1"/>
    <col min="780" max="782" width="9.85546875" style="147" bestFit="1" customWidth="1"/>
    <col min="783" max="783" width="10.85546875" style="147" customWidth="1"/>
    <col min="784" max="1024" width="9.140625" style="147"/>
    <col min="1025" max="1025" width="66.85546875" style="147" customWidth="1"/>
    <col min="1026" max="1026" width="13.7109375" style="147" bestFit="1" customWidth="1"/>
    <col min="1027" max="1027" width="12.5703125" style="147" customWidth="1"/>
    <col min="1028" max="1028" width="13.85546875" style="147" customWidth="1"/>
    <col min="1029" max="1029" width="11.5703125" style="147" customWidth="1"/>
    <col min="1030" max="1030" width="13.5703125" style="147" customWidth="1"/>
    <col min="1031" max="1031" width="9.85546875" style="147" customWidth="1"/>
    <col min="1032" max="1032" width="10.140625" style="147" customWidth="1"/>
    <col min="1033" max="1033" width="9.140625" style="147"/>
    <col min="1034" max="1034" width="9.85546875" style="147" customWidth="1"/>
    <col min="1035" max="1035" width="14.7109375" style="147" customWidth="1"/>
    <col min="1036" max="1038" width="9.85546875" style="147" bestFit="1" customWidth="1"/>
    <col min="1039" max="1039" width="10.85546875" style="147" customWidth="1"/>
    <col min="1040" max="1280" width="9.140625" style="147"/>
    <col min="1281" max="1281" width="66.85546875" style="147" customWidth="1"/>
    <col min="1282" max="1282" width="13.7109375" style="147" bestFit="1" customWidth="1"/>
    <col min="1283" max="1283" width="12.5703125" style="147" customWidth="1"/>
    <col min="1284" max="1284" width="13.85546875" style="147" customWidth="1"/>
    <col min="1285" max="1285" width="11.5703125" style="147" customWidth="1"/>
    <col min="1286" max="1286" width="13.5703125" style="147" customWidth="1"/>
    <col min="1287" max="1287" width="9.85546875" style="147" customWidth="1"/>
    <col min="1288" max="1288" width="10.140625" style="147" customWidth="1"/>
    <col min="1289" max="1289" width="9.140625" style="147"/>
    <col min="1290" max="1290" width="9.85546875" style="147" customWidth="1"/>
    <col min="1291" max="1291" width="14.7109375" style="147" customWidth="1"/>
    <col min="1292" max="1294" width="9.85546875" style="147" bestFit="1" customWidth="1"/>
    <col min="1295" max="1295" width="10.85546875" style="147" customWidth="1"/>
    <col min="1296" max="1536" width="9.140625" style="147"/>
    <col min="1537" max="1537" width="66.85546875" style="147" customWidth="1"/>
    <col min="1538" max="1538" width="13.7109375" style="147" bestFit="1" customWidth="1"/>
    <col min="1539" max="1539" width="12.5703125" style="147" customWidth="1"/>
    <col min="1540" max="1540" width="13.85546875" style="147" customWidth="1"/>
    <col min="1541" max="1541" width="11.5703125" style="147" customWidth="1"/>
    <col min="1542" max="1542" width="13.5703125" style="147" customWidth="1"/>
    <col min="1543" max="1543" width="9.85546875" style="147" customWidth="1"/>
    <col min="1544" max="1544" width="10.140625" style="147" customWidth="1"/>
    <col min="1545" max="1545" width="9.140625" style="147"/>
    <col min="1546" max="1546" width="9.85546875" style="147" customWidth="1"/>
    <col min="1547" max="1547" width="14.7109375" style="147" customWidth="1"/>
    <col min="1548" max="1550" width="9.85546875" style="147" bestFit="1" customWidth="1"/>
    <col min="1551" max="1551" width="10.85546875" style="147" customWidth="1"/>
    <col min="1552" max="1792" width="9.140625" style="147"/>
    <col min="1793" max="1793" width="66.85546875" style="147" customWidth="1"/>
    <col min="1794" max="1794" width="13.7109375" style="147" bestFit="1" customWidth="1"/>
    <col min="1795" max="1795" width="12.5703125" style="147" customWidth="1"/>
    <col min="1796" max="1796" width="13.85546875" style="147" customWidth="1"/>
    <col min="1797" max="1797" width="11.5703125" style="147" customWidth="1"/>
    <col min="1798" max="1798" width="13.5703125" style="147" customWidth="1"/>
    <col min="1799" max="1799" width="9.85546875" style="147" customWidth="1"/>
    <col min="1800" max="1800" width="10.140625" style="147" customWidth="1"/>
    <col min="1801" max="1801" width="9.140625" style="147"/>
    <col min="1802" max="1802" width="9.85546875" style="147" customWidth="1"/>
    <col min="1803" max="1803" width="14.7109375" style="147" customWidth="1"/>
    <col min="1804" max="1806" width="9.85546875" style="147" bestFit="1" customWidth="1"/>
    <col min="1807" max="1807" width="10.85546875" style="147" customWidth="1"/>
    <col min="1808" max="2048" width="9.140625" style="147"/>
    <col min="2049" max="2049" width="66.85546875" style="147" customWidth="1"/>
    <col min="2050" max="2050" width="13.7109375" style="147" bestFit="1" customWidth="1"/>
    <col min="2051" max="2051" width="12.5703125" style="147" customWidth="1"/>
    <col min="2052" max="2052" width="13.85546875" style="147" customWidth="1"/>
    <col min="2053" max="2053" width="11.5703125" style="147" customWidth="1"/>
    <col min="2054" max="2054" width="13.5703125" style="147" customWidth="1"/>
    <col min="2055" max="2055" width="9.85546875" style="147" customWidth="1"/>
    <col min="2056" max="2056" width="10.140625" style="147" customWidth="1"/>
    <col min="2057" max="2057" width="9.140625" style="147"/>
    <col min="2058" max="2058" width="9.85546875" style="147" customWidth="1"/>
    <col min="2059" max="2059" width="14.7109375" style="147" customWidth="1"/>
    <col min="2060" max="2062" width="9.85546875" style="147" bestFit="1" customWidth="1"/>
    <col min="2063" max="2063" width="10.85546875" style="147" customWidth="1"/>
    <col min="2064" max="2304" width="9.140625" style="147"/>
    <col min="2305" max="2305" width="66.85546875" style="147" customWidth="1"/>
    <col min="2306" max="2306" width="13.7109375" style="147" bestFit="1" customWidth="1"/>
    <col min="2307" max="2307" width="12.5703125" style="147" customWidth="1"/>
    <col min="2308" max="2308" width="13.85546875" style="147" customWidth="1"/>
    <col min="2309" max="2309" width="11.5703125" style="147" customWidth="1"/>
    <col min="2310" max="2310" width="13.5703125" style="147" customWidth="1"/>
    <col min="2311" max="2311" width="9.85546875" style="147" customWidth="1"/>
    <col min="2312" max="2312" width="10.140625" style="147" customWidth="1"/>
    <col min="2313" max="2313" width="9.140625" style="147"/>
    <col min="2314" max="2314" width="9.85546875" style="147" customWidth="1"/>
    <col min="2315" max="2315" width="14.7109375" style="147" customWidth="1"/>
    <col min="2316" max="2318" width="9.85546875" style="147" bestFit="1" customWidth="1"/>
    <col min="2319" max="2319" width="10.85546875" style="147" customWidth="1"/>
    <col min="2320" max="2560" width="9.140625" style="147"/>
    <col min="2561" max="2561" width="66.85546875" style="147" customWidth="1"/>
    <col min="2562" max="2562" width="13.7109375" style="147" bestFit="1" customWidth="1"/>
    <col min="2563" max="2563" width="12.5703125" style="147" customWidth="1"/>
    <col min="2564" max="2564" width="13.85546875" style="147" customWidth="1"/>
    <col min="2565" max="2565" width="11.5703125" style="147" customWidth="1"/>
    <col min="2566" max="2566" width="13.5703125" style="147" customWidth="1"/>
    <col min="2567" max="2567" width="9.85546875" style="147" customWidth="1"/>
    <col min="2568" max="2568" width="10.140625" style="147" customWidth="1"/>
    <col min="2569" max="2569" width="9.140625" style="147"/>
    <col min="2570" max="2570" width="9.85546875" style="147" customWidth="1"/>
    <col min="2571" max="2571" width="14.7109375" style="147" customWidth="1"/>
    <col min="2572" max="2574" width="9.85546875" style="147" bestFit="1" customWidth="1"/>
    <col min="2575" max="2575" width="10.85546875" style="147" customWidth="1"/>
    <col min="2576" max="2816" width="9.140625" style="147"/>
    <col min="2817" max="2817" width="66.85546875" style="147" customWidth="1"/>
    <col min="2818" max="2818" width="13.7109375" style="147" bestFit="1" customWidth="1"/>
    <col min="2819" max="2819" width="12.5703125" style="147" customWidth="1"/>
    <col min="2820" max="2820" width="13.85546875" style="147" customWidth="1"/>
    <col min="2821" max="2821" width="11.5703125" style="147" customWidth="1"/>
    <col min="2822" max="2822" width="13.5703125" style="147" customWidth="1"/>
    <col min="2823" max="2823" width="9.85546875" style="147" customWidth="1"/>
    <col min="2824" max="2824" width="10.140625" style="147" customWidth="1"/>
    <col min="2825" max="2825" width="9.140625" style="147"/>
    <col min="2826" max="2826" width="9.85546875" style="147" customWidth="1"/>
    <col min="2827" max="2827" width="14.7109375" style="147" customWidth="1"/>
    <col min="2828" max="2830" width="9.85546875" style="147" bestFit="1" customWidth="1"/>
    <col min="2831" max="2831" width="10.85546875" style="147" customWidth="1"/>
    <col min="2832" max="3072" width="9.140625" style="147"/>
    <col min="3073" max="3073" width="66.85546875" style="147" customWidth="1"/>
    <col min="3074" max="3074" width="13.7109375" style="147" bestFit="1" customWidth="1"/>
    <col min="3075" max="3075" width="12.5703125" style="147" customWidth="1"/>
    <col min="3076" max="3076" width="13.85546875" style="147" customWidth="1"/>
    <col min="3077" max="3077" width="11.5703125" style="147" customWidth="1"/>
    <col min="3078" max="3078" width="13.5703125" style="147" customWidth="1"/>
    <col min="3079" max="3079" width="9.85546875" style="147" customWidth="1"/>
    <col min="3080" max="3080" width="10.140625" style="147" customWidth="1"/>
    <col min="3081" max="3081" width="9.140625" style="147"/>
    <col min="3082" max="3082" width="9.85546875" style="147" customWidth="1"/>
    <col min="3083" max="3083" width="14.7109375" style="147" customWidth="1"/>
    <col min="3084" max="3086" width="9.85546875" style="147" bestFit="1" customWidth="1"/>
    <col min="3087" max="3087" width="10.85546875" style="147" customWidth="1"/>
    <col min="3088" max="3328" width="9.140625" style="147"/>
    <col min="3329" max="3329" width="66.85546875" style="147" customWidth="1"/>
    <col min="3330" max="3330" width="13.7109375" style="147" bestFit="1" customWidth="1"/>
    <col min="3331" max="3331" width="12.5703125" style="147" customWidth="1"/>
    <col min="3332" max="3332" width="13.85546875" style="147" customWidth="1"/>
    <col min="3333" max="3333" width="11.5703125" style="147" customWidth="1"/>
    <col min="3334" max="3334" width="13.5703125" style="147" customWidth="1"/>
    <col min="3335" max="3335" width="9.85546875" style="147" customWidth="1"/>
    <col min="3336" max="3336" width="10.140625" style="147" customWidth="1"/>
    <col min="3337" max="3337" width="9.140625" style="147"/>
    <col min="3338" max="3338" width="9.85546875" style="147" customWidth="1"/>
    <col min="3339" max="3339" width="14.7109375" style="147" customWidth="1"/>
    <col min="3340" max="3342" width="9.85546875" style="147" bestFit="1" customWidth="1"/>
    <col min="3343" max="3343" width="10.85546875" style="147" customWidth="1"/>
    <col min="3344" max="3584" width="9.140625" style="147"/>
    <col min="3585" max="3585" width="66.85546875" style="147" customWidth="1"/>
    <col min="3586" max="3586" width="13.7109375" style="147" bestFit="1" customWidth="1"/>
    <col min="3587" max="3587" width="12.5703125" style="147" customWidth="1"/>
    <col min="3588" max="3588" width="13.85546875" style="147" customWidth="1"/>
    <col min="3589" max="3589" width="11.5703125" style="147" customWidth="1"/>
    <col min="3590" max="3590" width="13.5703125" style="147" customWidth="1"/>
    <col min="3591" max="3591" width="9.85546875" style="147" customWidth="1"/>
    <col min="3592" max="3592" width="10.140625" style="147" customWidth="1"/>
    <col min="3593" max="3593" width="9.140625" style="147"/>
    <col min="3594" max="3594" width="9.85546875" style="147" customWidth="1"/>
    <col min="3595" max="3595" width="14.7109375" style="147" customWidth="1"/>
    <col min="3596" max="3598" width="9.85546875" style="147" bestFit="1" customWidth="1"/>
    <col min="3599" max="3599" width="10.85546875" style="147" customWidth="1"/>
    <col min="3600" max="3840" width="9.140625" style="147"/>
    <col min="3841" max="3841" width="66.85546875" style="147" customWidth="1"/>
    <col min="3842" max="3842" width="13.7109375" style="147" bestFit="1" customWidth="1"/>
    <col min="3843" max="3843" width="12.5703125" style="147" customWidth="1"/>
    <col min="3844" max="3844" width="13.85546875" style="147" customWidth="1"/>
    <col min="3845" max="3845" width="11.5703125" style="147" customWidth="1"/>
    <col min="3846" max="3846" width="13.5703125" style="147" customWidth="1"/>
    <col min="3847" max="3847" width="9.85546875" style="147" customWidth="1"/>
    <col min="3848" max="3848" width="10.140625" style="147" customWidth="1"/>
    <col min="3849" max="3849" width="9.140625" style="147"/>
    <col min="3850" max="3850" width="9.85546875" style="147" customWidth="1"/>
    <col min="3851" max="3851" width="14.7109375" style="147" customWidth="1"/>
    <col min="3852" max="3854" width="9.85546875" style="147" bestFit="1" customWidth="1"/>
    <col min="3855" max="3855" width="10.85546875" style="147" customWidth="1"/>
    <col min="3856" max="4096" width="9.140625" style="147"/>
    <col min="4097" max="4097" width="66.85546875" style="147" customWidth="1"/>
    <col min="4098" max="4098" width="13.7109375" style="147" bestFit="1" customWidth="1"/>
    <col min="4099" max="4099" width="12.5703125" style="147" customWidth="1"/>
    <col min="4100" max="4100" width="13.85546875" style="147" customWidth="1"/>
    <col min="4101" max="4101" width="11.5703125" style="147" customWidth="1"/>
    <col min="4102" max="4102" width="13.5703125" style="147" customWidth="1"/>
    <col min="4103" max="4103" width="9.85546875" style="147" customWidth="1"/>
    <col min="4104" max="4104" width="10.140625" style="147" customWidth="1"/>
    <col min="4105" max="4105" width="9.140625" style="147"/>
    <col min="4106" max="4106" width="9.85546875" style="147" customWidth="1"/>
    <col min="4107" max="4107" width="14.7109375" style="147" customWidth="1"/>
    <col min="4108" max="4110" width="9.85546875" style="147" bestFit="1" customWidth="1"/>
    <col min="4111" max="4111" width="10.85546875" style="147" customWidth="1"/>
    <col min="4112" max="4352" width="9.140625" style="147"/>
    <col min="4353" max="4353" width="66.85546875" style="147" customWidth="1"/>
    <col min="4354" max="4354" width="13.7109375" style="147" bestFit="1" customWidth="1"/>
    <col min="4355" max="4355" width="12.5703125" style="147" customWidth="1"/>
    <col min="4356" max="4356" width="13.85546875" style="147" customWidth="1"/>
    <col min="4357" max="4357" width="11.5703125" style="147" customWidth="1"/>
    <col min="4358" max="4358" width="13.5703125" style="147" customWidth="1"/>
    <col min="4359" max="4359" width="9.85546875" style="147" customWidth="1"/>
    <col min="4360" max="4360" width="10.140625" style="147" customWidth="1"/>
    <col min="4361" max="4361" width="9.140625" style="147"/>
    <col min="4362" max="4362" width="9.85546875" style="147" customWidth="1"/>
    <col min="4363" max="4363" width="14.7109375" style="147" customWidth="1"/>
    <col min="4364" max="4366" width="9.85546875" style="147" bestFit="1" customWidth="1"/>
    <col min="4367" max="4367" width="10.85546875" style="147" customWidth="1"/>
    <col min="4368" max="4608" width="9.140625" style="147"/>
    <col min="4609" max="4609" width="66.85546875" style="147" customWidth="1"/>
    <col min="4610" max="4610" width="13.7109375" style="147" bestFit="1" customWidth="1"/>
    <col min="4611" max="4611" width="12.5703125" style="147" customWidth="1"/>
    <col min="4612" max="4612" width="13.85546875" style="147" customWidth="1"/>
    <col min="4613" max="4613" width="11.5703125" style="147" customWidth="1"/>
    <col min="4614" max="4614" width="13.5703125" style="147" customWidth="1"/>
    <col min="4615" max="4615" width="9.85546875" style="147" customWidth="1"/>
    <col min="4616" max="4616" width="10.140625" style="147" customWidth="1"/>
    <col min="4617" max="4617" width="9.140625" style="147"/>
    <col min="4618" max="4618" width="9.85546875" style="147" customWidth="1"/>
    <col min="4619" max="4619" width="14.7109375" style="147" customWidth="1"/>
    <col min="4620" max="4622" width="9.85546875" style="147" bestFit="1" customWidth="1"/>
    <col min="4623" max="4623" width="10.85546875" style="147" customWidth="1"/>
    <col min="4624" max="4864" width="9.140625" style="147"/>
    <col min="4865" max="4865" width="66.85546875" style="147" customWidth="1"/>
    <col min="4866" max="4866" width="13.7109375" style="147" bestFit="1" customWidth="1"/>
    <col min="4867" max="4867" width="12.5703125" style="147" customWidth="1"/>
    <col min="4868" max="4868" width="13.85546875" style="147" customWidth="1"/>
    <col min="4869" max="4869" width="11.5703125" style="147" customWidth="1"/>
    <col min="4870" max="4870" width="13.5703125" style="147" customWidth="1"/>
    <col min="4871" max="4871" width="9.85546875" style="147" customWidth="1"/>
    <col min="4872" max="4872" width="10.140625" style="147" customWidth="1"/>
    <col min="4873" max="4873" width="9.140625" style="147"/>
    <col min="4874" max="4874" width="9.85546875" style="147" customWidth="1"/>
    <col min="4875" max="4875" width="14.7109375" style="147" customWidth="1"/>
    <col min="4876" max="4878" width="9.85546875" style="147" bestFit="1" customWidth="1"/>
    <col min="4879" max="4879" width="10.85546875" style="147" customWidth="1"/>
    <col min="4880" max="5120" width="9.140625" style="147"/>
    <col min="5121" max="5121" width="66.85546875" style="147" customWidth="1"/>
    <col min="5122" max="5122" width="13.7109375" style="147" bestFit="1" customWidth="1"/>
    <col min="5123" max="5123" width="12.5703125" style="147" customWidth="1"/>
    <col min="5124" max="5124" width="13.85546875" style="147" customWidth="1"/>
    <col min="5125" max="5125" width="11.5703125" style="147" customWidth="1"/>
    <col min="5126" max="5126" width="13.5703125" style="147" customWidth="1"/>
    <col min="5127" max="5127" width="9.85546875" style="147" customWidth="1"/>
    <col min="5128" max="5128" width="10.140625" style="147" customWidth="1"/>
    <col min="5129" max="5129" width="9.140625" style="147"/>
    <col min="5130" max="5130" width="9.85546875" style="147" customWidth="1"/>
    <col min="5131" max="5131" width="14.7109375" style="147" customWidth="1"/>
    <col min="5132" max="5134" width="9.85546875" style="147" bestFit="1" customWidth="1"/>
    <col min="5135" max="5135" width="10.85546875" style="147" customWidth="1"/>
    <col min="5136" max="5376" width="9.140625" style="147"/>
    <col min="5377" max="5377" width="66.85546875" style="147" customWidth="1"/>
    <col min="5378" max="5378" width="13.7109375" style="147" bestFit="1" customWidth="1"/>
    <col min="5379" max="5379" width="12.5703125" style="147" customWidth="1"/>
    <col min="5380" max="5380" width="13.85546875" style="147" customWidth="1"/>
    <col min="5381" max="5381" width="11.5703125" style="147" customWidth="1"/>
    <col min="5382" max="5382" width="13.5703125" style="147" customWidth="1"/>
    <col min="5383" max="5383" width="9.85546875" style="147" customWidth="1"/>
    <col min="5384" max="5384" width="10.140625" style="147" customWidth="1"/>
    <col min="5385" max="5385" width="9.140625" style="147"/>
    <col min="5386" max="5386" width="9.85546875" style="147" customWidth="1"/>
    <col min="5387" max="5387" width="14.7109375" style="147" customWidth="1"/>
    <col min="5388" max="5390" width="9.85546875" style="147" bestFit="1" customWidth="1"/>
    <col min="5391" max="5391" width="10.85546875" style="147" customWidth="1"/>
    <col min="5392" max="5632" width="9.140625" style="147"/>
    <col min="5633" max="5633" width="66.85546875" style="147" customWidth="1"/>
    <col min="5634" max="5634" width="13.7109375" style="147" bestFit="1" customWidth="1"/>
    <col min="5635" max="5635" width="12.5703125" style="147" customWidth="1"/>
    <col min="5636" max="5636" width="13.85546875" style="147" customWidth="1"/>
    <col min="5637" max="5637" width="11.5703125" style="147" customWidth="1"/>
    <col min="5638" max="5638" width="13.5703125" style="147" customWidth="1"/>
    <col min="5639" max="5639" width="9.85546875" style="147" customWidth="1"/>
    <col min="5640" max="5640" width="10.140625" style="147" customWidth="1"/>
    <col min="5641" max="5641" width="9.140625" style="147"/>
    <col min="5642" max="5642" width="9.85546875" style="147" customWidth="1"/>
    <col min="5643" max="5643" width="14.7109375" style="147" customWidth="1"/>
    <col min="5644" max="5646" width="9.85546875" style="147" bestFit="1" customWidth="1"/>
    <col min="5647" max="5647" width="10.85546875" style="147" customWidth="1"/>
    <col min="5648" max="5888" width="9.140625" style="147"/>
    <col min="5889" max="5889" width="66.85546875" style="147" customWidth="1"/>
    <col min="5890" max="5890" width="13.7109375" style="147" bestFit="1" customWidth="1"/>
    <col min="5891" max="5891" width="12.5703125" style="147" customWidth="1"/>
    <col min="5892" max="5892" width="13.85546875" style="147" customWidth="1"/>
    <col min="5893" max="5893" width="11.5703125" style="147" customWidth="1"/>
    <col min="5894" max="5894" width="13.5703125" style="147" customWidth="1"/>
    <col min="5895" max="5895" width="9.85546875" style="147" customWidth="1"/>
    <col min="5896" max="5896" width="10.140625" style="147" customWidth="1"/>
    <col min="5897" max="5897" width="9.140625" style="147"/>
    <col min="5898" max="5898" width="9.85546875" style="147" customWidth="1"/>
    <col min="5899" max="5899" width="14.7109375" style="147" customWidth="1"/>
    <col min="5900" max="5902" width="9.85546875" style="147" bestFit="1" customWidth="1"/>
    <col min="5903" max="5903" width="10.85546875" style="147" customWidth="1"/>
    <col min="5904" max="6144" width="9.140625" style="147"/>
    <col min="6145" max="6145" width="66.85546875" style="147" customWidth="1"/>
    <col min="6146" max="6146" width="13.7109375" style="147" bestFit="1" customWidth="1"/>
    <col min="6147" max="6147" width="12.5703125" style="147" customWidth="1"/>
    <col min="6148" max="6148" width="13.85546875" style="147" customWidth="1"/>
    <col min="6149" max="6149" width="11.5703125" style="147" customWidth="1"/>
    <col min="6150" max="6150" width="13.5703125" style="147" customWidth="1"/>
    <col min="6151" max="6151" width="9.85546875" style="147" customWidth="1"/>
    <col min="6152" max="6152" width="10.140625" style="147" customWidth="1"/>
    <col min="6153" max="6153" width="9.140625" style="147"/>
    <col min="6154" max="6154" width="9.85546875" style="147" customWidth="1"/>
    <col min="6155" max="6155" width="14.7109375" style="147" customWidth="1"/>
    <col min="6156" max="6158" width="9.85546875" style="147" bestFit="1" customWidth="1"/>
    <col min="6159" max="6159" width="10.85546875" style="147" customWidth="1"/>
    <col min="6160" max="6400" width="9.140625" style="147"/>
    <col min="6401" max="6401" width="66.85546875" style="147" customWidth="1"/>
    <col min="6402" max="6402" width="13.7109375" style="147" bestFit="1" customWidth="1"/>
    <col min="6403" max="6403" width="12.5703125" style="147" customWidth="1"/>
    <col min="6404" max="6404" width="13.85546875" style="147" customWidth="1"/>
    <col min="6405" max="6405" width="11.5703125" style="147" customWidth="1"/>
    <col min="6406" max="6406" width="13.5703125" style="147" customWidth="1"/>
    <col min="6407" max="6407" width="9.85546875" style="147" customWidth="1"/>
    <col min="6408" max="6408" width="10.140625" style="147" customWidth="1"/>
    <col min="6409" max="6409" width="9.140625" style="147"/>
    <col min="6410" max="6410" width="9.85546875" style="147" customWidth="1"/>
    <col min="6411" max="6411" width="14.7109375" style="147" customWidth="1"/>
    <col min="6412" max="6414" width="9.85546875" style="147" bestFit="1" customWidth="1"/>
    <col min="6415" max="6415" width="10.85546875" style="147" customWidth="1"/>
    <col min="6416" max="6656" width="9.140625" style="147"/>
    <col min="6657" max="6657" width="66.85546875" style="147" customWidth="1"/>
    <col min="6658" max="6658" width="13.7109375" style="147" bestFit="1" customWidth="1"/>
    <col min="6659" max="6659" width="12.5703125" style="147" customWidth="1"/>
    <col min="6660" max="6660" width="13.85546875" style="147" customWidth="1"/>
    <col min="6661" max="6661" width="11.5703125" style="147" customWidth="1"/>
    <col min="6662" max="6662" width="13.5703125" style="147" customWidth="1"/>
    <col min="6663" max="6663" width="9.85546875" style="147" customWidth="1"/>
    <col min="6664" max="6664" width="10.140625" style="147" customWidth="1"/>
    <col min="6665" max="6665" width="9.140625" style="147"/>
    <col min="6666" max="6666" width="9.85546875" style="147" customWidth="1"/>
    <col min="6667" max="6667" width="14.7109375" style="147" customWidth="1"/>
    <col min="6668" max="6670" width="9.85546875" style="147" bestFit="1" customWidth="1"/>
    <col min="6671" max="6671" width="10.85546875" style="147" customWidth="1"/>
    <col min="6672" max="6912" width="9.140625" style="147"/>
    <col min="6913" max="6913" width="66.85546875" style="147" customWidth="1"/>
    <col min="6914" max="6914" width="13.7109375" style="147" bestFit="1" customWidth="1"/>
    <col min="6915" max="6915" width="12.5703125" style="147" customWidth="1"/>
    <col min="6916" max="6916" width="13.85546875" style="147" customWidth="1"/>
    <col min="6917" max="6917" width="11.5703125" style="147" customWidth="1"/>
    <col min="6918" max="6918" width="13.5703125" style="147" customWidth="1"/>
    <col min="6919" max="6919" width="9.85546875" style="147" customWidth="1"/>
    <col min="6920" max="6920" width="10.140625" style="147" customWidth="1"/>
    <col min="6921" max="6921" width="9.140625" style="147"/>
    <col min="6922" max="6922" width="9.85546875" style="147" customWidth="1"/>
    <col min="6923" max="6923" width="14.7109375" style="147" customWidth="1"/>
    <col min="6924" max="6926" width="9.85546875" style="147" bestFit="1" customWidth="1"/>
    <col min="6927" max="6927" width="10.85546875" style="147" customWidth="1"/>
    <col min="6928" max="7168" width="9.140625" style="147"/>
    <col min="7169" max="7169" width="66.85546875" style="147" customWidth="1"/>
    <col min="7170" max="7170" width="13.7109375" style="147" bestFit="1" customWidth="1"/>
    <col min="7171" max="7171" width="12.5703125" style="147" customWidth="1"/>
    <col min="7172" max="7172" width="13.85546875" style="147" customWidth="1"/>
    <col min="7173" max="7173" width="11.5703125" style="147" customWidth="1"/>
    <col min="7174" max="7174" width="13.5703125" style="147" customWidth="1"/>
    <col min="7175" max="7175" width="9.85546875" style="147" customWidth="1"/>
    <col min="7176" max="7176" width="10.140625" style="147" customWidth="1"/>
    <col min="7177" max="7177" width="9.140625" style="147"/>
    <col min="7178" max="7178" width="9.85546875" style="147" customWidth="1"/>
    <col min="7179" max="7179" width="14.7109375" style="147" customWidth="1"/>
    <col min="7180" max="7182" width="9.85546875" style="147" bestFit="1" customWidth="1"/>
    <col min="7183" max="7183" width="10.85546875" style="147" customWidth="1"/>
    <col min="7184" max="7424" width="9.140625" style="147"/>
    <col min="7425" max="7425" width="66.85546875" style="147" customWidth="1"/>
    <col min="7426" max="7426" width="13.7109375" style="147" bestFit="1" customWidth="1"/>
    <col min="7427" max="7427" width="12.5703125" style="147" customWidth="1"/>
    <col min="7428" max="7428" width="13.85546875" style="147" customWidth="1"/>
    <col min="7429" max="7429" width="11.5703125" style="147" customWidth="1"/>
    <col min="7430" max="7430" width="13.5703125" style="147" customWidth="1"/>
    <col min="7431" max="7431" width="9.85546875" style="147" customWidth="1"/>
    <col min="7432" max="7432" width="10.140625" style="147" customWidth="1"/>
    <col min="7433" max="7433" width="9.140625" style="147"/>
    <col min="7434" max="7434" width="9.85546875" style="147" customWidth="1"/>
    <col min="7435" max="7435" width="14.7109375" style="147" customWidth="1"/>
    <col min="7436" max="7438" width="9.85546875" style="147" bestFit="1" customWidth="1"/>
    <col min="7439" max="7439" width="10.85546875" style="147" customWidth="1"/>
    <col min="7440" max="7680" width="9.140625" style="147"/>
    <col min="7681" max="7681" width="66.85546875" style="147" customWidth="1"/>
    <col min="7682" max="7682" width="13.7109375" style="147" bestFit="1" customWidth="1"/>
    <col min="7683" max="7683" width="12.5703125" style="147" customWidth="1"/>
    <col min="7684" max="7684" width="13.85546875" style="147" customWidth="1"/>
    <col min="7685" max="7685" width="11.5703125" style="147" customWidth="1"/>
    <col min="7686" max="7686" width="13.5703125" style="147" customWidth="1"/>
    <col min="7687" max="7687" width="9.85546875" style="147" customWidth="1"/>
    <col min="7688" max="7688" width="10.140625" style="147" customWidth="1"/>
    <col min="7689" max="7689" width="9.140625" style="147"/>
    <col min="7690" max="7690" width="9.85546875" style="147" customWidth="1"/>
    <col min="7691" max="7691" width="14.7109375" style="147" customWidth="1"/>
    <col min="7692" max="7694" width="9.85546875" style="147" bestFit="1" customWidth="1"/>
    <col min="7695" max="7695" width="10.85546875" style="147" customWidth="1"/>
    <col min="7696" max="7936" width="9.140625" style="147"/>
    <col min="7937" max="7937" width="66.85546875" style="147" customWidth="1"/>
    <col min="7938" max="7938" width="13.7109375" style="147" bestFit="1" customWidth="1"/>
    <col min="7939" max="7939" width="12.5703125" style="147" customWidth="1"/>
    <col min="7940" max="7940" width="13.85546875" style="147" customWidth="1"/>
    <col min="7941" max="7941" width="11.5703125" style="147" customWidth="1"/>
    <col min="7942" max="7942" width="13.5703125" style="147" customWidth="1"/>
    <col min="7943" max="7943" width="9.85546875" style="147" customWidth="1"/>
    <col min="7944" max="7944" width="10.140625" style="147" customWidth="1"/>
    <col min="7945" max="7945" width="9.140625" style="147"/>
    <col min="7946" max="7946" width="9.85546875" style="147" customWidth="1"/>
    <col min="7947" max="7947" width="14.7109375" style="147" customWidth="1"/>
    <col min="7948" max="7950" width="9.85546875" style="147" bestFit="1" customWidth="1"/>
    <col min="7951" max="7951" width="10.85546875" style="147" customWidth="1"/>
    <col min="7952" max="8192" width="9.140625" style="147"/>
    <col min="8193" max="8193" width="66.85546875" style="147" customWidth="1"/>
    <col min="8194" max="8194" width="13.7109375" style="147" bestFit="1" customWidth="1"/>
    <col min="8195" max="8195" width="12.5703125" style="147" customWidth="1"/>
    <col min="8196" max="8196" width="13.85546875" style="147" customWidth="1"/>
    <col min="8197" max="8197" width="11.5703125" style="147" customWidth="1"/>
    <col min="8198" max="8198" width="13.5703125" style="147" customWidth="1"/>
    <col min="8199" max="8199" width="9.85546875" style="147" customWidth="1"/>
    <col min="8200" max="8200" width="10.140625" style="147" customWidth="1"/>
    <col min="8201" max="8201" width="9.140625" style="147"/>
    <col min="8202" max="8202" width="9.85546875" style="147" customWidth="1"/>
    <col min="8203" max="8203" width="14.7109375" style="147" customWidth="1"/>
    <col min="8204" max="8206" width="9.85546875" style="147" bestFit="1" customWidth="1"/>
    <col min="8207" max="8207" width="10.85546875" style="147" customWidth="1"/>
    <col min="8208" max="8448" width="9.140625" style="147"/>
    <col min="8449" max="8449" width="66.85546875" style="147" customWidth="1"/>
    <col min="8450" max="8450" width="13.7109375" style="147" bestFit="1" customWidth="1"/>
    <col min="8451" max="8451" width="12.5703125" style="147" customWidth="1"/>
    <col min="8452" max="8452" width="13.85546875" style="147" customWidth="1"/>
    <col min="8453" max="8453" width="11.5703125" style="147" customWidth="1"/>
    <col min="8454" max="8454" width="13.5703125" style="147" customWidth="1"/>
    <col min="8455" max="8455" width="9.85546875" style="147" customWidth="1"/>
    <col min="8456" max="8456" width="10.140625" style="147" customWidth="1"/>
    <col min="8457" max="8457" width="9.140625" style="147"/>
    <col min="8458" max="8458" width="9.85546875" style="147" customWidth="1"/>
    <col min="8459" max="8459" width="14.7109375" style="147" customWidth="1"/>
    <col min="8460" max="8462" width="9.85546875" style="147" bestFit="1" customWidth="1"/>
    <col min="8463" max="8463" width="10.85546875" style="147" customWidth="1"/>
    <col min="8464" max="8704" width="9.140625" style="147"/>
    <col min="8705" max="8705" width="66.85546875" style="147" customWidth="1"/>
    <col min="8706" max="8706" width="13.7109375" style="147" bestFit="1" customWidth="1"/>
    <col min="8707" max="8707" width="12.5703125" style="147" customWidth="1"/>
    <col min="8708" max="8708" width="13.85546875" style="147" customWidth="1"/>
    <col min="8709" max="8709" width="11.5703125" style="147" customWidth="1"/>
    <col min="8710" max="8710" width="13.5703125" style="147" customWidth="1"/>
    <col min="8711" max="8711" width="9.85546875" style="147" customWidth="1"/>
    <col min="8712" max="8712" width="10.140625" style="147" customWidth="1"/>
    <col min="8713" max="8713" width="9.140625" style="147"/>
    <col min="8714" max="8714" width="9.85546875" style="147" customWidth="1"/>
    <col min="8715" max="8715" width="14.7109375" style="147" customWidth="1"/>
    <col min="8716" max="8718" width="9.85546875" style="147" bestFit="1" customWidth="1"/>
    <col min="8719" max="8719" width="10.85546875" style="147" customWidth="1"/>
    <col min="8720" max="8960" width="9.140625" style="147"/>
    <col min="8961" max="8961" width="66.85546875" style="147" customWidth="1"/>
    <col min="8962" max="8962" width="13.7109375" style="147" bestFit="1" customWidth="1"/>
    <col min="8963" max="8963" width="12.5703125" style="147" customWidth="1"/>
    <col min="8964" max="8964" width="13.85546875" style="147" customWidth="1"/>
    <col min="8965" max="8965" width="11.5703125" style="147" customWidth="1"/>
    <col min="8966" max="8966" width="13.5703125" style="147" customWidth="1"/>
    <col min="8967" max="8967" width="9.85546875" style="147" customWidth="1"/>
    <col min="8968" max="8968" width="10.140625" style="147" customWidth="1"/>
    <col min="8969" max="8969" width="9.140625" style="147"/>
    <col min="8970" max="8970" width="9.85546875" style="147" customWidth="1"/>
    <col min="8971" max="8971" width="14.7109375" style="147" customWidth="1"/>
    <col min="8972" max="8974" width="9.85546875" style="147" bestFit="1" customWidth="1"/>
    <col min="8975" max="8975" width="10.85546875" style="147" customWidth="1"/>
    <col min="8976" max="9216" width="9.140625" style="147"/>
    <col min="9217" max="9217" width="66.85546875" style="147" customWidth="1"/>
    <col min="9218" max="9218" width="13.7109375" style="147" bestFit="1" customWidth="1"/>
    <col min="9219" max="9219" width="12.5703125" style="147" customWidth="1"/>
    <col min="9220" max="9220" width="13.85546875" style="147" customWidth="1"/>
    <col min="9221" max="9221" width="11.5703125" style="147" customWidth="1"/>
    <col min="9222" max="9222" width="13.5703125" style="147" customWidth="1"/>
    <col min="9223" max="9223" width="9.85546875" style="147" customWidth="1"/>
    <col min="9224" max="9224" width="10.140625" style="147" customWidth="1"/>
    <col min="9225" max="9225" width="9.140625" style="147"/>
    <col min="9226" max="9226" width="9.85546875" style="147" customWidth="1"/>
    <col min="9227" max="9227" width="14.7109375" style="147" customWidth="1"/>
    <col min="9228" max="9230" width="9.85546875" style="147" bestFit="1" customWidth="1"/>
    <col min="9231" max="9231" width="10.85546875" style="147" customWidth="1"/>
    <col min="9232" max="9472" width="9.140625" style="147"/>
    <col min="9473" max="9473" width="66.85546875" style="147" customWidth="1"/>
    <col min="9474" max="9474" width="13.7109375" style="147" bestFit="1" customWidth="1"/>
    <col min="9475" max="9475" width="12.5703125" style="147" customWidth="1"/>
    <col min="9476" max="9476" width="13.85546875" style="147" customWidth="1"/>
    <col min="9477" max="9477" width="11.5703125" style="147" customWidth="1"/>
    <col min="9478" max="9478" width="13.5703125" style="147" customWidth="1"/>
    <col min="9479" max="9479" width="9.85546875" style="147" customWidth="1"/>
    <col min="9480" max="9480" width="10.140625" style="147" customWidth="1"/>
    <col min="9481" max="9481" width="9.140625" style="147"/>
    <col min="9482" max="9482" width="9.85546875" style="147" customWidth="1"/>
    <col min="9483" max="9483" width="14.7109375" style="147" customWidth="1"/>
    <col min="9484" max="9486" width="9.85546875" style="147" bestFit="1" customWidth="1"/>
    <col min="9487" max="9487" width="10.85546875" style="147" customWidth="1"/>
    <col min="9488" max="9728" width="9.140625" style="147"/>
    <col min="9729" max="9729" width="66.85546875" style="147" customWidth="1"/>
    <col min="9730" max="9730" width="13.7109375" style="147" bestFit="1" customWidth="1"/>
    <col min="9731" max="9731" width="12.5703125" style="147" customWidth="1"/>
    <col min="9732" max="9732" width="13.85546875" style="147" customWidth="1"/>
    <col min="9733" max="9733" width="11.5703125" style="147" customWidth="1"/>
    <col min="9734" max="9734" width="13.5703125" style="147" customWidth="1"/>
    <col min="9735" max="9735" width="9.85546875" style="147" customWidth="1"/>
    <col min="9736" max="9736" width="10.140625" style="147" customWidth="1"/>
    <col min="9737" max="9737" width="9.140625" style="147"/>
    <col min="9738" max="9738" width="9.85546875" style="147" customWidth="1"/>
    <col min="9739" max="9739" width="14.7109375" style="147" customWidth="1"/>
    <col min="9740" max="9742" width="9.85546875" style="147" bestFit="1" customWidth="1"/>
    <col min="9743" max="9743" width="10.85546875" style="147" customWidth="1"/>
    <col min="9744" max="9984" width="9.140625" style="147"/>
    <col min="9985" max="9985" width="66.85546875" style="147" customWidth="1"/>
    <col min="9986" max="9986" width="13.7109375" style="147" bestFit="1" customWidth="1"/>
    <col min="9987" max="9987" width="12.5703125" style="147" customWidth="1"/>
    <col min="9988" max="9988" width="13.85546875" style="147" customWidth="1"/>
    <col min="9989" max="9989" width="11.5703125" style="147" customWidth="1"/>
    <col min="9990" max="9990" width="13.5703125" style="147" customWidth="1"/>
    <col min="9991" max="9991" width="9.85546875" style="147" customWidth="1"/>
    <col min="9992" max="9992" width="10.140625" style="147" customWidth="1"/>
    <col min="9993" max="9993" width="9.140625" style="147"/>
    <col min="9994" max="9994" width="9.85546875" style="147" customWidth="1"/>
    <col min="9995" max="9995" width="14.7109375" style="147" customWidth="1"/>
    <col min="9996" max="9998" width="9.85546875" style="147" bestFit="1" customWidth="1"/>
    <col min="9999" max="9999" width="10.85546875" style="147" customWidth="1"/>
    <col min="10000" max="10240" width="9.140625" style="147"/>
    <col min="10241" max="10241" width="66.85546875" style="147" customWidth="1"/>
    <col min="10242" max="10242" width="13.7109375" style="147" bestFit="1" customWidth="1"/>
    <col min="10243" max="10243" width="12.5703125" style="147" customWidth="1"/>
    <col min="10244" max="10244" width="13.85546875" style="147" customWidth="1"/>
    <col min="10245" max="10245" width="11.5703125" style="147" customWidth="1"/>
    <col min="10246" max="10246" width="13.5703125" style="147" customWidth="1"/>
    <col min="10247" max="10247" width="9.85546875" style="147" customWidth="1"/>
    <col min="10248" max="10248" width="10.140625" style="147" customWidth="1"/>
    <col min="10249" max="10249" width="9.140625" style="147"/>
    <col min="10250" max="10250" width="9.85546875" style="147" customWidth="1"/>
    <col min="10251" max="10251" width="14.7109375" style="147" customWidth="1"/>
    <col min="10252" max="10254" width="9.85546875" style="147" bestFit="1" customWidth="1"/>
    <col min="10255" max="10255" width="10.85546875" style="147" customWidth="1"/>
    <col min="10256" max="10496" width="9.140625" style="147"/>
    <col min="10497" max="10497" width="66.85546875" style="147" customWidth="1"/>
    <col min="10498" max="10498" width="13.7109375" style="147" bestFit="1" customWidth="1"/>
    <col min="10499" max="10499" width="12.5703125" style="147" customWidth="1"/>
    <col min="10500" max="10500" width="13.85546875" style="147" customWidth="1"/>
    <col min="10501" max="10501" width="11.5703125" style="147" customWidth="1"/>
    <col min="10502" max="10502" width="13.5703125" style="147" customWidth="1"/>
    <col min="10503" max="10503" width="9.85546875" style="147" customWidth="1"/>
    <col min="10504" max="10504" width="10.140625" style="147" customWidth="1"/>
    <col min="10505" max="10505" width="9.140625" style="147"/>
    <col min="10506" max="10506" width="9.85546875" style="147" customWidth="1"/>
    <col min="10507" max="10507" width="14.7109375" style="147" customWidth="1"/>
    <col min="10508" max="10510" width="9.85546875" style="147" bestFit="1" customWidth="1"/>
    <col min="10511" max="10511" width="10.85546875" style="147" customWidth="1"/>
    <col min="10512" max="10752" width="9.140625" style="147"/>
    <col min="10753" max="10753" width="66.85546875" style="147" customWidth="1"/>
    <col min="10754" max="10754" width="13.7109375" style="147" bestFit="1" customWidth="1"/>
    <col min="10755" max="10755" width="12.5703125" style="147" customWidth="1"/>
    <col min="10756" max="10756" width="13.85546875" style="147" customWidth="1"/>
    <col min="10757" max="10757" width="11.5703125" style="147" customWidth="1"/>
    <col min="10758" max="10758" width="13.5703125" style="147" customWidth="1"/>
    <col min="10759" max="10759" width="9.85546875" style="147" customWidth="1"/>
    <col min="10760" max="10760" width="10.140625" style="147" customWidth="1"/>
    <col min="10761" max="10761" width="9.140625" style="147"/>
    <col min="10762" max="10762" width="9.85546875" style="147" customWidth="1"/>
    <col min="10763" max="10763" width="14.7109375" style="147" customWidth="1"/>
    <col min="10764" max="10766" width="9.85546875" style="147" bestFit="1" customWidth="1"/>
    <col min="10767" max="10767" width="10.85546875" style="147" customWidth="1"/>
    <col min="10768" max="11008" width="9.140625" style="147"/>
    <col min="11009" max="11009" width="66.85546875" style="147" customWidth="1"/>
    <col min="11010" max="11010" width="13.7109375" style="147" bestFit="1" customWidth="1"/>
    <col min="11011" max="11011" width="12.5703125" style="147" customWidth="1"/>
    <col min="11012" max="11012" width="13.85546875" style="147" customWidth="1"/>
    <col min="11013" max="11013" width="11.5703125" style="147" customWidth="1"/>
    <col min="11014" max="11014" width="13.5703125" style="147" customWidth="1"/>
    <col min="11015" max="11015" width="9.85546875" style="147" customWidth="1"/>
    <col min="11016" max="11016" width="10.140625" style="147" customWidth="1"/>
    <col min="11017" max="11017" width="9.140625" style="147"/>
    <col min="11018" max="11018" width="9.85546875" style="147" customWidth="1"/>
    <col min="11019" max="11019" width="14.7109375" style="147" customWidth="1"/>
    <col min="11020" max="11022" width="9.85546875" style="147" bestFit="1" customWidth="1"/>
    <col min="11023" max="11023" width="10.85546875" style="147" customWidth="1"/>
    <col min="11024" max="11264" width="9.140625" style="147"/>
    <col min="11265" max="11265" width="66.85546875" style="147" customWidth="1"/>
    <col min="11266" max="11266" width="13.7109375" style="147" bestFit="1" customWidth="1"/>
    <col min="11267" max="11267" width="12.5703125" style="147" customWidth="1"/>
    <col min="11268" max="11268" width="13.85546875" style="147" customWidth="1"/>
    <col min="11269" max="11269" width="11.5703125" style="147" customWidth="1"/>
    <col min="11270" max="11270" width="13.5703125" style="147" customWidth="1"/>
    <col min="11271" max="11271" width="9.85546875" style="147" customWidth="1"/>
    <col min="11272" max="11272" width="10.140625" style="147" customWidth="1"/>
    <col min="11273" max="11273" width="9.140625" style="147"/>
    <col min="11274" max="11274" width="9.85546875" style="147" customWidth="1"/>
    <col min="11275" max="11275" width="14.7109375" style="147" customWidth="1"/>
    <col min="11276" max="11278" width="9.85546875" style="147" bestFit="1" customWidth="1"/>
    <col min="11279" max="11279" width="10.85546875" style="147" customWidth="1"/>
    <col min="11280" max="11520" width="9.140625" style="147"/>
    <col min="11521" max="11521" width="66.85546875" style="147" customWidth="1"/>
    <col min="11522" max="11522" width="13.7109375" style="147" bestFit="1" customWidth="1"/>
    <col min="11523" max="11523" width="12.5703125" style="147" customWidth="1"/>
    <col min="11524" max="11524" width="13.85546875" style="147" customWidth="1"/>
    <col min="11525" max="11525" width="11.5703125" style="147" customWidth="1"/>
    <col min="11526" max="11526" width="13.5703125" style="147" customWidth="1"/>
    <col min="11527" max="11527" width="9.85546875" style="147" customWidth="1"/>
    <col min="11528" max="11528" width="10.140625" style="147" customWidth="1"/>
    <col min="11529" max="11529" width="9.140625" style="147"/>
    <col min="11530" max="11530" width="9.85546875" style="147" customWidth="1"/>
    <col min="11531" max="11531" width="14.7109375" style="147" customWidth="1"/>
    <col min="11532" max="11534" width="9.85546875" style="147" bestFit="1" customWidth="1"/>
    <col min="11535" max="11535" width="10.85546875" style="147" customWidth="1"/>
    <col min="11536" max="11776" width="9.140625" style="147"/>
    <col min="11777" max="11777" width="66.85546875" style="147" customWidth="1"/>
    <col min="11778" max="11778" width="13.7109375" style="147" bestFit="1" customWidth="1"/>
    <col min="11779" max="11779" width="12.5703125" style="147" customWidth="1"/>
    <col min="11780" max="11780" width="13.85546875" style="147" customWidth="1"/>
    <col min="11781" max="11781" width="11.5703125" style="147" customWidth="1"/>
    <col min="11782" max="11782" width="13.5703125" style="147" customWidth="1"/>
    <col min="11783" max="11783" width="9.85546875" style="147" customWidth="1"/>
    <col min="11784" max="11784" width="10.140625" style="147" customWidth="1"/>
    <col min="11785" max="11785" width="9.140625" style="147"/>
    <col min="11786" max="11786" width="9.85546875" style="147" customWidth="1"/>
    <col min="11787" max="11787" width="14.7109375" style="147" customWidth="1"/>
    <col min="11788" max="11790" width="9.85546875" style="147" bestFit="1" customWidth="1"/>
    <col min="11791" max="11791" width="10.85546875" style="147" customWidth="1"/>
    <col min="11792" max="12032" width="9.140625" style="147"/>
    <col min="12033" max="12033" width="66.85546875" style="147" customWidth="1"/>
    <col min="12034" max="12034" width="13.7109375" style="147" bestFit="1" customWidth="1"/>
    <col min="12035" max="12035" width="12.5703125" style="147" customWidth="1"/>
    <col min="12036" max="12036" width="13.85546875" style="147" customWidth="1"/>
    <col min="12037" max="12037" width="11.5703125" style="147" customWidth="1"/>
    <col min="12038" max="12038" width="13.5703125" style="147" customWidth="1"/>
    <col min="12039" max="12039" width="9.85546875" style="147" customWidth="1"/>
    <col min="12040" max="12040" width="10.140625" style="147" customWidth="1"/>
    <col min="12041" max="12041" width="9.140625" style="147"/>
    <col min="12042" max="12042" width="9.85546875" style="147" customWidth="1"/>
    <col min="12043" max="12043" width="14.7109375" style="147" customWidth="1"/>
    <col min="12044" max="12046" width="9.85546875" style="147" bestFit="1" customWidth="1"/>
    <col min="12047" max="12047" width="10.85546875" style="147" customWidth="1"/>
    <col min="12048" max="12288" width="9.140625" style="147"/>
    <col min="12289" max="12289" width="66.85546875" style="147" customWidth="1"/>
    <col min="12290" max="12290" width="13.7109375" style="147" bestFit="1" customWidth="1"/>
    <col min="12291" max="12291" width="12.5703125" style="147" customWidth="1"/>
    <col min="12292" max="12292" width="13.85546875" style="147" customWidth="1"/>
    <col min="12293" max="12293" width="11.5703125" style="147" customWidth="1"/>
    <col min="12294" max="12294" width="13.5703125" style="147" customWidth="1"/>
    <col min="12295" max="12295" width="9.85546875" style="147" customWidth="1"/>
    <col min="12296" max="12296" width="10.140625" style="147" customWidth="1"/>
    <col min="12297" max="12297" width="9.140625" style="147"/>
    <col min="12298" max="12298" width="9.85546875" style="147" customWidth="1"/>
    <col min="12299" max="12299" width="14.7109375" style="147" customWidth="1"/>
    <col min="12300" max="12302" width="9.85546875" style="147" bestFit="1" customWidth="1"/>
    <col min="12303" max="12303" width="10.85546875" style="147" customWidth="1"/>
    <col min="12304" max="12544" width="9.140625" style="147"/>
    <col min="12545" max="12545" width="66.85546875" style="147" customWidth="1"/>
    <col min="12546" max="12546" width="13.7109375" style="147" bestFit="1" customWidth="1"/>
    <col min="12547" max="12547" width="12.5703125" style="147" customWidth="1"/>
    <col min="12548" max="12548" width="13.85546875" style="147" customWidth="1"/>
    <col min="12549" max="12549" width="11.5703125" style="147" customWidth="1"/>
    <col min="12550" max="12550" width="13.5703125" style="147" customWidth="1"/>
    <col min="12551" max="12551" width="9.85546875" style="147" customWidth="1"/>
    <col min="12552" max="12552" width="10.140625" style="147" customWidth="1"/>
    <col min="12553" max="12553" width="9.140625" style="147"/>
    <col min="12554" max="12554" width="9.85546875" style="147" customWidth="1"/>
    <col min="12555" max="12555" width="14.7109375" style="147" customWidth="1"/>
    <col min="12556" max="12558" width="9.85546875" style="147" bestFit="1" customWidth="1"/>
    <col min="12559" max="12559" width="10.85546875" style="147" customWidth="1"/>
    <col min="12560" max="12800" width="9.140625" style="147"/>
    <col min="12801" max="12801" width="66.85546875" style="147" customWidth="1"/>
    <col min="12802" max="12802" width="13.7109375" style="147" bestFit="1" customWidth="1"/>
    <col min="12803" max="12803" width="12.5703125" style="147" customWidth="1"/>
    <col min="12804" max="12804" width="13.85546875" style="147" customWidth="1"/>
    <col min="12805" max="12805" width="11.5703125" style="147" customWidth="1"/>
    <col min="12806" max="12806" width="13.5703125" style="147" customWidth="1"/>
    <col min="12807" max="12807" width="9.85546875" style="147" customWidth="1"/>
    <col min="12808" max="12808" width="10.140625" style="147" customWidth="1"/>
    <col min="12809" max="12809" width="9.140625" style="147"/>
    <col min="12810" max="12810" width="9.85546875" style="147" customWidth="1"/>
    <col min="12811" max="12811" width="14.7109375" style="147" customWidth="1"/>
    <col min="12812" max="12814" width="9.85546875" style="147" bestFit="1" customWidth="1"/>
    <col min="12815" max="12815" width="10.85546875" style="147" customWidth="1"/>
    <col min="12816" max="13056" width="9.140625" style="147"/>
    <col min="13057" max="13057" width="66.85546875" style="147" customWidth="1"/>
    <col min="13058" max="13058" width="13.7109375" style="147" bestFit="1" customWidth="1"/>
    <col min="13059" max="13059" width="12.5703125" style="147" customWidth="1"/>
    <col min="13060" max="13060" width="13.85546875" style="147" customWidth="1"/>
    <col min="13061" max="13061" width="11.5703125" style="147" customWidth="1"/>
    <col min="13062" max="13062" width="13.5703125" style="147" customWidth="1"/>
    <col min="13063" max="13063" width="9.85546875" style="147" customWidth="1"/>
    <col min="13064" max="13064" width="10.140625" style="147" customWidth="1"/>
    <col min="13065" max="13065" width="9.140625" style="147"/>
    <col min="13066" max="13066" width="9.85546875" style="147" customWidth="1"/>
    <col min="13067" max="13067" width="14.7109375" style="147" customWidth="1"/>
    <col min="13068" max="13070" width="9.85546875" style="147" bestFit="1" customWidth="1"/>
    <col min="13071" max="13071" width="10.85546875" style="147" customWidth="1"/>
    <col min="13072" max="13312" width="9.140625" style="147"/>
    <col min="13313" max="13313" width="66.85546875" style="147" customWidth="1"/>
    <col min="13314" max="13314" width="13.7109375" style="147" bestFit="1" customWidth="1"/>
    <col min="13315" max="13315" width="12.5703125" style="147" customWidth="1"/>
    <col min="13316" max="13316" width="13.85546875" style="147" customWidth="1"/>
    <col min="13317" max="13317" width="11.5703125" style="147" customWidth="1"/>
    <col min="13318" max="13318" width="13.5703125" style="147" customWidth="1"/>
    <col min="13319" max="13319" width="9.85546875" style="147" customWidth="1"/>
    <col min="13320" max="13320" width="10.140625" style="147" customWidth="1"/>
    <col min="13321" max="13321" width="9.140625" style="147"/>
    <col min="13322" max="13322" width="9.85546875" style="147" customWidth="1"/>
    <col min="13323" max="13323" width="14.7109375" style="147" customWidth="1"/>
    <col min="13324" max="13326" width="9.85546875" style="147" bestFit="1" customWidth="1"/>
    <col min="13327" max="13327" width="10.85546875" style="147" customWidth="1"/>
    <col min="13328" max="13568" width="9.140625" style="147"/>
    <col min="13569" max="13569" width="66.85546875" style="147" customWidth="1"/>
    <col min="13570" max="13570" width="13.7109375" style="147" bestFit="1" customWidth="1"/>
    <col min="13571" max="13571" width="12.5703125" style="147" customWidth="1"/>
    <col min="13572" max="13572" width="13.85546875" style="147" customWidth="1"/>
    <col min="13573" max="13573" width="11.5703125" style="147" customWidth="1"/>
    <col min="13574" max="13574" width="13.5703125" style="147" customWidth="1"/>
    <col min="13575" max="13575" width="9.85546875" style="147" customWidth="1"/>
    <col min="13576" max="13576" width="10.140625" style="147" customWidth="1"/>
    <col min="13577" max="13577" width="9.140625" style="147"/>
    <col min="13578" max="13578" width="9.85546875" style="147" customWidth="1"/>
    <col min="13579" max="13579" width="14.7109375" style="147" customWidth="1"/>
    <col min="13580" max="13582" width="9.85546875" style="147" bestFit="1" customWidth="1"/>
    <col min="13583" max="13583" width="10.85546875" style="147" customWidth="1"/>
    <col min="13584" max="13824" width="9.140625" style="147"/>
    <col min="13825" max="13825" width="66.85546875" style="147" customWidth="1"/>
    <col min="13826" max="13826" width="13.7109375" style="147" bestFit="1" customWidth="1"/>
    <col min="13827" max="13827" width="12.5703125" style="147" customWidth="1"/>
    <col min="13828" max="13828" width="13.85546875" style="147" customWidth="1"/>
    <col min="13829" max="13829" width="11.5703125" style="147" customWidth="1"/>
    <col min="13830" max="13830" width="13.5703125" style="147" customWidth="1"/>
    <col min="13831" max="13831" width="9.85546875" style="147" customWidth="1"/>
    <col min="13832" max="13832" width="10.140625" style="147" customWidth="1"/>
    <col min="13833" max="13833" width="9.140625" style="147"/>
    <col min="13834" max="13834" width="9.85546875" style="147" customWidth="1"/>
    <col min="13835" max="13835" width="14.7109375" style="147" customWidth="1"/>
    <col min="13836" max="13838" width="9.85546875" style="147" bestFit="1" customWidth="1"/>
    <col min="13839" max="13839" width="10.85546875" style="147" customWidth="1"/>
    <col min="13840" max="14080" width="9.140625" style="147"/>
    <col min="14081" max="14081" width="66.85546875" style="147" customWidth="1"/>
    <col min="14082" max="14082" width="13.7109375" style="147" bestFit="1" customWidth="1"/>
    <col min="14083" max="14083" width="12.5703125" style="147" customWidth="1"/>
    <col min="14084" max="14084" width="13.85546875" style="147" customWidth="1"/>
    <col min="14085" max="14085" width="11.5703125" style="147" customWidth="1"/>
    <col min="14086" max="14086" width="13.5703125" style="147" customWidth="1"/>
    <col min="14087" max="14087" width="9.85546875" style="147" customWidth="1"/>
    <col min="14088" max="14088" width="10.140625" style="147" customWidth="1"/>
    <col min="14089" max="14089" width="9.140625" style="147"/>
    <col min="14090" max="14090" width="9.85546875" style="147" customWidth="1"/>
    <col min="14091" max="14091" width="14.7109375" style="147" customWidth="1"/>
    <col min="14092" max="14094" width="9.85546875" style="147" bestFit="1" customWidth="1"/>
    <col min="14095" max="14095" width="10.85546875" style="147" customWidth="1"/>
    <col min="14096" max="14336" width="9.140625" style="147"/>
    <col min="14337" max="14337" width="66.85546875" style="147" customWidth="1"/>
    <col min="14338" max="14338" width="13.7109375" style="147" bestFit="1" customWidth="1"/>
    <col min="14339" max="14339" width="12.5703125" style="147" customWidth="1"/>
    <col min="14340" max="14340" width="13.85546875" style="147" customWidth="1"/>
    <col min="14341" max="14341" width="11.5703125" style="147" customWidth="1"/>
    <col min="14342" max="14342" width="13.5703125" style="147" customWidth="1"/>
    <col min="14343" max="14343" width="9.85546875" style="147" customWidth="1"/>
    <col min="14344" max="14344" width="10.140625" style="147" customWidth="1"/>
    <col min="14345" max="14345" width="9.140625" style="147"/>
    <col min="14346" max="14346" width="9.85546875" style="147" customWidth="1"/>
    <col min="14347" max="14347" width="14.7109375" style="147" customWidth="1"/>
    <col min="14348" max="14350" width="9.85546875" style="147" bestFit="1" customWidth="1"/>
    <col min="14351" max="14351" width="10.85546875" style="147" customWidth="1"/>
    <col min="14352" max="14592" width="9.140625" style="147"/>
    <col min="14593" max="14593" width="66.85546875" style="147" customWidth="1"/>
    <col min="14594" max="14594" width="13.7109375" style="147" bestFit="1" customWidth="1"/>
    <col min="14595" max="14595" width="12.5703125" style="147" customWidth="1"/>
    <col min="14596" max="14596" width="13.85546875" style="147" customWidth="1"/>
    <col min="14597" max="14597" width="11.5703125" style="147" customWidth="1"/>
    <col min="14598" max="14598" width="13.5703125" style="147" customWidth="1"/>
    <col min="14599" max="14599" width="9.85546875" style="147" customWidth="1"/>
    <col min="14600" max="14600" width="10.140625" style="147" customWidth="1"/>
    <col min="14601" max="14601" width="9.140625" style="147"/>
    <col min="14602" max="14602" width="9.85546875" style="147" customWidth="1"/>
    <col min="14603" max="14603" width="14.7109375" style="147" customWidth="1"/>
    <col min="14604" max="14606" width="9.85546875" style="147" bestFit="1" customWidth="1"/>
    <col min="14607" max="14607" width="10.85546875" style="147" customWidth="1"/>
    <col min="14608" max="14848" width="9.140625" style="147"/>
    <col min="14849" max="14849" width="66.85546875" style="147" customWidth="1"/>
    <col min="14850" max="14850" width="13.7109375" style="147" bestFit="1" customWidth="1"/>
    <col min="14851" max="14851" width="12.5703125" style="147" customWidth="1"/>
    <col min="14852" max="14852" width="13.85546875" style="147" customWidth="1"/>
    <col min="14853" max="14853" width="11.5703125" style="147" customWidth="1"/>
    <col min="14854" max="14854" width="13.5703125" style="147" customWidth="1"/>
    <col min="14855" max="14855" width="9.85546875" style="147" customWidth="1"/>
    <col min="14856" max="14856" width="10.140625" style="147" customWidth="1"/>
    <col min="14857" max="14857" width="9.140625" style="147"/>
    <col min="14858" max="14858" width="9.85546875" style="147" customWidth="1"/>
    <col min="14859" max="14859" width="14.7109375" style="147" customWidth="1"/>
    <col min="14860" max="14862" width="9.85546875" style="147" bestFit="1" customWidth="1"/>
    <col min="14863" max="14863" width="10.85546875" style="147" customWidth="1"/>
    <col min="14864" max="15104" width="9.140625" style="147"/>
    <col min="15105" max="15105" width="66.85546875" style="147" customWidth="1"/>
    <col min="15106" max="15106" width="13.7109375" style="147" bestFit="1" customWidth="1"/>
    <col min="15107" max="15107" width="12.5703125" style="147" customWidth="1"/>
    <col min="15108" max="15108" width="13.85546875" style="147" customWidth="1"/>
    <col min="15109" max="15109" width="11.5703125" style="147" customWidth="1"/>
    <col min="15110" max="15110" width="13.5703125" style="147" customWidth="1"/>
    <col min="15111" max="15111" width="9.85546875" style="147" customWidth="1"/>
    <col min="15112" max="15112" width="10.140625" style="147" customWidth="1"/>
    <col min="15113" max="15113" width="9.140625" style="147"/>
    <col min="15114" max="15114" width="9.85546875" style="147" customWidth="1"/>
    <col min="15115" max="15115" width="14.7109375" style="147" customWidth="1"/>
    <col min="15116" max="15118" width="9.85546875" style="147" bestFit="1" customWidth="1"/>
    <col min="15119" max="15119" width="10.85546875" style="147" customWidth="1"/>
    <col min="15120" max="15360" width="9.140625" style="147"/>
    <col min="15361" max="15361" width="66.85546875" style="147" customWidth="1"/>
    <col min="15362" max="15362" width="13.7109375" style="147" bestFit="1" customWidth="1"/>
    <col min="15363" max="15363" width="12.5703125" style="147" customWidth="1"/>
    <col min="15364" max="15364" width="13.85546875" style="147" customWidth="1"/>
    <col min="15365" max="15365" width="11.5703125" style="147" customWidth="1"/>
    <col min="15366" max="15366" width="13.5703125" style="147" customWidth="1"/>
    <col min="15367" max="15367" width="9.85546875" style="147" customWidth="1"/>
    <col min="15368" max="15368" width="10.140625" style="147" customWidth="1"/>
    <col min="15369" max="15369" width="9.140625" style="147"/>
    <col min="15370" max="15370" width="9.85546875" style="147" customWidth="1"/>
    <col min="15371" max="15371" width="14.7109375" style="147" customWidth="1"/>
    <col min="15372" max="15374" width="9.85546875" style="147" bestFit="1" customWidth="1"/>
    <col min="15375" max="15375" width="10.85546875" style="147" customWidth="1"/>
    <col min="15376" max="15616" width="9.140625" style="147"/>
    <col min="15617" max="15617" width="66.85546875" style="147" customWidth="1"/>
    <col min="15618" max="15618" width="13.7109375" style="147" bestFit="1" customWidth="1"/>
    <col min="15619" max="15619" width="12.5703125" style="147" customWidth="1"/>
    <col min="15620" max="15620" width="13.85546875" style="147" customWidth="1"/>
    <col min="15621" max="15621" width="11.5703125" style="147" customWidth="1"/>
    <col min="15622" max="15622" width="13.5703125" style="147" customWidth="1"/>
    <col min="15623" max="15623" width="9.85546875" style="147" customWidth="1"/>
    <col min="15624" max="15624" width="10.140625" style="147" customWidth="1"/>
    <col min="15625" max="15625" width="9.140625" style="147"/>
    <col min="15626" max="15626" width="9.85546875" style="147" customWidth="1"/>
    <col min="15627" max="15627" width="14.7109375" style="147" customWidth="1"/>
    <col min="15628" max="15630" width="9.85546875" style="147" bestFit="1" customWidth="1"/>
    <col min="15631" max="15631" width="10.85546875" style="147" customWidth="1"/>
    <col min="15632" max="15872" width="9.140625" style="147"/>
    <col min="15873" max="15873" width="66.85546875" style="147" customWidth="1"/>
    <col min="15874" max="15874" width="13.7109375" style="147" bestFit="1" customWidth="1"/>
    <col min="15875" max="15875" width="12.5703125" style="147" customWidth="1"/>
    <col min="15876" max="15876" width="13.85546875" style="147" customWidth="1"/>
    <col min="15877" max="15877" width="11.5703125" style="147" customWidth="1"/>
    <col min="15878" max="15878" width="13.5703125" style="147" customWidth="1"/>
    <col min="15879" max="15879" width="9.85546875" style="147" customWidth="1"/>
    <col min="15880" max="15880" width="10.140625" style="147" customWidth="1"/>
    <col min="15881" max="15881" width="9.140625" style="147"/>
    <col min="15882" max="15882" width="9.85546875" style="147" customWidth="1"/>
    <col min="15883" max="15883" width="14.7109375" style="147" customWidth="1"/>
    <col min="15884" max="15886" width="9.85546875" style="147" bestFit="1" customWidth="1"/>
    <col min="15887" max="15887" width="10.85546875" style="147" customWidth="1"/>
    <col min="15888" max="16128" width="9.140625" style="147"/>
    <col min="16129" max="16129" width="66.85546875" style="147" customWidth="1"/>
    <col min="16130" max="16130" width="13.7109375" style="147" bestFit="1" customWidth="1"/>
    <col min="16131" max="16131" width="12.5703125" style="147" customWidth="1"/>
    <col min="16132" max="16132" width="13.85546875" style="147" customWidth="1"/>
    <col min="16133" max="16133" width="11.5703125" style="147" customWidth="1"/>
    <col min="16134" max="16134" width="13.5703125" style="147" customWidth="1"/>
    <col min="16135" max="16135" width="9.85546875" style="147" customWidth="1"/>
    <col min="16136" max="16136" width="10.140625" style="147" customWidth="1"/>
    <col min="16137" max="16137" width="9.140625" style="147"/>
    <col min="16138" max="16138" width="9.85546875" style="147" customWidth="1"/>
    <col min="16139" max="16139" width="14.7109375" style="147" customWidth="1"/>
    <col min="16140" max="16142" width="9.85546875" style="147" bestFit="1" customWidth="1"/>
    <col min="16143" max="16143" width="10.85546875" style="147" customWidth="1"/>
    <col min="16144" max="16384" width="9.140625" style="147"/>
  </cols>
  <sheetData>
    <row r="1" spans="1:21" x14ac:dyDescent="0.25">
      <c r="A1" s="147" t="s">
        <v>333</v>
      </c>
      <c r="O1" s="148"/>
    </row>
    <row r="2" spans="1:21" x14ac:dyDescent="0.25">
      <c r="A2" s="281" t="s">
        <v>334</v>
      </c>
      <c r="B2" s="281"/>
      <c r="C2" s="281"/>
      <c r="D2" s="281"/>
      <c r="E2" s="281"/>
      <c r="F2" s="281"/>
      <c r="G2" s="281"/>
      <c r="H2" s="281"/>
      <c r="I2" s="281"/>
      <c r="J2" s="281"/>
      <c r="K2" s="281"/>
      <c r="L2" s="281"/>
      <c r="M2" s="281"/>
      <c r="N2" s="281"/>
      <c r="O2" s="281"/>
      <c r="P2" s="281"/>
      <c r="Q2" s="281"/>
      <c r="R2" s="281"/>
      <c r="S2" s="281"/>
      <c r="T2" s="281"/>
      <c r="U2" s="281"/>
    </row>
    <row r="3" spans="1:21" x14ac:dyDescent="0.25">
      <c r="A3" s="149" t="s">
        <v>378</v>
      </c>
      <c r="O3" s="148"/>
    </row>
    <row r="4" spans="1:21" ht="19.5" customHeight="1" x14ac:dyDescent="0.25">
      <c r="A4" s="229" t="str">
        <f>'1. паспорт описание'!A9:D9</f>
        <v>О_0200000015</v>
      </c>
      <c r="C4" s="150"/>
      <c r="O4" s="148"/>
    </row>
    <row r="5" spans="1:21" ht="34.5" customHeight="1" x14ac:dyDescent="0.25">
      <c r="A5" s="282" t="str">
        <f>"Финансовая модель по проекту инвестиционной программы"</f>
        <v>Финансовая модель по проекту инвестиционной программы</v>
      </c>
      <c r="B5" s="282"/>
      <c r="C5" s="282"/>
      <c r="D5" s="282"/>
      <c r="E5" s="282"/>
      <c r="F5" s="282"/>
      <c r="G5" s="282"/>
      <c r="H5" s="282"/>
      <c r="I5" s="282"/>
      <c r="J5" s="282"/>
      <c r="K5" s="282"/>
      <c r="L5" s="282"/>
      <c r="M5" s="282"/>
      <c r="N5" s="282"/>
      <c r="O5" s="282"/>
    </row>
    <row r="6" spans="1:21" ht="25.5" customHeight="1" x14ac:dyDescent="0.25">
      <c r="A6" s="283" t="str">
        <f>'1. паспорт описание'!A12:D12</f>
        <v>Установка трансформаторов в ТП</v>
      </c>
      <c r="B6" s="283"/>
      <c r="C6" s="283"/>
      <c r="D6" s="283"/>
      <c r="E6" s="283"/>
      <c r="F6" s="283"/>
      <c r="G6" s="283"/>
      <c r="H6" s="283"/>
      <c r="I6" s="283"/>
      <c r="J6" s="283"/>
      <c r="K6" s="283"/>
      <c r="L6" s="283"/>
      <c r="M6" s="283"/>
      <c r="N6" s="283"/>
      <c r="O6" s="283"/>
    </row>
    <row r="7" spans="1:21" ht="30.75" hidden="1" customHeight="1" x14ac:dyDescent="0.25">
      <c r="A7" s="151"/>
      <c r="B7" s="151"/>
      <c r="C7" s="151"/>
      <c r="D7" s="151"/>
      <c r="E7" s="151"/>
      <c r="F7" s="151"/>
      <c r="G7" s="151"/>
      <c r="H7" s="151"/>
      <c r="I7" s="151"/>
      <c r="J7" s="151"/>
      <c r="K7" s="151"/>
      <c r="L7" s="151"/>
      <c r="M7" s="151"/>
      <c r="N7" s="151"/>
      <c r="O7" s="151"/>
    </row>
    <row r="8" spans="1:21" x14ac:dyDescent="0.25">
      <c r="A8" s="152"/>
    </row>
    <row r="9" spans="1:21" ht="16.5" thickBot="1" x14ac:dyDescent="0.3">
      <c r="A9" s="153" t="s">
        <v>101</v>
      </c>
      <c r="B9" s="153" t="s">
        <v>0</v>
      </c>
      <c r="C9" s="153"/>
      <c r="D9" s="153"/>
      <c r="E9" s="153"/>
      <c r="F9" s="153"/>
      <c r="H9" s="154"/>
      <c r="I9" s="155"/>
      <c r="J9" s="155"/>
      <c r="K9" s="155"/>
      <c r="L9" s="155"/>
    </row>
    <row r="10" spans="1:21" ht="23.25" customHeight="1" x14ac:dyDescent="0.25">
      <c r="A10" s="156" t="s">
        <v>335</v>
      </c>
      <c r="B10" s="157">
        <f>SUM(B12:B14)</f>
        <v>8396.8794800000014</v>
      </c>
      <c r="C10" s="153"/>
      <c r="D10" s="153"/>
      <c r="E10" s="153"/>
      <c r="F10" s="153"/>
      <c r="H10" s="154"/>
      <c r="I10" s="155"/>
      <c r="J10" s="155"/>
      <c r="K10" s="155"/>
      <c r="L10" s="155"/>
    </row>
    <row r="11" spans="1:21" ht="21" customHeight="1" x14ac:dyDescent="0.25">
      <c r="A11" s="158" t="s">
        <v>336</v>
      </c>
      <c r="B11" s="159"/>
      <c r="C11" s="150"/>
      <c r="D11" s="150"/>
      <c r="E11" s="150"/>
      <c r="F11" s="150"/>
    </row>
    <row r="12" spans="1:21" ht="44.25" customHeight="1" x14ac:dyDescent="0.25">
      <c r="A12" s="160" t="s">
        <v>193</v>
      </c>
      <c r="B12" s="159">
        <v>8396.8794800000014</v>
      </c>
      <c r="C12" s="150"/>
      <c r="D12" s="150"/>
      <c r="E12" s="150"/>
      <c r="F12" s="150"/>
      <c r="H12" s="161"/>
    </row>
    <row r="13" spans="1:21" ht="56.25" customHeight="1" x14ac:dyDescent="0.25">
      <c r="A13" s="160" t="s">
        <v>337</v>
      </c>
      <c r="B13" s="159"/>
      <c r="C13" s="150"/>
      <c r="D13" s="150"/>
      <c r="E13" s="150"/>
      <c r="F13" s="150"/>
      <c r="H13" s="279"/>
      <c r="I13" s="279"/>
      <c r="J13" s="162"/>
      <c r="K13" s="163"/>
    </row>
    <row r="14" spans="1:21" ht="38.25" hidden="1" customHeight="1" x14ac:dyDescent="0.25">
      <c r="A14" s="160"/>
      <c r="B14" s="159"/>
      <c r="C14" s="150"/>
      <c r="D14" s="164"/>
      <c r="E14" s="165"/>
      <c r="F14" s="165"/>
      <c r="H14" s="279"/>
      <c r="I14" s="279"/>
      <c r="J14" s="162"/>
      <c r="K14" s="163"/>
    </row>
    <row r="15" spans="1:21" ht="37.5" customHeight="1" x14ac:dyDescent="0.25">
      <c r="A15" s="166" t="s">
        <v>338</v>
      </c>
      <c r="B15" s="167">
        <v>0</v>
      </c>
      <c r="C15" s="150"/>
      <c r="D15" s="150"/>
      <c r="E15" s="150"/>
      <c r="F15" s="150"/>
      <c r="H15" s="279"/>
      <c r="I15" s="279"/>
      <c r="J15" s="162"/>
      <c r="K15" s="168"/>
    </row>
    <row r="16" spans="1:21" ht="25.5" customHeight="1" x14ac:dyDescent="0.25">
      <c r="A16" s="166" t="s">
        <v>339</v>
      </c>
      <c r="B16" s="169">
        <v>20</v>
      </c>
      <c r="C16" s="150"/>
      <c r="D16" s="150"/>
      <c r="E16" s="150"/>
      <c r="F16" s="150"/>
      <c r="H16" s="279"/>
      <c r="I16" s="279"/>
      <c r="J16" s="162"/>
      <c r="K16" s="170"/>
    </row>
    <row r="17" spans="1:18" x14ac:dyDescent="0.25">
      <c r="A17" s="166" t="s">
        <v>340</v>
      </c>
      <c r="B17" s="171">
        <v>15</v>
      </c>
      <c r="C17" s="150"/>
      <c r="D17" s="150"/>
      <c r="E17" s="150"/>
      <c r="F17" s="150"/>
      <c r="H17" s="162"/>
      <c r="I17" s="162"/>
      <c r="J17" s="162"/>
      <c r="K17" s="162"/>
    </row>
    <row r="18" spans="1:18" ht="27" hidden="1" customHeight="1" x14ac:dyDescent="0.25">
      <c r="A18" s="166" t="s">
        <v>341</v>
      </c>
      <c r="B18" s="171"/>
      <c r="C18" s="150"/>
      <c r="D18" s="150"/>
      <c r="E18" s="150"/>
      <c r="F18" s="150"/>
      <c r="H18" s="172"/>
      <c r="I18" s="162"/>
      <c r="J18" s="162"/>
      <c r="K18" s="162"/>
      <c r="N18" s="162"/>
      <c r="O18" s="162"/>
      <c r="R18" s="173"/>
    </row>
    <row r="19" spans="1:18" ht="39.75" hidden="1" customHeight="1" outlineLevel="1" thickBot="1" x14ac:dyDescent="0.3">
      <c r="A19" s="174" t="s">
        <v>342</v>
      </c>
      <c r="B19" s="175"/>
      <c r="C19" s="150"/>
      <c r="D19" s="150"/>
      <c r="E19" s="150"/>
      <c r="F19" s="150"/>
      <c r="H19" s="279"/>
      <c r="I19" s="279"/>
      <c r="J19" s="162"/>
      <c r="K19" s="163"/>
      <c r="N19" s="162"/>
      <c r="O19" s="162"/>
    </row>
    <row r="20" spans="1:18" hidden="1" outlineLevel="1" x14ac:dyDescent="0.25">
      <c r="A20" s="156" t="s">
        <v>343</v>
      </c>
      <c r="B20" s="176">
        <f>6.18</f>
        <v>6.18</v>
      </c>
      <c r="C20" s="150"/>
      <c r="D20" s="150"/>
      <c r="E20" s="150"/>
      <c r="F20" s="150"/>
      <c r="H20" s="279"/>
      <c r="I20" s="279"/>
      <c r="J20" s="162"/>
      <c r="K20" s="163"/>
      <c r="N20" s="162"/>
      <c r="O20" s="162"/>
    </row>
    <row r="21" spans="1:18" ht="33" hidden="1" customHeight="1" outlineLevel="1" x14ac:dyDescent="0.25">
      <c r="A21" s="166" t="s">
        <v>344</v>
      </c>
      <c r="B21" s="177">
        <v>4</v>
      </c>
      <c r="C21" s="150"/>
      <c r="D21" s="150"/>
      <c r="E21" s="150"/>
      <c r="F21" s="150"/>
      <c r="H21" s="280"/>
      <c r="I21" s="280"/>
      <c r="J21" s="162"/>
      <c r="K21" s="168"/>
      <c r="N21" s="162"/>
      <c r="O21" s="162"/>
    </row>
    <row r="22" spans="1:18" hidden="1" outlineLevel="1" x14ac:dyDescent="0.25">
      <c r="A22" s="166" t="s">
        <v>100</v>
      </c>
      <c r="B22" s="177">
        <v>4</v>
      </c>
      <c r="C22" s="150"/>
      <c r="D22" s="150"/>
      <c r="E22" s="150"/>
      <c r="F22" s="150"/>
      <c r="H22" s="279"/>
      <c r="I22" s="279"/>
      <c r="J22" s="162"/>
      <c r="K22" s="170"/>
      <c r="N22" s="162"/>
      <c r="O22" s="162"/>
    </row>
    <row r="23" spans="1:18" hidden="1" outlineLevel="1" x14ac:dyDescent="0.25">
      <c r="A23" s="178" t="s">
        <v>345</v>
      </c>
      <c r="B23" s="179">
        <f>205.99</f>
        <v>205.99</v>
      </c>
      <c r="C23" s="150"/>
      <c r="D23" s="150"/>
      <c r="E23" s="150"/>
      <c r="F23" s="150"/>
      <c r="H23" s="162"/>
      <c r="I23" s="162"/>
      <c r="J23" s="162"/>
      <c r="K23" s="162"/>
      <c r="N23" s="162"/>
      <c r="O23" s="162"/>
    </row>
    <row r="24" spans="1:18" hidden="1" outlineLevel="1" x14ac:dyDescent="0.25">
      <c r="A24" s="166" t="s">
        <v>346</v>
      </c>
      <c r="B24" s="177">
        <v>12</v>
      </c>
      <c r="C24" s="150"/>
      <c r="D24" s="150"/>
      <c r="E24" s="150"/>
      <c r="F24" s="150"/>
      <c r="H24" s="162"/>
      <c r="I24" s="162"/>
      <c r="J24" s="162"/>
      <c r="K24" s="162"/>
    </row>
    <row r="25" spans="1:18" hidden="1" outlineLevel="1" x14ac:dyDescent="0.25">
      <c r="A25" s="166" t="s">
        <v>347</v>
      </c>
      <c r="B25" s="177">
        <v>12</v>
      </c>
      <c r="C25" s="150"/>
      <c r="D25" s="150"/>
      <c r="E25" s="150"/>
      <c r="F25" s="150"/>
    </row>
    <row r="26" spans="1:18" hidden="1" outlineLevel="1" x14ac:dyDescent="0.25">
      <c r="A26" s="180" t="s">
        <v>348</v>
      </c>
      <c r="B26" s="181">
        <f>1472.41</f>
        <v>1472.41</v>
      </c>
      <c r="C26" s="150"/>
      <c r="D26" s="150"/>
      <c r="E26" s="150"/>
      <c r="F26" s="150"/>
    </row>
    <row r="27" spans="1:18" hidden="1" outlineLevel="1" x14ac:dyDescent="0.25">
      <c r="A27" s="182" t="s">
        <v>349</v>
      </c>
      <c r="B27" s="159"/>
      <c r="C27" s="183"/>
      <c r="D27" s="184"/>
      <c r="E27" s="150"/>
      <c r="F27" s="150"/>
    </row>
    <row r="28" spans="1:18" hidden="1" outlineLevel="1" x14ac:dyDescent="0.25">
      <c r="A28" s="180" t="s">
        <v>350</v>
      </c>
      <c r="B28" s="185">
        <v>407.84</v>
      </c>
      <c r="C28" s="183"/>
      <c r="D28" s="184"/>
      <c r="E28" s="150"/>
      <c r="F28" s="150"/>
    </row>
    <row r="29" spans="1:18" hidden="1" outlineLevel="1" x14ac:dyDescent="0.25">
      <c r="A29" s="180" t="s">
        <v>351</v>
      </c>
      <c r="B29" s="185">
        <v>6.5</v>
      </c>
      <c r="C29" s="183"/>
      <c r="D29" s="184"/>
      <c r="E29" s="150"/>
      <c r="F29" s="150"/>
    </row>
    <row r="30" spans="1:18" hidden="1" outlineLevel="1" x14ac:dyDescent="0.25">
      <c r="A30" s="182" t="s">
        <v>352</v>
      </c>
      <c r="B30" s="159"/>
      <c r="C30" s="186"/>
      <c r="D30" s="186"/>
      <c r="E30" s="150"/>
      <c r="F30" s="150"/>
    </row>
    <row r="31" spans="1:18" hidden="1" outlineLevel="1" x14ac:dyDescent="0.25">
      <c r="A31" s="180" t="s">
        <v>353</v>
      </c>
      <c r="B31" s="177">
        <v>12</v>
      </c>
      <c r="C31" s="183"/>
      <c r="D31" s="150"/>
      <c r="E31" s="150"/>
      <c r="F31" s="150"/>
    </row>
    <row r="32" spans="1:18" hidden="1" outlineLevel="1" x14ac:dyDescent="0.25">
      <c r="A32" s="180" t="s">
        <v>354</v>
      </c>
      <c r="B32" s="177">
        <v>12</v>
      </c>
      <c r="C32" s="183"/>
      <c r="D32" s="150"/>
      <c r="E32" s="150"/>
      <c r="F32" s="150"/>
    </row>
    <row r="33" spans="1:27" hidden="1" outlineLevel="1" x14ac:dyDescent="0.25">
      <c r="A33" s="180" t="s">
        <v>355</v>
      </c>
      <c r="B33" s="177">
        <v>4</v>
      </c>
      <c r="C33" s="187"/>
      <c r="D33" s="150"/>
      <c r="E33" s="150"/>
      <c r="F33" s="150"/>
    </row>
    <row r="34" spans="1:27" ht="16.5" collapsed="1" thickBot="1" x14ac:dyDescent="0.3">
      <c r="A34" s="180" t="s">
        <v>356</v>
      </c>
      <c r="B34" s="177">
        <v>4</v>
      </c>
      <c r="C34" s="187"/>
      <c r="D34" s="150"/>
      <c r="E34" s="150"/>
      <c r="F34" s="150"/>
    </row>
    <row r="35" spans="1:27" ht="16.5" hidden="1" outlineLevel="1" thickBot="1" x14ac:dyDescent="0.3">
      <c r="A35" s="180" t="s">
        <v>357</v>
      </c>
      <c r="B35" s="177">
        <v>25</v>
      </c>
      <c r="C35" s="188"/>
      <c r="D35" s="188"/>
      <c r="E35" s="188"/>
      <c r="F35" s="188"/>
    </row>
    <row r="36" spans="1:27" ht="16.5" hidden="1" outlineLevel="1" thickBot="1" x14ac:dyDescent="0.3">
      <c r="A36" s="180" t="s">
        <v>358</v>
      </c>
      <c r="B36" s="189">
        <v>25</v>
      </c>
      <c r="C36" s="190"/>
      <c r="D36" s="150"/>
      <c r="E36" s="191"/>
      <c r="F36" s="150"/>
    </row>
    <row r="37" spans="1:27" collapsed="1" x14ac:dyDescent="0.25">
      <c r="A37" s="156" t="str">
        <f>A50</f>
        <v>Оплата труда с отчислениями</v>
      </c>
      <c r="B37" s="176">
        <f>[76]У.Е.!$T$49</f>
        <v>0</v>
      </c>
      <c r="C37" s="150"/>
      <c r="D37" s="150"/>
      <c r="E37" s="150"/>
      <c r="F37" s="150"/>
    </row>
    <row r="38" spans="1:27" x14ac:dyDescent="0.25">
      <c r="A38" s="166" t="str">
        <f>A51</f>
        <v>Вспомогательные материалы</v>
      </c>
      <c r="B38" s="192"/>
      <c r="C38" s="188"/>
      <c r="D38" s="188"/>
      <c r="E38" s="188"/>
      <c r="F38" s="188"/>
    </row>
    <row r="39" spans="1:27" ht="32.25" thickBot="1" x14ac:dyDescent="0.3">
      <c r="A39" s="193" t="str">
        <f>A52</f>
        <v>Прочие расходы (без амортизации, арендной платы + транспортные расходы)</v>
      </c>
      <c r="B39" s="194"/>
      <c r="C39" s="188"/>
      <c r="D39" s="188"/>
      <c r="E39" s="188"/>
      <c r="F39" s="188"/>
    </row>
    <row r="40" spans="1:27" s="152" customFormat="1" x14ac:dyDescent="0.25">
      <c r="A40" s="195" t="s">
        <v>99</v>
      </c>
      <c r="B40" s="196">
        <v>1</v>
      </c>
      <c r="C40" s="196">
        <f>B40+1</f>
        <v>2</v>
      </c>
      <c r="D40" s="196">
        <f t="shared" ref="D40:P40" si="0">C40+1</f>
        <v>3</v>
      </c>
      <c r="E40" s="196">
        <f t="shared" si="0"/>
        <v>4</v>
      </c>
      <c r="F40" s="196">
        <f t="shared" si="0"/>
        <v>5</v>
      </c>
      <c r="G40" s="196">
        <f t="shared" si="0"/>
        <v>6</v>
      </c>
      <c r="H40" s="196">
        <f t="shared" si="0"/>
        <v>7</v>
      </c>
      <c r="I40" s="196">
        <f t="shared" si="0"/>
        <v>8</v>
      </c>
      <c r="J40" s="196">
        <f t="shared" si="0"/>
        <v>9</v>
      </c>
      <c r="K40" s="196">
        <f t="shared" si="0"/>
        <v>10</v>
      </c>
      <c r="L40" s="196">
        <f t="shared" si="0"/>
        <v>11</v>
      </c>
      <c r="M40" s="196">
        <f t="shared" si="0"/>
        <v>12</v>
      </c>
      <c r="N40" s="196">
        <f t="shared" si="0"/>
        <v>13</v>
      </c>
      <c r="O40" s="196">
        <f t="shared" si="0"/>
        <v>14</v>
      </c>
      <c r="P40" s="196">
        <f t="shared" si="0"/>
        <v>15</v>
      </c>
      <c r="Q40" s="196">
        <f>P40+1</f>
        <v>16</v>
      </c>
      <c r="R40" s="196">
        <f>Q40+1</f>
        <v>17</v>
      </c>
      <c r="S40" s="196">
        <f>R40+1</f>
        <v>18</v>
      </c>
      <c r="T40" s="196">
        <f>S40+1</f>
        <v>19</v>
      </c>
      <c r="U40" s="197">
        <f>T40+1</f>
        <v>20</v>
      </c>
    </row>
    <row r="41" spans="1:27" x14ac:dyDescent="0.25">
      <c r="A41" s="198" t="s">
        <v>98</v>
      </c>
      <c r="B41" s="199">
        <v>0.04</v>
      </c>
      <c r="C41" s="199">
        <v>0.04</v>
      </c>
      <c r="D41" s="199">
        <v>0.04</v>
      </c>
      <c r="E41" s="199">
        <v>0.04</v>
      </c>
      <c r="F41" s="199">
        <v>0.04</v>
      </c>
      <c r="G41" s="199">
        <v>0.04</v>
      </c>
      <c r="H41" s="199">
        <v>0.04</v>
      </c>
      <c r="I41" s="199">
        <v>0.04</v>
      </c>
      <c r="J41" s="199">
        <v>0.04</v>
      </c>
      <c r="K41" s="199">
        <v>0.04</v>
      </c>
      <c r="L41" s="199">
        <v>0.04</v>
      </c>
      <c r="M41" s="199">
        <v>0.04</v>
      </c>
      <c r="N41" s="199">
        <v>0.04</v>
      </c>
      <c r="O41" s="199">
        <v>0.04</v>
      </c>
      <c r="P41" s="199">
        <v>0.04</v>
      </c>
      <c r="Q41" s="199">
        <v>0.04</v>
      </c>
      <c r="R41" s="199">
        <v>0.04</v>
      </c>
      <c r="S41" s="199">
        <v>0.04</v>
      </c>
      <c r="T41" s="199">
        <v>0.04</v>
      </c>
      <c r="U41" s="200">
        <v>0.04</v>
      </c>
    </row>
    <row r="42" spans="1:27" ht="16.5" thickBot="1" x14ac:dyDescent="0.3">
      <c r="A42" s="198" t="s">
        <v>97</v>
      </c>
      <c r="B42" s="199">
        <v>0.04</v>
      </c>
      <c r="C42" s="199">
        <f>(1+B42)*(1+C41)-1</f>
        <v>8.1600000000000117E-2</v>
      </c>
      <c r="D42" s="199">
        <f t="shared" ref="D42:U42" si="1">(1+C42)*(1+D41)-1</f>
        <v>0.12486400000000009</v>
      </c>
      <c r="E42" s="199">
        <f t="shared" si="1"/>
        <v>0.16985856000000021</v>
      </c>
      <c r="F42" s="199">
        <f t="shared" si="1"/>
        <v>0.21665290240000035</v>
      </c>
      <c r="G42" s="199">
        <f t="shared" si="1"/>
        <v>0.26531901849600037</v>
      </c>
      <c r="H42" s="199">
        <f t="shared" si="1"/>
        <v>0.31593177923584048</v>
      </c>
      <c r="I42" s="199">
        <f t="shared" si="1"/>
        <v>0.3685690504052741</v>
      </c>
      <c r="J42" s="199">
        <f t="shared" si="1"/>
        <v>0.42331181242148519</v>
      </c>
      <c r="K42" s="199">
        <f t="shared" si="1"/>
        <v>0.48024428491834459</v>
      </c>
      <c r="L42" s="199">
        <f t="shared" si="1"/>
        <v>0.53945405631507848</v>
      </c>
      <c r="M42" s="199">
        <f t="shared" si="1"/>
        <v>0.60103221856768174</v>
      </c>
      <c r="N42" s="199">
        <f t="shared" si="1"/>
        <v>0.66507350731038906</v>
      </c>
      <c r="O42" s="199">
        <f t="shared" si="1"/>
        <v>0.73167644760280459</v>
      </c>
      <c r="P42" s="199">
        <f t="shared" si="1"/>
        <v>0.80094350550691673</v>
      </c>
      <c r="Q42" s="199">
        <f t="shared" si="1"/>
        <v>0.87298124572719349</v>
      </c>
      <c r="R42" s="199">
        <f t="shared" si="1"/>
        <v>0.94790049555628131</v>
      </c>
      <c r="S42" s="199">
        <f t="shared" si="1"/>
        <v>1.0258165153785326</v>
      </c>
      <c r="T42" s="199">
        <f t="shared" si="1"/>
        <v>1.1068491759936738</v>
      </c>
      <c r="U42" s="200">
        <f t="shared" si="1"/>
        <v>1.1911231430334208</v>
      </c>
      <c r="V42" s="201"/>
      <c r="W42" s="201"/>
      <c r="X42" s="201"/>
      <c r="Y42" s="201"/>
      <c r="Z42" s="201"/>
      <c r="AA42" s="201"/>
    </row>
    <row r="43" spans="1:27" x14ac:dyDescent="0.25">
      <c r="A43" s="195" t="s">
        <v>99</v>
      </c>
      <c r="B43" s="196">
        <v>1</v>
      </c>
      <c r="C43" s="196">
        <f>B43+1</f>
        <v>2</v>
      </c>
      <c r="D43" s="196">
        <f t="shared" ref="D43:P43" si="2">C43+1</f>
        <v>3</v>
      </c>
      <c r="E43" s="196">
        <f t="shared" si="2"/>
        <v>4</v>
      </c>
      <c r="F43" s="196">
        <f t="shared" si="2"/>
        <v>5</v>
      </c>
      <c r="G43" s="196">
        <f t="shared" si="2"/>
        <v>6</v>
      </c>
      <c r="H43" s="196">
        <f t="shared" si="2"/>
        <v>7</v>
      </c>
      <c r="I43" s="196">
        <f t="shared" si="2"/>
        <v>8</v>
      </c>
      <c r="J43" s="196">
        <f t="shared" si="2"/>
        <v>9</v>
      </c>
      <c r="K43" s="196">
        <f t="shared" si="2"/>
        <v>10</v>
      </c>
      <c r="L43" s="196">
        <f t="shared" si="2"/>
        <v>11</v>
      </c>
      <c r="M43" s="196">
        <f t="shared" si="2"/>
        <v>12</v>
      </c>
      <c r="N43" s="196">
        <f t="shared" si="2"/>
        <v>13</v>
      </c>
      <c r="O43" s="196">
        <f t="shared" si="2"/>
        <v>14</v>
      </c>
      <c r="P43" s="196">
        <f t="shared" si="2"/>
        <v>15</v>
      </c>
      <c r="Q43" s="196">
        <f>P43+1</f>
        <v>16</v>
      </c>
      <c r="R43" s="196">
        <f>Q43+1</f>
        <v>17</v>
      </c>
      <c r="S43" s="196">
        <f>R43+1</f>
        <v>18</v>
      </c>
      <c r="T43" s="196">
        <f>S43+1</f>
        <v>19</v>
      </c>
      <c r="U43" s="197">
        <f>T43+1</f>
        <v>20</v>
      </c>
      <c r="V43" s="201"/>
      <c r="W43" s="201"/>
      <c r="X43" s="201"/>
      <c r="Y43" s="201"/>
      <c r="Z43" s="201"/>
      <c r="AA43" s="201"/>
    </row>
    <row r="44" spans="1:27" hidden="1" outlineLevel="1" x14ac:dyDescent="0.25">
      <c r="A44" s="202" t="s">
        <v>359</v>
      </c>
      <c r="B44" s="203">
        <f>SUM(B45:B52)</f>
        <v>0</v>
      </c>
      <c r="C44" s="203">
        <f t="shared" ref="C44:U44" si="3">SUM(C45:C52)</f>
        <v>0</v>
      </c>
      <c r="D44" s="203">
        <f t="shared" si="3"/>
        <v>0</v>
      </c>
      <c r="E44" s="203">
        <f t="shared" si="3"/>
        <v>0</v>
      </c>
      <c r="F44" s="203">
        <f t="shared" si="3"/>
        <v>0</v>
      </c>
      <c r="G44" s="203">
        <f t="shared" si="3"/>
        <v>0</v>
      </c>
      <c r="H44" s="203">
        <f t="shared" si="3"/>
        <v>0</v>
      </c>
      <c r="I44" s="203">
        <f t="shared" si="3"/>
        <v>0</v>
      </c>
      <c r="J44" s="203">
        <f t="shared" si="3"/>
        <v>0</v>
      </c>
      <c r="K44" s="203">
        <f t="shared" si="3"/>
        <v>0</v>
      </c>
      <c r="L44" s="203">
        <f t="shared" si="3"/>
        <v>0</v>
      </c>
      <c r="M44" s="203">
        <f t="shared" si="3"/>
        <v>0</v>
      </c>
      <c r="N44" s="203">
        <f t="shared" si="3"/>
        <v>0</v>
      </c>
      <c r="O44" s="203">
        <f t="shared" si="3"/>
        <v>0</v>
      </c>
      <c r="P44" s="203">
        <f t="shared" si="3"/>
        <v>0</v>
      </c>
      <c r="Q44" s="203">
        <f t="shared" si="3"/>
        <v>0</v>
      </c>
      <c r="R44" s="203">
        <f t="shared" si="3"/>
        <v>0</v>
      </c>
      <c r="S44" s="203">
        <f t="shared" si="3"/>
        <v>0</v>
      </c>
      <c r="T44" s="203">
        <f t="shared" si="3"/>
        <v>0</v>
      </c>
      <c r="U44" s="203">
        <f t="shared" si="3"/>
        <v>0</v>
      </c>
    </row>
    <row r="45" spans="1:27" ht="16.5" hidden="1" customHeight="1" outlineLevel="1" x14ac:dyDescent="0.25">
      <c r="A45" s="204" t="str">
        <f>A20</f>
        <v>Затраты на текущий ремонт ТП, т.руб. без НДС</v>
      </c>
      <c r="B45" s="205">
        <f t="shared" ref="B45:U45" si="4">-IF(B$40/$B$22-INT(B40/$B$22)&lt;&gt;0,0,$B$20*(1+B$42)*$B$19)</f>
        <v>0</v>
      </c>
      <c r="C45" s="205">
        <f>-IF(C$40/$B$22-INT(C40/$B$22)&lt;&gt;0,0,$B$20*(1+C$42)*$B$19)</f>
        <v>0</v>
      </c>
      <c r="D45" s="205">
        <f t="shared" si="4"/>
        <v>0</v>
      </c>
      <c r="E45" s="205">
        <f t="shared" si="4"/>
        <v>0</v>
      </c>
      <c r="F45" s="205">
        <f t="shared" si="4"/>
        <v>0</v>
      </c>
      <c r="G45" s="205">
        <f t="shared" si="4"/>
        <v>0</v>
      </c>
      <c r="H45" s="205">
        <f t="shared" si="4"/>
        <v>0</v>
      </c>
      <c r="I45" s="205">
        <f t="shared" si="4"/>
        <v>0</v>
      </c>
      <c r="J45" s="205">
        <f t="shared" si="4"/>
        <v>0</v>
      </c>
      <c r="K45" s="205">
        <f t="shared" si="4"/>
        <v>0</v>
      </c>
      <c r="L45" s="205">
        <f t="shared" si="4"/>
        <v>0</v>
      </c>
      <c r="M45" s="205">
        <f t="shared" si="4"/>
        <v>0</v>
      </c>
      <c r="N45" s="205">
        <f t="shared" si="4"/>
        <v>0</v>
      </c>
      <c r="O45" s="205">
        <f t="shared" si="4"/>
        <v>0</v>
      </c>
      <c r="P45" s="205">
        <f t="shared" si="4"/>
        <v>0</v>
      </c>
      <c r="Q45" s="205">
        <f t="shared" si="4"/>
        <v>0</v>
      </c>
      <c r="R45" s="205">
        <f t="shared" si="4"/>
        <v>0</v>
      </c>
      <c r="S45" s="205">
        <f t="shared" si="4"/>
        <v>0</v>
      </c>
      <c r="T45" s="205">
        <f t="shared" si="4"/>
        <v>0</v>
      </c>
      <c r="U45" s="206">
        <f t="shared" si="4"/>
        <v>0</v>
      </c>
    </row>
    <row r="46" spans="1:27" ht="16.5" hidden="1" customHeight="1" outlineLevel="1" x14ac:dyDescent="0.25">
      <c r="A46" s="204" t="str">
        <f>A23</f>
        <v>Затраты на капитальный ремонт ТП, т.руб. без НДС</v>
      </c>
      <c r="B46" s="205">
        <f t="shared" ref="B46:U46" si="5">-IF(B$40/$B$25-INT(B40/$B$25)&lt;&gt;0,0,$B$23*(1+B$42)*$B$19)</f>
        <v>0</v>
      </c>
      <c r="C46" s="205">
        <f>-IF(C$40/$B$25-INT(C40/$B$25)&lt;&gt;0,0,$B$23*(1+C$42)*$B$19)</f>
        <v>0</v>
      </c>
      <c r="D46" s="205">
        <f t="shared" si="5"/>
        <v>0</v>
      </c>
      <c r="E46" s="205">
        <f t="shared" si="5"/>
        <v>0</v>
      </c>
      <c r="F46" s="205">
        <f t="shared" si="5"/>
        <v>0</v>
      </c>
      <c r="G46" s="205">
        <f t="shared" si="5"/>
        <v>0</v>
      </c>
      <c r="H46" s="205">
        <f t="shared" si="5"/>
        <v>0</v>
      </c>
      <c r="I46" s="205">
        <f t="shared" si="5"/>
        <v>0</v>
      </c>
      <c r="J46" s="205">
        <f t="shared" si="5"/>
        <v>0</v>
      </c>
      <c r="K46" s="205">
        <f t="shared" si="5"/>
        <v>0</v>
      </c>
      <c r="L46" s="205">
        <f t="shared" si="5"/>
        <v>0</v>
      </c>
      <c r="M46" s="205">
        <f t="shared" si="5"/>
        <v>0</v>
      </c>
      <c r="N46" s="205">
        <f t="shared" si="5"/>
        <v>0</v>
      </c>
      <c r="O46" s="205">
        <f t="shared" si="5"/>
        <v>0</v>
      </c>
      <c r="P46" s="205">
        <f t="shared" si="5"/>
        <v>0</v>
      </c>
      <c r="Q46" s="205">
        <f t="shared" si="5"/>
        <v>0</v>
      </c>
      <c r="R46" s="205">
        <f t="shared" si="5"/>
        <v>0</v>
      </c>
      <c r="S46" s="205">
        <f t="shared" si="5"/>
        <v>0</v>
      </c>
      <c r="T46" s="205">
        <f t="shared" si="5"/>
        <v>0</v>
      </c>
      <c r="U46" s="206">
        <f t="shared" si="5"/>
        <v>0</v>
      </c>
    </row>
    <row r="47" spans="1:27" ht="16.5" hidden="1" customHeight="1" outlineLevel="1" x14ac:dyDescent="0.25">
      <c r="A47" s="204" t="str">
        <f>A26</f>
        <v>Затраты на капитальный ремонт 1 км КЛ т.руб. без НДС</v>
      </c>
      <c r="B47" s="205">
        <f t="shared" ref="B47:U47" si="6">-IF(B$40/$B$36-INT(B40/$B$36)&lt;&gt;0,0,$B$26*(1+B$42)*$B$27)</f>
        <v>0</v>
      </c>
      <c r="C47" s="205">
        <f>-IF(C$40/$B$36-INT(C40/$B$36)&lt;&gt;0,0,$B$26*(1+C$42)*$B$27)</f>
        <v>0</v>
      </c>
      <c r="D47" s="205">
        <f t="shared" si="6"/>
        <v>0</v>
      </c>
      <c r="E47" s="205">
        <f t="shared" si="6"/>
        <v>0</v>
      </c>
      <c r="F47" s="205">
        <f t="shared" si="6"/>
        <v>0</v>
      </c>
      <c r="G47" s="205">
        <f t="shared" si="6"/>
        <v>0</v>
      </c>
      <c r="H47" s="205">
        <f t="shared" si="6"/>
        <v>0</v>
      </c>
      <c r="I47" s="205">
        <f t="shared" si="6"/>
        <v>0</v>
      </c>
      <c r="J47" s="205">
        <f t="shared" si="6"/>
        <v>0</v>
      </c>
      <c r="K47" s="205">
        <f t="shared" si="6"/>
        <v>0</v>
      </c>
      <c r="L47" s="205">
        <f t="shared" si="6"/>
        <v>0</v>
      </c>
      <c r="M47" s="205">
        <f t="shared" si="6"/>
        <v>0</v>
      </c>
      <c r="N47" s="205">
        <f t="shared" si="6"/>
        <v>0</v>
      </c>
      <c r="O47" s="205">
        <f t="shared" si="6"/>
        <v>0</v>
      </c>
      <c r="P47" s="205">
        <f t="shared" si="6"/>
        <v>0</v>
      </c>
      <c r="Q47" s="205">
        <f t="shared" si="6"/>
        <v>0</v>
      </c>
      <c r="R47" s="205">
        <f t="shared" si="6"/>
        <v>0</v>
      </c>
      <c r="S47" s="205">
        <f t="shared" si="6"/>
        <v>0</v>
      </c>
      <c r="T47" s="205">
        <f t="shared" si="6"/>
        <v>0</v>
      </c>
      <c r="U47" s="206">
        <f t="shared" si="6"/>
        <v>0</v>
      </c>
    </row>
    <row r="48" spans="1:27" hidden="1" outlineLevel="1" x14ac:dyDescent="0.25">
      <c r="A48" s="204" t="s">
        <v>360</v>
      </c>
      <c r="B48" s="205">
        <f t="shared" ref="B48:U48" si="7">-IF(B$40/$B$32-INT(B40/$B$32)&lt;&gt;0,0,$B$28*(1+B$42)*$B$30)</f>
        <v>0</v>
      </c>
      <c r="C48" s="205">
        <f>-IF(C$40/$B$32-INT(C40/$B$32)&lt;&gt;0,0,$B$28*(1+C$42)*$B$30)</f>
        <v>0</v>
      </c>
      <c r="D48" s="205">
        <f t="shared" si="7"/>
        <v>0</v>
      </c>
      <c r="E48" s="205">
        <f t="shared" si="7"/>
        <v>0</v>
      </c>
      <c r="F48" s="205">
        <f t="shared" si="7"/>
        <v>0</v>
      </c>
      <c r="G48" s="205">
        <f t="shared" si="7"/>
        <v>0</v>
      </c>
      <c r="H48" s="205">
        <f t="shared" si="7"/>
        <v>0</v>
      </c>
      <c r="I48" s="205">
        <f t="shared" si="7"/>
        <v>0</v>
      </c>
      <c r="J48" s="205">
        <f t="shared" si="7"/>
        <v>0</v>
      </c>
      <c r="K48" s="205">
        <f t="shared" si="7"/>
        <v>0</v>
      </c>
      <c r="L48" s="205">
        <f t="shared" si="7"/>
        <v>0</v>
      </c>
      <c r="M48" s="205">
        <f t="shared" si="7"/>
        <v>0</v>
      </c>
      <c r="N48" s="205">
        <f t="shared" si="7"/>
        <v>0</v>
      </c>
      <c r="O48" s="205">
        <f t="shared" si="7"/>
        <v>0</v>
      </c>
      <c r="P48" s="205">
        <f t="shared" si="7"/>
        <v>0</v>
      </c>
      <c r="Q48" s="205">
        <f t="shared" si="7"/>
        <v>0</v>
      </c>
      <c r="R48" s="205">
        <f t="shared" si="7"/>
        <v>0</v>
      </c>
      <c r="S48" s="205">
        <f t="shared" si="7"/>
        <v>0</v>
      </c>
      <c r="T48" s="205">
        <f t="shared" si="7"/>
        <v>0</v>
      </c>
      <c r="U48" s="206">
        <f t="shared" si="7"/>
        <v>0</v>
      </c>
    </row>
    <row r="49" spans="1:27" hidden="1" outlineLevel="1" x14ac:dyDescent="0.25">
      <c r="A49" s="204" t="s">
        <v>361</v>
      </c>
      <c r="B49" s="205">
        <f t="shared" ref="B49:U49" si="8">-IF(B$40/$B$34-INT(B40/$B$34)&lt;&gt;0,0,$B$29*(1+B$42)*$B$30)</f>
        <v>0</v>
      </c>
      <c r="C49" s="205">
        <f>-IF(C$40/$B$34-INT(C40/$B$34)&lt;&gt;0,0,$B$29*(1+C$42)*$B$30)</f>
        <v>0</v>
      </c>
      <c r="D49" s="205">
        <f t="shared" si="8"/>
        <v>0</v>
      </c>
      <c r="E49" s="205">
        <f>-IF(E$40/$B$34-INT(E40/$B$34)&lt;&gt;0,0,$B$29*(1+E$42)*$B$30)</f>
        <v>0</v>
      </c>
      <c r="F49" s="205">
        <f t="shared" si="8"/>
        <v>0</v>
      </c>
      <c r="G49" s="205">
        <f t="shared" si="8"/>
        <v>0</v>
      </c>
      <c r="H49" s="205">
        <f t="shared" si="8"/>
        <v>0</v>
      </c>
      <c r="I49" s="205">
        <f t="shared" si="8"/>
        <v>0</v>
      </c>
      <c r="J49" s="205">
        <f t="shared" si="8"/>
        <v>0</v>
      </c>
      <c r="K49" s="205">
        <f t="shared" si="8"/>
        <v>0</v>
      </c>
      <c r="L49" s="205">
        <f t="shared" si="8"/>
        <v>0</v>
      </c>
      <c r="M49" s="205">
        <f t="shared" si="8"/>
        <v>0</v>
      </c>
      <c r="N49" s="205">
        <f t="shared" si="8"/>
        <v>0</v>
      </c>
      <c r="O49" s="205">
        <f t="shared" si="8"/>
        <v>0</v>
      </c>
      <c r="P49" s="205">
        <f t="shared" si="8"/>
        <v>0</v>
      </c>
      <c r="Q49" s="205">
        <f t="shared" si="8"/>
        <v>0</v>
      </c>
      <c r="R49" s="205">
        <f t="shared" si="8"/>
        <v>0</v>
      </c>
      <c r="S49" s="205">
        <f t="shared" si="8"/>
        <v>0</v>
      </c>
      <c r="T49" s="205">
        <f t="shared" si="8"/>
        <v>0</v>
      </c>
      <c r="U49" s="206">
        <f t="shared" si="8"/>
        <v>0</v>
      </c>
    </row>
    <row r="50" spans="1:27" collapsed="1" x14ac:dyDescent="0.25">
      <c r="A50" s="204" t="s">
        <v>362</v>
      </c>
      <c r="B50" s="205"/>
      <c r="C50" s="205">
        <f>-$B$37</f>
        <v>0</v>
      </c>
      <c r="D50" s="205">
        <f t="shared" ref="D50:U50" si="9">-$B$37*(1+D42)</f>
        <v>0</v>
      </c>
      <c r="E50" s="205">
        <f t="shared" si="9"/>
        <v>0</v>
      </c>
      <c r="F50" s="205">
        <f t="shared" si="9"/>
        <v>0</v>
      </c>
      <c r="G50" s="205">
        <f t="shared" si="9"/>
        <v>0</v>
      </c>
      <c r="H50" s="205">
        <f t="shared" si="9"/>
        <v>0</v>
      </c>
      <c r="I50" s="205">
        <f t="shared" si="9"/>
        <v>0</v>
      </c>
      <c r="J50" s="205">
        <f t="shared" si="9"/>
        <v>0</v>
      </c>
      <c r="K50" s="205">
        <f t="shared" si="9"/>
        <v>0</v>
      </c>
      <c r="L50" s="205">
        <f t="shared" si="9"/>
        <v>0</v>
      </c>
      <c r="M50" s="205">
        <f t="shared" si="9"/>
        <v>0</v>
      </c>
      <c r="N50" s="205">
        <f t="shared" si="9"/>
        <v>0</v>
      </c>
      <c r="O50" s="205">
        <f t="shared" si="9"/>
        <v>0</v>
      </c>
      <c r="P50" s="205">
        <f t="shared" si="9"/>
        <v>0</v>
      </c>
      <c r="Q50" s="205">
        <f t="shared" si="9"/>
        <v>0</v>
      </c>
      <c r="R50" s="205">
        <f t="shared" si="9"/>
        <v>0</v>
      </c>
      <c r="S50" s="205">
        <f t="shared" si="9"/>
        <v>0</v>
      </c>
      <c r="T50" s="205">
        <f t="shared" si="9"/>
        <v>0</v>
      </c>
      <c r="U50" s="206">
        <f t="shared" si="9"/>
        <v>0</v>
      </c>
    </row>
    <row r="51" spans="1:27" s="152" customFormat="1" x14ac:dyDescent="0.25">
      <c r="A51" s="204" t="s">
        <v>363</v>
      </c>
      <c r="B51" s="205"/>
      <c r="C51" s="205">
        <f t="shared" ref="C51:U51" si="10">-$B$38*(1+C42)*$B$19</f>
        <v>0</v>
      </c>
      <c r="D51" s="205">
        <f t="shared" si="10"/>
        <v>0</v>
      </c>
      <c r="E51" s="205">
        <f t="shared" si="10"/>
        <v>0</v>
      </c>
      <c r="F51" s="205">
        <f t="shared" si="10"/>
        <v>0</v>
      </c>
      <c r="G51" s="205">
        <f t="shared" si="10"/>
        <v>0</v>
      </c>
      <c r="H51" s="205">
        <f t="shared" si="10"/>
        <v>0</v>
      </c>
      <c r="I51" s="205">
        <f t="shared" si="10"/>
        <v>0</v>
      </c>
      <c r="J51" s="205">
        <f t="shared" si="10"/>
        <v>0</v>
      </c>
      <c r="K51" s="205">
        <f t="shared" si="10"/>
        <v>0</v>
      </c>
      <c r="L51" s="205">
        <f t="shared" si="10"/>
        <v>0</v>
      </c>
      <c r="M51" s="205">
        <f t="shared" si="10"/>
        <v>0</v>
      </c>
      <c r="N51" s="205">
        <f t="shared" si="10"/>
        <v>0</v>
      </c>
      <c r="O51" s="205">
        <f t="shared" si="10"/>
        <v>0</v>
      </c>
      <c r="P51" s="205">
        <f t="shared" si="10"/>
        <v>0</v>
      </c>
      <c r="Q51" s="205">
        <f t="shared" si="10"/>
        <v>0</v>
      </c>
      <c r="R51" s="205">
        <f t="shared" si="10"/>
        <v>0</v>
      </c>
      <c r="S51" s="205">
        <f t="shared" si="10"/>
        <v>0</v>
      </c>
      <c r="T51" s="205">
        <f t="shared" si="10"/>
        <v>0</v>
      </c>
      <c r="U51" s="206">
        <f t="shared" si="10"/>
        <v>0</v>
      </c>
    </row>
    <row r="52" spans="1:27" ht="31.5" x14ac:dyDescent="0.25">
      <c r="A52" s="207" t="s">
        <v>364</v>
      </c>
      <c r="B52" s="205"/>
      <c r="C52" s="205">
        <f t="shared" ref="C52:U52" si="11">-$B$39*(1+C42)*$B$19</f>
        <v>0</v>
      </c>
      <c r="D52" s="205">
        <f t="shared" si="11"/>
        <v>0</v>
      </c>
      <c r="E52" s="205">
        <f t="shared" si="11"/>
        <v>0</v>
      </c>
      <c r="F52" s="205">
        <f t="shared" si="11"/>
        <v>0</v>
      </c>
      <c r="G52" s="205">
        <f t="shared" si="11"/>
        <v>0</v>
      </c>
      <c r="H52" s="205">
        <f t="shared" si="11"/>
        <v>0</v>
      </c>
      <c r="I52" s="205">
        <f t="shared" si="11"/>
        <v>0</v>
      </c>
      <c r="J52" s="205">
        <f t="shared" si="11"/>
        <v>0</v>
      </c>
      <c r="K52" s="205">
        <f t="shared" si="11"/>
        <v>0</v>
      </c>
      <c r="L52" s="205">
        <f t="shared" si="11"/>
        <v>0</v>
      </c>
      <c r="M52" s="205">
        <f t="shared" si="11"/>
        <v>0</v>
      </c>
      <c r="N52" s="205">
        <f t="shared" si="11"/>
        <v>0</v>
      </c>
      <c r="O52" s="205">
        <f t="shared" si="11"/>
        <v>0</v>
      </c>
      <c r="P52" s="205">
        <f t="shared" si="11"/>
        <v>0</v>
      </c>
      <c r="Q52" s="205">
        <f t="shared" si="11"/>
        <v>0</v>
      </c>
      <c r="R52" s="205">
        <f t="shared" si="11"/>
        <v>0</v>
      </c>
      <c r="S52" s="205">
        <f t="shared" si="11"/>
        <v>0</v>
      </c>
      <c r="T52" s="205">
        <f t="shared" si="11"/>
        <v>0</v>
      </c>
      <c r="U52" s="206">
        <f t="shared" si="11"/>
        <v>0</v>
      </c>
    </row>
    <row r="53" spans="1:27" x14ac:dyDescent="0.25">
      <c r="A53" s="202" t="s">
        <v>365</v>
      </c>
      <c r="B53" s="203">
        <f>SUM(B54:B61)</f>
        <v>0</v>
      </c>
      <c r="C53" s="203">
        <f>SUM(C54:C56)</f>
        <v>-419.84397400000006</v>
      </c>
      <c r="D53" s="203">
        <f t="shared" ref="D53:U53" si="12">SUM(D54:D56)</f>
        <v>-419.84397400000006</v>
      </c>
      <c r="E53" s="203">
        <f t="shared" si="12"/>
        <v>-419.84397400000006</v>
      </c>
      <c r="F53" s="203">
        <f t="shared" si="12"/>
        <v>-419.84397400000006</v>
      </c>
      <c r="G53" s="203">
        <f t="shared" si="12"/>
        <v>-419.84397400000006</v>
      </c>
      <c r="H53" s="203">
        <f t="shared" si="12"/>
        <v>-419.84397400000006</v>
      </c>
      <c r="I53" s="203">
        <f t="shared" si="12"/>
        <v>-419.84397400000006</v>
      </c>
      <c r="J53" s="203">
        <f t="shared" si="12"/>
        <v>-419.84397400000006</v>
      </c>
      <c r="K53" s="203">
        <f t="shared" si="12"/>
        <v>-419.84397400000006</v>
      </c>
      <c r="L53" s="203">
        <f t="shared" si="12"/>
        <v>-419.84397400000006</v>
      </c>
      <c r="M53" s="203">
        <f t="shared" si="12"/>
        <v>-419.84397400000006</v>
      </c>
      <c r="N53" s="203">
        <f t="shared" si="12"/>
        <v>-419.84397400000006</v>
      </c>
      <c r="O53" s="203">
        <f t="shared" si="12"/>
        <v>-419.84397400000006</v>
      </c>
      <c r="P53" s="203">
        <f t="shared" si="12"/>
        <v>-419.84397400000006</v>
      </c>
      <c r="Q53" s="203">
        <f t="shared" si="12"/>
        <v>-419.84397400000006</v>
      </c>
      <c r="R53" s="203">
        <f t="shared" si="12"/>
        <v>-419.84397400000006</v>
      </c>
      <c r="S53" s="203">
        <f t="shared" si="12"/>
        <v>-419.84397400000006</v>
      </c>
      <c r="T53" s="203">
        <f t="shared" si="12"/>
        <v>-419.84397400000006</v>
      </c>
      <c r="U53" s="203">
        <f t="shared" si="12"/>
        <v>-419.84397400000006</v>
      </c>
    </row>
    <row r="54" spans="1:27" s="152" customFormat="1" ht="15" customHeight="1" x14ac:dyDescent="0.25">
      <c r="A54" s="204" t="s">
        <v>96</v>
      </c>
      <c r="B54" s="205"/>
      <c r="C54" s="205"/>
      <c r="D54" s="205"/>
      <c r="E54" s="205"/>
      <c r="F54" s="205"/>
      <c r="G54" s="205"/>
      <c r="H54" s="205"/>
      <c r="I54" s="205"/>
      <c r="J54" s="205"/>
      <c r="K54" s="205"/>
      <c r="L54" s="205"/>
      <c r="M54" s="205"/>
      <c r="N54" s="205"/>
      <c r="O54" s="205"/>
      <c r="P54" s="205"/>
      <c r="Q54" s="205"/>
      <c r="R54" s="205"/>
      <c r="S54" s="205"/>
      <c r="T54" s="205"/>
      <c r="U54" s="206"/>
    </row>
    <row r="55" spans="1:27" x14ac:dyDescent="0.25">
      <c r="A55" s="204" t="s">
        <v>366</v>
      </c>
      <c r="B55" s="205"/>
      <c r="C55" s="205">
        <f>IF(C43&lt;$B$16+2,-($B$12+$B$15)/$B$16,0)</f>
        <v>-419.84397400000006</v>
      </c>
      <c r="D55" s="205">
        <f t="shared" ref="D55:U55" si="13">IF(D43&lt;$B$16+2,-($B$12+$B$15)/$B$16,0)</f>
        <v>-419.84397400000006</v>
      </c>
      <c r="E55" s="205">
        <f t="shared" si="13"/>
        <v>-419.84397400000006</v>
      </c>
      <c r="F55" s="205">
        <f t="shared" si="13"/>
        <v>-419.84397400000006</v>
      </c>
      <c r="G55" s="205">
        <f t="shared" si="13"/>
        <v>-419.84397400000006</v>
      </c>
      <c r="H55" s="205">
        <f t="shared" si="13"/>
        <v>-419.84397400000006</v>
      </c>
      <c r="I55" s="205">
        <f t="shared" si="13"/>
        <v>-419.84397400000006</v>
      </c>
      <c r="J55" s="205">
        <f t="shared" si="13"/>
        <v>-419.84397400000006</v>
      </c>
      <c r="K55" s="205">
        <f t="shared" si="13"/>
        <v>-419.84397400000006</v>
      </c>
      <c r="L55" s="205">
        <f t="shared" si="13"/>
        <v>-419.84397400000006</v>
      </c>
      <c r="M55" s="205">
        <f t="shared" si="13"/>
        <v>-419.84397400000006</v>
      </c>
      <c r="N55" s="205">
        <f t="shared" si="13"/>
        <v>-419.84397400000006</v>
      </c>
      <c r="O55" s="205">
        <f t="shared" si="13"/>
        <v>-419.84397400000006</v>
      </c>
      <c r="P55" s="205">
        <f t="shared" si="13"/>
        <v>-419.84397400000006</v>
      </c>
      <c r="Q55" s="205">
        <f t="shared" si="13"/>
        <v>-419.84397400000006</v>
      </c>
      <c r="R55" s="205">
        <f t="shared" si="13"/>
        <v>-419.84397400000006</v>
      </c>
      <c r="S55" s="205">
        <f t="shared" si="13"/>
        <v>-419.84397400000006</v>
      </c>
      <c r="T55" s="205">
        <f t="shared" si="13"/>
        <v>-419.84397400000006</v>
      </c>
      <c r="U55" s="205">
        <f t="shared" si="13"/>
        <v>-419.84397400000006</v>
      </c>
    </row>
    <row r="56" spans="1:27" s="152" customFormat="1" x14ac:dyDescent="0.25">
      <c r="A56" s="204" t="s">
        <v>367</v>
      </c>
      <c r="B56" s="205"/>
      <c r="C56" s="205">
        <f>IF(C43&lt;$B$17+2,-($B$13+$B$15)/$B$17,0)</f>
        <v>0</v>
      </c>
      <c r="D56" s="205">
        <f t="shared" ref="D56:U56" si="14">IF(D43&lt;$B$17+2,-($B$13+$B$15)/$B$17,0)</f>
        <v>0</v>
      </c>
      <c r="E56" s="205">
        <f t="shared" si="14"/>
        <v>0</v>
      </c>
      <c r="F56" s="205">
        <f t="shared" si="14"/>
        <v>0</v>
      </c>
      <c r="G56" s="205">
        <f t="shared" si="14"/>
        <v>0</v>
      </c>
      <c r="H56" s="205">
        <f t="shared" si="14"/>
        <v>0</v>
      </c>
      <c r="I56" s="205">
        <f t="shared" si="14"/>
        <v>0</v>
      </c>
      <c r="J56" s="205">
        <f t="shared" si="14"/>
        <v>0</v>
      </c>
      <c r="K56" s="205">
        <f t="shared" si="14"/>
        <v>0</v>
      </c>
      <c r="L56" s="205">
        <f t="shared" si="14"/>
        <v>0</v>
      </c>
      <c r="M56" s="205">
        <f t="shared" si="14"/>
        <v>0</v>
      </c>
      <c r="N56" s="205">
        <f t="shared" si="14"/>
        <v>0</v>
      </c>
      <c r="O56" s="205">
        <f t="shared" si="14"/>
        <v>0</v>
      </c>
      <c r="P56" s="205">
        <f t="shared" si="14"/>
        <v>0</v>
      </c>
      <c r="Q56" s="205">
        <f t="shared" si="14"/>
        <v>0</v>
      </c>
      <c r="R56" s="205">
        <f t="shared" si="14"/>
        <v>0</v>
      </c>
      <c r="S56" s="205">
        <f t="shared" si="14"/>
        <v>0</v>
      </c>
      <c r="T56" s="205">
        <f t="shared" si="14"/>
        <v>0</v>
      </c>
      <c r="U56" s="205">
        <f t="shared" si="14"/>
        <v>0</v>
      </c>
    </row>
    <row r="57" spans="1:27" s="152" customFormat="1" ht="15" thickBot="1" x14ac:dyDescent="0.3">
      <c r="A57" s="208"/>
      <c r="B57" s="209"/>
      <c r="C57" s="209"/>
      <c r="D57" s="209"/>
      <c r="E57" s="209"/>
      <c r="F57" s="209"/>
      <c r="G57" s="209"/>
      <c r="H57" s="209"/>
      <c r="I57" s="209"/>
      <c r="J57" s="209"/>
      <c r="K57" s="209"/>
      <c r="L57" s="209"/>
      <c r="M57" s="209"/>
      <c r="N57" s="209"/>
      <c r="O57" s="209"/>
      <c r="P57" s="209"/>
      <c r="Q57" s="209"/>
      <c r="R57" s="209"/>
      <c r="S57" s="209"/>
      <c r="T57" s="209"/>
      <c r="U57" s="209"/>
      <c r="V57" s="210"/>
      <c r="W57" s="210"/>
      <c r="X57" s="210"/>
      <c r="Y57" s="210"/>
      <c r="Z57" s="210"/>
      <c r="AA57" s="210"/>
    </row>
    <row r="58" spans="1:27" ht="16.5" thickBot="1" x14ac:dyDescent="0.3">
      <c r="A58" s="211" t="s">
        <v>368</v>
      </c>
      <c r="B58" s="212"/>
      <c r="C58" s="213">
        <v>2</v>
      </c>
      <c r="D58" s="213">
        <f>C58+1</f>
        <v>3</v>
      </c>
      <c r="E58" s="213">
        <f t="shared" ref="E58:U58" si="15">D58+1</f>
        <v>4</v>
      </c>
      <c r="F58" s="213">
        <f t="shared" si="15"/>
        <v>5</v>
      </c>
      <c r="G58" s="213">
        <f t="shared" si="15"/>
        <v>6</v>
      </c>
      <c r="H58" s="213">
        <f t="shared" si="15"/>
        <v>7</v>
      </c>
      <c r="I58" s="213">
        <f t="shared" si="15"/>
        <v>8</v>
      </c>
      <c r="J58" s="213">
        <f t="shared" si="15"/>
        <v>9</v>
      </c>
      <c r="K58" s="213">
        <f t="shared" si="15"/>
        <v>10</v>
      </c>
      <c r="L58" s="213">
        <f t="shared" si="15"/>
        <v>11</v>
      </c>
      <c r="M58" s="213">
        <f t="shared" si="15"/>
        <v>12</v>
      </c>
      <c r="N58" s="213">
        <f t="shared" si="15"/>
        <v>13</v>
      </c>
      <c r="O58" s="213">
        <f t="shared" si="15"/>
        <v>14</v>
      </c>
      <c r="P58" s="213">
        <f t="shared" si="15"/>
        <v>15</v>
      </c>
      <c r="Q58" s="213">
        <f t="shared" si="15"/>
        <v>16</v>
      </c>
      <c r="R58" s="213">
        <f t="shared" si="15"/>
        <v>17</v>
      </c>
      <c r="S58" s="213">
        <f t="shared" si="15"/>
        <v>18</v>
      </c>
      <c r="T58" s="213">
        <f t="shared" si="15"/>
        <v>19</v>
      </c>
      <c r="U58" s="214">
        <f t="shared" si="15"/>
        <v>20</v>
      </c>
    </row>
    <row r="59" spans="1:27" x14ac:dyDescent="0.25">
      <c r="A59" s="215" t="s">
        <v>95</v>
      </c>
      <c r="B59" s="216" t="s">
        <v>369</v>
      </c>
      <c r="C59" s="217">
        <f>-(C55+C56)</f>
        <v>419.84397400000006</v>
      </c>
      <c r="D59" s="217">
        <f t="shared" ref="D59:U59" si="16">-(D55+D56)</f>
        <v>419.84397400000006</v>
      </c>
      <c r="E59" s="217">
        <f t="shared" si="16"/>
        <v>419.84397400000006</v>
      </c>
      <c r="F59" s="217">
        <f t="shared" si="16"/>
        <v>419.84397400000006</v>
      </c>
      <c r="G59" s="217">
        <f t="shared" si="16"/>
        <v>419.84397400000006</v>
      </c>
      <c r="H59" s="217">
        <f t="shared" si="16"/>
        <v>419.84397400000006</v>
      </c>
      <c r="I59" s="217">
        <f t="shared" si="16"/>
        <v>419.84397400000006</v>
      </c>
      <c r="J59" s="217">
        <f t="shared" si="16"/>
        <v>419.84397400000006</v>
      </c>
      <c r="K59" s="217">
        <f t="shared" si="16"/>
        <v>419.84397400000006</v>
      </c>
      <c r="L59" s="217">
        <f t="shared" si="16"/>
        <v>419.84397400000006</v>
      </c>
      <c r="M59" s="217">
        <f t="shared" si="16"/>
        <v>419.84397400000006</v>
      </c>
      <c r="N59" s="217">
        <f t="shared" si="16"/>
        <v>419.84397400000006</v>
      </c>
      <c r="O59" s="217">
        <f t="shared" si="16"/>
        <v>419.84397400000006</v>
      </c>
      <c r="P59" s="217">
        <f t="shared" si="16"/>
        <v>419.84397400000006</v>
      </c>
      <c r="Q59" s="217">
        <f t="shared" si="16"/>
        <v>419.84397400000006</v>
      </c>
      <c r="R59" s="217">
        <f t="shared" si="16"/>
        <v>419.84397400000006</v>
      </c>
      <c r="S59" s="217">
        <f t="shared" si="16"/>
        <v>419.84397400000006</v>
      </c>
      <c r="T59" s="217">
        <f t="shared" si="16"/>
        <v>419.84397400000006</v>
      </c>
      <c r="U59" s="217">
        <f t="shared" si="16"/>
        <v>419.84397400000006</v>
      </c>
    </row>
    <row r="60" spans="1:27" x14ac:dyDescent="0.25">
      <c r="A60" s="198" t="s">
        <v>96</v>
      </c>
      <c r="B60" s="121" t="s">
        <v>369</v>
      </c>
      <c r="C60" s="218">
        <f t="shared" ref="C60:U60" si="17">-C54</f>
        <v>0</v>
      </c>
      <c r="D60" s="218">
        <f t="shared" si="17"/>
        <v>0</v>
      </c>
      <c r="E60" s="218">
        <f t="shared" si="17"/>
        <v>0</v>
      </c>
      <c r="F60" s="218">
        <f t="shared" si="17"/>
        <v>0</v>
      </c>
      <c r="G60" s="218">
        <f t="shared" si="17"/>
        <v>0</v>
      </c>
      <c r="H60" s="218">
        <f t="shared" si="17"/>
        <v>0</v>
      </c>
      <c r="I60" s="218">
        <f t="shared" si="17"/>
        <v>0</v>
      </c>
      <c r="J60" s="218">
        <f t="shared" si="17"/>
        <v>0</v>
      </c>
      <c r="K60" s="218">
        <f t="shared" si="17"/>
        <v>0</v>
      </c>
      <c r="L60" s="218">
        <f t="shared" si="17"/>
        <v>0</v>
      </c>
      <c r="M60" s="218">
        <f t="shared" si="17"/>
        <v>0</v>
      </c>
      <c r="N60" s="218">
        <f t="shared" si="17"/>
        <v>0</v>
      </c>
      <c r="O60" s="218">
        <f t="shared" si="17"/>
        <v>0</v>
      </c>
      <c r="P60" s="218">
        <f t="shared" si="17"/>
        <v>0</v>
      </c>
      <c r="Q60" s="218">
        <f t="shared" si="17"/>
        <v>0</v>
      </c>
      <c r="R60" s="218">
        <f t="shared" si="17"/>
        <v>0</v>
      </c>
      <c r="S60" s="218">
        <f t="shared" si="17"/>
        <v>0</v>
      </c>
      <c r="T60" s="218">
        <f t="shared" si="17"/>
        <v>0</v>
      </c>
      <c r="U60" s="219">
        <f t="shared" si="17"/>
        <v>0</v>
      </c>
    </row>
    <row r="61" spans="1:27" x14ac:dyDescent="0.25">
      <c r="A61" s="198" t="s">
        <v>370</v>
      </c>
      <c r="B61" s="121" t="s">
        <v>369</v>
      </c>
      <c r="C61" s="218">
        <f t="shared" ref="C61:U63" si="18">-C45</f>
        <v>0</v>
      </c>
      <c r="D61" s="218">
        <f t="shared" si="18"/>
        <v>0</v>
      </c>
      <c r="E61" s="218">
        <f t="shared" si="18"/>
        <v>0</v>
      </c>
      <c r="F61" s="218">
        <f t="shared" si="18"/>
        <v>0</v>
      </c>
      <c r="G61" s="218">
        <f t="shared" si="18"/>
        <v>0</v>
      </c>
      <c r="H61" s="218">
        <f t="shared" si="18"/>
        <v>0</v>
      </c>
      <c r="I61" s="218">
        <f t="shared" si="18"/>
        <v>0</v>
      </c>
      <c r="J61" s="218">
        <f t="shared" si="18"/>
        <v>0</v>
      </c>
      <c r="K61" s="218">
        <f t="shared" si="18"/>
        <v>0</v>
      </c>
      <c r="L61" s="218">
        <f t="shared" si="18"/>
        <v>0</v>
      </c>
      <c r="M61" s="218">
        <f t="shared" si="18"/>
        <v>0</v>
      </c>
      <c r="N61" s="218">
        <f t="shared" si="18"/>
        <v>0</v>
      </c>
      <c r="O61" s="218">
        <f t="shared" si="18"/>
        <v>0</v>
      </c>
      <c r="P61" s="218">
        <f t="shared" si="18"/>
        <v>0</v>
      </c>
      <c r="Q61" s="218">
        <f t="shared" si="18"/>
        <v>0</v>
      </c>
      <c r="R61" s="218">
        <f t="shared" si="18"/>
        <v>0</v>
      </c>
      <c r="S61" s="218">
        <f t="shared" si="18"/>
        <v>0</v>
      </c>
      <c r="T61" s="218">
        <f t="shared" si="18"/>
        <v>0</v>
      </c>
      <c r="U61" s="219">
        <f t="shared" si="18"/>
        <v>0</v>
      </c>
    </row>
    <row r="62" spans="1:27" x14ac:dyDescent="0.25">
      <c r="A62" s="198" t="s">
        <v>371</v>
      </c>
      <c r="B62" s="121" t="s">
        <v>369</v>
      </c>
      <c r="C62" s="218">
        <f t="shared" si="18"/>
        <v>0</v>
      </c>
      <c r="D62" s="218">
        <f t="shared" si="18"/>
        <v>0</v>
      </c>
      <c r="E62" s="218">
        <f t="shared" si="18"/>
        <v>0</v>
      </c>
      <c r="F62" s="218">
        <f t="shared" si="18"/>
        <v>0</v>
      </c>
      <c r="G62" s="218">
        <f t="shared" si="18"/>
        <v>0</v>
      </c>
      <c r="H62" s="218">
        <f t="shared" si="18"/>
        <v>0</v>
      </c>
      <c r="I62" s="218">
        <f t="shared" si="18"/>
        <v>0</v>
      </c>
      <c r="J62" s="218">
        <f t="shared" si="18"/>
        <v>0</v>
      </c>
      <c r="K62" s="218">
        <f t="shared" si="18"/>
        <v>0</v>
      </c>
      <c r="L62" s="218">
        <f t="shared" si="18"/>
        <v>0</v>
      </c>
      <c r="M62" s="218">
        <f t="shared" si="18"/>
        <v>0</v>
      </c>
      <c r="N62" s="218">
        <f t="shared" si="18"/>
        <v>0</v>
      </c>
      <c r="O62" s="218">
        <f t="shared" si="18"/>
        <v>0</v>
      </c>
      <c r="P62" s="218">
        <f t="shared" si="18"/>
        <v>0</v>
      </c>
      <c r="Q62" s="218">
        <f t="shared" si="18"/>
        <v>0</v>
      </c>
      <c r="R62" s="218">
        <f t="shared" si="18"/>
        <v>0</v>
      </c>
      <c r="S62" s="218">
        <f t="shared" si="18"/>
        <v>0</v>
      </c>
      <c r="T62" s="218">
        <f t="shared" si="18"/>
        <v>0</v>
      </c>
      <c r="U62" s="219">
        <f t="shared" si="18"/>
        <v>0</v>
      </c>
    </row>
    <row r="63" spans="1:27" x14ac:dyDescent="0.25">
      <c r="A63" s="198" t="s">
        <v>372</v>
      </c>
      <c r="B63" s="121" t="s">
        <v>369</v>
      </c>
      <c r="C63" s="218">
        <f t="shared" si="18"/>
        <v>0</v>
      </c>
      <c r="D63" s="218">
        <f t="shared" si="18"/>
        <v>0</v>
      </c>
      <c r="E63" s="218">
        <f t="shared" si="18"/>
        <v>0</v>
      </c>
      <c r="F63" s="218">
        <f t="shared" si="18"/>
        <v>0</v>
      </c>
      <c r="G63" s="218">
        <f t="shared" si="18"/>
        <v>0</v>
      </c>
      <c r="H63" s="218">
        <f t="shared" si="18"/>
        <v>0</v>
      </c>
      <c r="I63" s="218">
        <f t="shared" si="18"/>
        <v>0</v>
      </c>
      <c r="J63" s="218">
        <f t="shared" si="18"/>
        <v>0</v>
      </c>
      <c r="K63" s="218">
        <f t="shared" si="18"/>
        <v>0</v>
      </c>
      <c r="L63" s="218">
        <f t="shared" si="18"/>
        <v>0</v>
      </c>
      <c r="M63" s="218">
        <f t="shared" si="18"/>
        <v>0</v>
      </c>
      <c r="N63" s="218">
        <f t="shared" si="18"/>
        <v>0</v>
      </c>
      <c r="O63" s="218">
        <f t="shared" si="18"/>
        <v>0</v>
      </c>
      <c r="P63" s="218">
        <f t="shared" si="18"/>
        <v>0</v>
      </c>
      <c r="Q63" s="218">
        <f t="shared" si="18"/>
        <v>0</v>
      </c>
      <c r="R63" s="218">
        <f t="shared" si="18"/>
        <v>0</v>
      </c>
      <c r="S63" s="218">
        <f t="shared" si="18"/>
        <v>0</v>
      </c>
      <c r="T63" s="218">
        <f t="shared" si="18"/>
        <v>0</v>
      </c>
      <c r="U63" s="219">
        <f t="shared" si="18"/>
        <v>0</v>
      </c>
    </row>
    <row r="64" spans="1:27" x14ac:dyDescent="0.25">
      <c r="A64" s="198" t="s">
        <v>373</v>
      </c>
      <c r="B64" s="121" t="s">
        <v>369</v>
      </c>
      <c r="C64" s="218"/>
      <c r="D64" s="218"/>
      <c r="E64" s="218"/>
      <c r="F64" s="218"/>
      <c r="G64" s="218"/>
      <c r="H64" s="218"/>
      <c r="I64" s="218"/>
      <c r="J64" s="218"/>
      <c r="K64" s="218"/>
      <c r="L64" s="218"/>
      <c r="M64" s="218"/>
      <c r="N64" s="218"/>
      <c r="O64" s="218"/>
      <c r="P64" s="218"/>
      <c r="Q64" s="218"/>
      <c r="R64" s="218"/>
      <c r="S64" s="218"/>
      <c r="T64" s="218"/>
      <c r="U64" s="219"/>
    </row>
    <row r="65" spans="1:21" x14ac:dyDescent="0.25">
      <c r="A65" s="198" t="s">
        <v>374</v>
      </c>
      <c r="B65" s="121" t="s">
        <v>369</v>
      </c>
      <c r="C65" s="218"/>
      <c r="D65" s="218"/>
      <c r="E65" s="218"/>
      <c r="F65" s="218"/>
      <c r="G65" s="218"/>
      <c r="H65" s="218"/>
      <c r="I65" s="218"/>
      <c r="J65" s="218"/>
      <c r="K65" s="218"/>
      <c r="L65" s="218"/>
      <c r="M65" s="218"/>
      <c r="N65" s="218"/>
      <c r="O65" s="218"/>
      <c r="P65" s="218"/>
      <c r="Q65" s="218"/>
      <c r="R65" s="218"/>
      <c r="S65" s="218"/>
      <c r="T65" s="218"/>
      <c r="U65" s="219"/>
    </row>
    <row r="66" spans="1:21" x14ac:dyDescent="0.25">
      <c r="A66" s="198" t="s">
        <v>375</v>
      </c>
      <c r="B66" s="121" t="s">
        <v>369</v>
      </c>
      <c r="C66" s="218">
        <f t="shared" ref="C66:U68" si="19">-C48</f>
        <v>0</v>
      </c>
      <c r="D66" s="218">
        <f t="shared" si="19"/>
        <v>0</v>
      </c>
      <c r="E66" s="218">
        <f t="shared" si="19"/>
        <v>0</v>
      </c>
      <c r="F66" s="218">
        <f t="shared" si="19"/>
        <v>0</v>
      </c>
      <c r="G66" s="218">
        <f t="shared" si="19"/>
        <v>0</v>
      </c>
      <c r="H66" s="218">
        <f t="shared" si="19"/>
        <v>0</v>
      </c>
      <c r="I66" s="218">
        <f t="shared" si="19"/>
        <v>0</v>
      </c>
      <c r="J66" s="218">
        <f t="shared" si="19"/>
        <v>0</v>
      </c>
      <c r="K66" s="218">
        <f t="shared" si="19"/>
        <v>0</v>
      </c>
      <c r="L66" s="218">
        <f t="shared" si="19"/>
        <v>0</v>
      </c>
      <c r="M66" s="218">
        <f t="shared" si="19"/>
        <v>0</v>
      </c>
      <c r="N66" s="218">
        <f t="shared" si="19"/>
        <v>0</v>
      </c>
      <c r="O66" s="218">
        <f t="shared" si="19"/>
        <v>0</v>
      </c>
      <c r="P66" s="218">
        <f t="shared" si="19"/>
        <v>0</v>
      </c>
      <c r="Q66" s="218">
        <f t="shared" si="19"/>
        <v>0</v>
      </c>
      <c r="R66" s="218">
        <f t="shared" si="19"/>
        <v>0</v>
      </c>
      <c r="S66" s="218">
        <f t="shared" si="19"/>
        <v>0</v>
      </c>
      <c r="T66" s="218">
        <f t="shared" si="19"/>
        <v>0</v>
      </c>
      <c r="U66" s="219">
        <f t="shared" si="19"/>
        <v>0</v>
      </c>
    </row>
    <row r="67" spans="1:21" x14ac:dyDescent="0.25">
      <c r="A67" s="198" t="s">
        <v>376</v>
      </c>
      <c r="B67" s="121" t="s">
        <v>369</v>
      </c>
      <c r="C67" s="218">
        <f t="shared" si="19"/>
        <v>0</v>
      </c>
      <c r="D67" s="218">
        <f t="shared" si="19"/>
        <v>0</v>
      </c>
      <c r="E67" s="218">
        <f t="shared" si="19"/>
        <v>0</v>
      </c>
      <c r="F67" s="218">
        <f t="shared" si="19"/>
        <v>0</v>
      </c>
      <c r="G67" s="218">
        <f t="shared" si="19"/>
        <v>0</v>
      </c>
      <c r="H67" s="218">
        <f t="shared" si="19"/>
        <v>0</v>
      </c>
      <c r="I67" s="218">
        <f t="shared" si="19"/>
        <v>0</v>
      </c>
      <c r="J67" s="218">
        <f t="shared" si="19"/>
        <v>0</v>
      </c>
      <c r="K67" s="218">
        <f t="shared" si="19"/>
        <v>0</v>
      </c>
      <c r="L67" s="218">
        <f t="shared" si="19"/>
        <v>0</v>
      </c>
      <c r="M67" s="218">
        <f t="shared" si="19"/>
        <v>0</v>
      </c>
      <c r="N67" s="218">
        <f t="shared" si="19"/>
        <v>0</v>
      </c>
      <c r="O67" s="218">
        <f t="shared" si="19"/>
        <v>0</v>
      </c>
      <c r="P67" s="218">
        <f t="shared" si="19"/>
        <v>0</v>
      </c>
      <c r="Q67" s="218">
        <f t="shared" si="19"/>
        <v>0</v>
      </c>
      <c r="R67" s="218">
        <f t="shared" si="19"/>
        <v>0</v>
      </c>
      <c r="S67" s="218">
        <f t="shared" si="19"/>
        <v>0</v>
      </c>
      <c r="T67" s="218">
        <f t="shared" si="19"/>
        <v>0</v>
      </c>
      <c r="U67" s="219">
        <f t="shared" si="19"/>
        <v>0</v>
      </c>
    </row>
    <row r="68" spans="1:21" ht="16.5" thickBot="1" x14ac:dyDescent="0.3">
      <c r="A68" s="220" t="s">
        <v>362</v>
      </c>
      <c r="B68" s="221" t="s">
        <v>369</v>
      </c>
      <c r="C68" s="222">
        <f t="shared" si="19"/>
        <v>0</v>
      </c>
      <c r="D68" s="222">
        <f t="shared" si="19"/>
        <v>0</v>
      </c>
      <c r="E68" s="222">
        <f t="shared" si="19"/>
        <v>0</v>
      </c>
      <c r="F68" s="222">
        <f t="shared" si="19"/>
        <v>0</v>
      </c>
      <c r="G68" s="222">
        <f t="shared" si="19"/>
        <v>0</v>
      </c>
      <c r="H68" s="222">
        <f t="shared" si="19"/>
        <v>0</v>
      </c>
      <c r="I68" s="222">
        <f t="shared" si="19"/>
        <v>0</v>
      </c>
      <c r="J68" s="222">
        <f t="shared" si="19"/>
        <v>0</v>
      </c>
      <c r="K68" s="222">
        <f t="shared" si="19"/>
        <v>0</v>
      </c>
      <c r="L68" s="222">
        <f t="shared" si="19"/>
        <v>0</v>
      </c>
      <c r="M68" s="222">
        <f t="shared" si="19"/>
        <v>0</v>
      </c>
      <c r="N68" s="222">
        <f t="shared" si="19"/>
        <v>0</v>
      </c>
      <c r="O68" s="222">
        <f t="shared" si="19"/>
        <v>0</v>
      </c>
      <c r="P68" s="222">
        <f t="shared" si="19"/>
        <v>0</v>
      </c>
      <c r="Q68" s="222">
        <f t="shared" si="19"/>
        <v>0</v>
      </c>
      <c r="R68" s="222">
        <f t="shared" si="19"/>
        <v>0</v>
      </c>
      <c r="S68" s="222">
        <f t="shared" si="19"/>
        <v>0</v>
      </c>
      <c r="T68" s="222">
        <f t="shared" si="19"/>
        <v>0</v>
      </c>
      <c r="U68" s="223">
        <f t="shared" si="19"/>
        <v>0</v>
      </c>
    </row>
    <row r="69" spans="1:21" ht="16.5" thickBot="1" x14ac:dyDescent="0.3">
      <c r="A69" s="224" t="s">
        <v>377</v>
      </c>
      <c r="B69" s="225" t="s">
        <v>369</v>
      </c>
      <c r="C69" s="226">
        <f>SUM(C59:C68)</f>
        <v>419.84397400000006</v>
      </c>
      <c r="D69" s="226">
        <f t="shared" ref="D69:U69" si="20">SUM(D59:D68)</f>
        <v>419.84397400000006</v>
      </c>
      <c r="E69" s="226">
        <f t="shared" si="20"/>
        <v>419.84397400000006</v>
      </c>
      <c r="F69" s="226">
        <f t="shared" si="20"/>
        <v>419.84397400000006</v>
      </c>
      <c r="G69" s="226">
        <f t="shared" si="20"/>
        <v>419.84397400000006</v>
      </c>
      <c r="H69" s="226">
        <f t="shared" si="20"/>
        <v>419.84397400000006</v>
      </c>
      <c r="I69" s="226">
        <f t="shared" si="20"/>
        <v>419.84397400000006</v>
      </c>
      <c r="J69" s="226">
        <f t="shared" si="20"/>
        <v>419.84397400000006</v>
      </c>
      <c r="K69" s="226">
        <f t="shared" si="20"/>
        <v>419.84397400000006</v>
      </c>
      <c r="L69" s="226">
        <f t="shared" si="20"/>
        <v>419.84397400000006</v>
      </c>
      <c r="M69" s="226">
        <f t="shared" si="20"/>
        <v>419.84397400000006</v>
      </c>
      <c r="N69" s="226">
        <f t="shared" si="20"/>
        <v>419.84397400000006</v>
      </c>
      <c r="O69" s="226">
        <f t="shared" si="20"/>
        <v>419.84397400000006</v>
      </c>
      <c r="P69" s="226">
        <f t="shared" si="20"/>
        <v>419.84397400000006</v>
      </c>
      <c r="Q69" s="226">
        <f t="shared" si="20"/>
        <v>419.84397400000006</v>
      </c>
      <c r="R69" s="226">
        <f t="shared" si="20"/>
        <v>419.84397400000006</v>
      </c>
      <c r="S69" s="226">
        <f t="shared" si="20"/>
        <v>419.84397400000006</v>
      </c>
      <c r="T69" s="226">
        <f t="shared" si="20"/>
        <v>419.84397400000006</v>
      </c>
      <c r="U69" s="227">
        <f t="shared" si="20"/>
        <v>419.84397400000006</v>
      </c>
    </row>
    <row r="71" spans="1:21" x14ac:dyDescent="0.25">
      <c r="C71" s="228">
        <f t="shared" ref="C71:L71" si="21">C44+C53</f>
        <v>-419.84397400000006</v>
      </c>
      <c r="D71" s="228">
        <f t="shared" si="21"/>
        <v>-419.84397400000006</v>
      </c>
      <c r="E71" s="228">
        <f t="shared" si="21"/>
        <v>-419.84397400000006</v>
      </c>
      <c r="F71" s="228">
        <f t="shared" si="21"/>
        <v>-419.84397400000006</v>
      </c>
      <c r="G71" s="228">
        <f t="shared" si="21"/>
        <v>-419.84397400000006</v>
      </c>
      <c r="H71" s="228">
        <f t="shared" si="21"/>
        <v>-419.84397400000006</v>
      </c>
      <c r="I71" s="228">
        <f t="shared" si="21"/>
        <v>-419.84397400000006</v>
      </c>
      <c r="J71" s="228">
        <f t="shared" si="21"/>
        <v>-419.84397400000006</v>
      </c>
      <c r="K71" s="228">
        <f t="shared" si="21"/>
        <v>-419.84397400000006</v>
      </c>
      <c r="L71" s="228">
        <f t="shared" si="21"/>
        <v>-419.84397400000006</v>
      </c>
      <c r="M71" s="228">
        <f>M44+M53</f>
        <v>-419.84397400000006</v>
      </c>
      <c r="N71" s="228">
        <f t="shared" ref="N71:T71" si="22">N44+N53</f>
        <v>-419.84397400000006</v>
      </c>
      <c r="O71" s="228">
        <f t="shared" si="22"/>
        <v>-419.84397400000006</v>
      </c>
      <c r="P71" s="228">
        <f t="shared" si="22"/>
        <v>-419.84397400000006</v>
      </c>
      <c r="Q71" s="228">
        <f t="shared" si="22"/>
        <v>-419.84397400000006</v>
      </c>
      <c r="R71" s="228">
        <f t="shared" si="22"/>
        <v>-419.84397400000006</v>
      </c>
      <c r="S71" s="228">
        <f t="shared" si="22"/>
        <v>-419.84397400000006</v>
      </c>
      <c r="T71" s="228">
        <f t="shared" si="22"/>
        <v>-419.84397400000006</v>
      </c>
      <c r="U71" s="228">
        <f>U44+U53</f>
        <v>-419.84397400000006</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zoomScale="80" zoomScaleNormal="82" zoomScaleSheetLayoutView="80" workbookViewId="0">
      <selection activeCell="B12" sqref="B12"/>
    </sheetView>
  </sheetViews>
  <sheetFormatPr defaultRowHeight="15.75" outlineLevelRow="1" x14ac:dyDescent="0.25"/>
  <cols>
    <col min="1" max="1" width="66.85546875" style="147" customWidth="1"/>
    <col min="2" max="2" width="13.7109375" style="147" bestFit="1" customWidth="1"/>
    <col min="3" max="3" width="12.5703125" style="147" customWidth="1"/>
    <col min="4" max="4" width="13.85546875" style="147" customWidth="1"/>
    <col min="5" max="5" width="11.5703125" style="147" customWidth="1"/>
    <col min="6" max="6" width="13.5703125" style="147" customWidth="1"/>
    <col min="7" max="7" width="9.85546875" style="147" customWidth="1"/>
    <col min="8" max="8" width="10.140625" style="147" customWidth="1"/>
    <col min="9" max="9" width="9.140625" style="147"/>
    <col min="10" max="10" width="9.85546875" style="147" customWidth="1"/>
    <col min="11" max="11" width="14.7109375" style="147" customWidth="1"/>
    <col min="12" max="14" width="9.85546875" style="147" bestFit="1" customWidth="1"/>
    <col min="15" max="15" width="10.85546875" style="147" customWidth="1"/>
    <col min="16" max="256" width="9.140625" style="147"/>
    <col min="257" max="257" width="66.85546875" style="147" customWidth="1"/>
    <col min="258" max="258" width="13.7109375" style="147" bestFit="1" customWidth="1"/>
    <col min="259" max="259" width="12.5703125" style="147" customWidth="1"/>
    <col min="260" max="260" width="13.85546875" style="147" customWidth="1"/>
    <col min="261" max="261" width="11.5703125" style="147" customWidth="1"/>
    <col min="262" max="262" width="13.5703125" style="147" customWidth="1"/>
    <col min="263" max="263" width="9.85546875" style="147" customWidth="1"/>
    <col min="264" max="264" width="10.140625" style="147" customWidth="1"/>
    <col min="265" max="265" width="9.140625" style="147"/>
    <col min="266" max="266" width="9.85546875" style="147" customWidth="1"/>
    <col min="267" max="267" width="14.7109375" style="147" customWidth="1"/>
    <col min="268" max="270" width="9.85546875" style="147" bestFit="1" customWidth="1"/>
    <col min="271" max="271" width="10.85546875" style="147" customWidth="1"/>
    <col min="272" max="512" width="9.140625" style="147"/>
    <col min="513" max="513" width="66.85546875" style="147" customWidth="1"/>
    <col min="514" max="514" width="13.7109375" style="147" bestFit="1" customWidth="1"/>
    <col min="515" max="515" width="12.5703125" style="147" customWidth="1"/>
    <col min="516" max="516" width="13.85546875" style="147" customWidth="1"/>
    <col min="517" max="517" width="11.5703125" style="147" customWidth="1"/>
    <col min="518" max="518" width="13.5703125" style="147" customWidth="1"/>
    <col min="519" max="519" width="9.85546875" style="147" customWidth="1"/>
    <col min="520" max="520" width="10.140625" style="147" customWidth="1"/>
    <col min="521" max="521" width="9.140625" style="147"/>
    <col min="522" max="522" width="9.85546875" style="147" customWidth="1"/>
    <col min="523" max="523" width="14.7109375" style="147" customWidth="1"/>
    <col min="524" max="526" width="9.85546875" style="147" bestFit="1" customWidth="1"/>
    <col min="527" max="527" width="10.85546875" style="147" customWidth="1"/>
    <col min="528" max="768" width="9.140625" style="147"/>
    <col min="769" max="769" width="66.85546875" style="147" customWidth="1"/>
    <col min="770" max="770" width="13.7109375" style="147" bestFit="1" customWidth="1"/>
    <col min="771" max="771" width="12.5703125" style="147" customWidth="1"/>
    <col min="772" max="772" width="13.85546875" style="147" customWidth="1"/>
    <col min="773" max="773" width="11.5703125" style="147" customWidth="1"/>
    <col min="774" max="774" width="13.5703125" style="147" customWidth="1"/>
    <col min="775" max="775" width="9.85546875" style="147" customWidth="1"/>
    <col min="776" max="776" width="10.140625" style="147" customWidth="1"/>
    <col min="777" max="777" width="9.140625" style="147"/>
    <col min="778" max="778" width="9.85546875" style="147" customWidth="1"/>
    <col min="779" max="779" width="14.7109375" style="147" customWidth="1"/>
    <col min="780" max="782" width="9.85546875" style="147" bestFit="1" customWidth="1"/>
    <col min="783" max="783" width="10.85546875" style="147" customWidth="1"/>
    <col min="784" max="1024" width="9.140625" style="147"/>
    <col min="1025" max="1025" width="66.85546875" style="147" customWidth="1"/>
    <col min="1026" max="1026" width="13.7109375" style="147" bestFit="1" customWidth="1"/>
    <col min="1027" max="1027" width="12.5703125" style="147" customWidth="1"/>
    <col min="1028" max="1028" width="13.85546875" style="147" customWidth="1"/>
    <col min="1029" max="1029" width="11.5703125" style="147" customWidth="1"/>
    <col min="1030" max="1030" width="13.5703125" style="147" customWidth="1"/>
    <col min="1031" max="1031" width="9.85546875" style="147" customWidth="1"/>
    <col min="1032" max="1032" width="10.140625" style="147" customWidth="1"/>
    <col min="1033" max="1033" width="9.140625" style="147"/>
    <col min="1034" max="1034" width="9.85546875" style="147" customWidth="1"/>
    <col min="1035" max="1035" width="14.7109375" style="147" customWidth="1"/>
    <col min="1036" max="1038" width="9.85546875" style="147" bestFit="1" customWidth="1"/>
    <col min="1039" max="1039" width="10.85546875" style="147" customWidth="1"/>
    <col min="1040" max="1280" width="9.140625" style="147"/>
    <col min="1281" max="1281" width="66.85546875" style="147" customWidth="1"/>
    <col min="1282" max="1282" width="13.7109375" style="147" bestFit="1" customWidth="1"/>
    <col min="1283" max="1283" width="12.5703125" style="147" customWidth="1"/>
    <col min="1284" max="1284" width="13.85546875" style="147" customWidth="1"/>
    <col min="1285" max="1285" width="11.5703125" style="147" customWidth="1"/>
    <col min="1286" max="1286" width="13.5703125" style="147" customWidth="1"/>
    <col min="1287" max="1287" width="9.85546875" style="147" customWidth="1"/>
    <col min="1288" max="1288" width="10.140625" style="147" customWidth="1"/>
    <col min="1289" max="1289" width="9.140625" style="147"/>
    <col min="1290" max="1290" width="9.85546875" style="147" customWidth="1"/>
    <col min="1291" max="1291" width="14.7109375" style="147" customWidth="1"/>
    <col min="1292" max="1294" width="9.85546875" style="147" bestFit="1" customWidth="1"/>
    <col min="1295" max="1295" width="10.85546875" style="147" customWidth="1"/>
    <col min="1296" max="1536" width="9.140625" style="147"/>
    <col min="1537" max="1537" width="66.85546875" style="147" customWidth="1"/>
    <col min="1538" max="1538" width="13.7109375" style="147" bestFit="1" customWidth="1"/>
    <col min="1539" max="1539" width="12.5703125" style="147" customWidth="1"/>
    <col min="1540" max="1540" width="13.85546875" style="147" customWidth="1"/>
    <col min="1541" max="1541" width="11.5703125" style="147" customWidth="1"/>
    <col min="1542" max="1542" width="13.5703125" style="147" customWidth="1"/>
    <col min="1543" max="1543" width="9.85546875" style="147" customWidth="1"/>
    <col min="1544" max="1544" width="10.140625" style="147" customWidth="1"/>
    <col min="1545" max="1545" width="9.140625" style="147"/>
    <col min="1546" max="1546" width="9.85546875" style="147" customWidth="1"/>
    <col min="1547" max="1547" width="14.7109375" style="147" customWidth="1"/>
    <col min="1548" max="1550" width="9.85546875" style="147" bestFit="1" customWidth="1"/>
    <col min="1551" max="1551" width="10.85546875" style="147" customWidth="1"/>
    <col min="1552" max="1792" width="9.140625" style="147"/>
    <col min="1793" max="1793" width="66.85546875" style="147" customWidth="1"/>
    <col min="1794" max="1794" width="13.7109375" style="147" bestFit="1" customWidth="1"/>
    <col min="1795" max="1795" width="12.5703125" style="147" customWidth="1"/>
    <col min="1796" max="1796" width="13.85546875" style="147" customWidth="1"/>
    <col min="1797" max="1797" width="11.5703125" style="147" customWidth="1"/>
    <col min="1798" max="1798" width="13.5703125" style="147" customWidth="1"/>
    <col min="1799" max="1799" width="9.85546875" style="147" customWidth="1"/>
    <col min="1800" max="1800" width="10.140625" style="147" customWidth="1"/>
    <col min="1801" max="1801" width="9.140625" style="147"/>
    <col min="1802" max="1802" width="9.85546875" style="147" customWidth="1"/>
    <col min="1803" max="1803" width="14.7109375" style="147" customWidth="1"/>
    <col min="1804" max="1806" width="9.85546875" style="147" bestFit="1" customWidth="1"/>
    <col min="1807" max="1807" width="10.85546875" style="147" customWidth="1"/>
    <col min="1808" max="2048" width="9.140625" style="147"/>
    <col min="2049" max="2049" width="66.85546875" style="147" customWidth="1"/>
    <col min="2050" max="2050" width="13.7109375" style="147" bestFit="1" customWidth="1"/>
    <col min="2051" max="2051" width="12.5703125" style="147" customWidth="1"/>
    <col min="2052" max="2052" width="13.85546875" style="147" customWidth="1"/>
    <col min="2053" max="2053" width="11.5703125" style="147" customWidth="1"/>
    <col min="2054" max="2054" width="13.5703125" style="147" customWidth="1"/>
    <col min="2055" max="2055" width="9.85546875" style="147" customWidth="1"/>
    <col min="2056" max="2056" width="10.140625" style="147" customWidth="1"/>
    <col min="2057" max="2057" width="9.140625" style="147"/>
    <col min="2058" max="2058" width="9.85546875" style="147" customWidth="1"/>
    <col min="2059" max="2059" width="14.7109375" style="147" customWidth="1"/>
    <col min="2060" max="2062" width="9.85546875" style="147" bestFit="1" customWidth="1"/>
    <col min="2063" max="2063" width="10.85546875" style="147" customWidth="1"/>
    <col min="2064" max="2304" width="9.140625" style="147"/>
    <col min="2305" max="2305" width="66.85546875" style="147" customWidth="1"/>
    <col min="2306" max="2306" width="13.7109375" style="147" bestFit="1" customWidth="1"/>
    <col min="2307" max="2307" width="12.5703125" style="147" customWidth="1"/>
    <col min="2308" max="2308" width="13.85546875" style="147" customWidth="1"/>
    <col min="2309" max="2309" width="11.5703125" style="147" customWidth="1"/>
    <col min="2310" max="2310" width="13.5703125" style="147" customWidth="1"/>
    <col min="2311" max="2311" width="9.85546875" style="147" customWidth="1"/>
    <col min="2312" max="2312" width="10.140625" style="147" customWidth="1"/>
    <col min="2313" max="2313" width="9.140625" style="147"/>
    <col min="2314" max="2314" width="9.85546875" style="147" customWidth="1"/>
    <col min="2315" max="2315" width="14.7109375" style="147" customWidth="1"/>
    <col min="2316" max="2318" width="9.85546875" style="147" bestFit="1" customWidth="1"/>
    <col min="2319" max="2319" width="10.85546875" style="147" customWidth="1"/>
    <col min="2320" max="2560" width="9.140625" style="147"/>
    <col min="2561" max="2561" width="66.85546875" style="147" customWidth="1"/>
    <col min="2562" max="2562" width="13.7109375" style="147" bestFit="1" customWidth="1"/>
    <col min="2563" max="2563" width="12.5703125" style="147" customWidth="1"/>
    <col min="2564" max="2564" width="13.85546875" style="147" customWidth="1"/>
    <col min="2565" max="2565" width="11.5703125" style="147" customWidth="1"/>
    <col min="2566" max="2566" width="13.5703125" style="147" customWidth="1"/>
    <col min="2567" max="2567" width="9.85546875" style="147" customWidth="1"/>
    <col min="2568" max="2568" width="10.140625" style="147" customWidth="1"/>
    <col min="2569" max="2569" width="9.140625" style="147"/>
    <col min="2570" max="2570" width="9.85546875" style="147" customWidth="1"/>
    <col min="2571" max="2571" width="14.7109375" style="147" customWidth="1"/>
    <col min="2572" max="2574" width="9.85546875" style="147" bestFit="1" customWidth="1"/>
    <col min="2575" max="2575" width="10.85546875" style="147" customWidth="1"/>
    <col min="2576" max="2816" width="9.140625" style="147"/>
    <col min="2817" max="2817" width="66.85546875" style="147" customWidth="1"/>
    <col min="2818" max="2818" width="13.7109375" style="147" bestFit="1" customWidth="1"/>
    <col min="2819" max="2819" width="12.5703125" style="147" customWidth="1"/>
    <col min="2820" max="2820" width="13.85546875" style="147" customWidth="1"/>
    <col min="2821" max="2821" width="11.5703125" style="147" customWidth="1"/>
    <col min="2822" max="2822" width="13.5703125" style="147" customWidth="1"/>
    <col min="2823" max="2823" width="9.85546875" style="147" customWidth="1"/>
    <col min="2824" max="2824" width="10.140625" style="147" customWidth="1"/>
    <col min="2825" max="2825" width="9.140625" style="147"/>
    <col min="2826" max="2826" width="9.85546875" style="147" customWidth="1"/>
    <col min="2827" max="2827" width="14.7109375" style="147" customWidth="1"/>
    <col min="2828" max="2830" width="9.85546875" style="147" bestFit="1" customWidth="1"/>
    <col min="2831" max="2831" width="10.85546875" style="147" customWidth="1"/>
    <col min="2832" max="3072" width="9.140625" style="147"/>
    <col min="3073" max="3073" width="66.85546875" style="147" customWidth="1"/>
    <col min="3074" max="3074" width="13.7109375" style="147" bestFit="1" customWidth="1"/>
    <col min="3075" max="3075" width="12.5703125" style="147" customWidth="1"/>
    <col min="3076" max="3076" width="13.85546875" style="147" customWidth="1"/>
    <col min="3077" max="3077" width="11.5703125" style="147" customWidth="1"/>
    <col min="3078" max="3078" width="13.5703125" style="147" customWidth="1"/>
    <col min="3079" max="3079" width="9.85546875" style="147" customWidth="1"/>
    <col min="3080" max="3080" width="10.140625" style="147" customWidth="1"/>
    <col min="3081" max="3081" width="9.140625" style="147"/>
    <col min="3082" max="3082" width="9.85546875" style="147" customWidth="1"/>
    <col min="3083" max="3083" width="14.7109375" style="147" customWidth="1"/>
    <col min="3084" max="3086" width="9.85546875" style="147" bestFit="1" customWidth="1"/>
    <col min="3087" max="3087" width="10.85546875" style="147" customWidth="1"/>
    <col min="3088" max="3328" width="9.140625" style="147"/>
    <col min="3329" max="3329" width="66.85546875" style="147" customWidth="1"/>
    <col min="3330" max="3330" width="13.7109375" style="147" bestFit="1" customWidth="1"/>
    <col min="3331" max="3331" width="12.5703125" style="147" customWidth="1"/>
    <col min="3332" max="3332" width="13.85546875" style="147" customWidth="1"/>
    <col min="3333" max="3333" width="11.5703125" style="147" customWidth="1"/>
    <col min="3334" max="3334" width="13.5703125" style="147" customWidth="1"/>
    <col min="3335" max="3335" width="9.85546875" style="147" customWidth="1"/>
    <col min="3336" max="3336" width="10.140625" style="147" customWidth="1"/>
    <col min="3337" max="3337" width="9.140625" style="147"/>
    <col min="3338" max="3338" width="9.85546875" style="147" customWidth="1"/>
    <col min="3339" max="3339" width="14.7109375" style="147" customWidth="1"/>
    <col min="3340" max="3342" width="9.85546875" style="147" bestFit="1" customWidth="1"/>
    <col min="3343" max="3343" width="10.85546875" style="147" customWidth="1"/>
    <col min="3344" max="3584" width="9.140625" style="147"/>
    <col min="3585" max="3585" width="66.85546875" style="147" customWidth="1"/>
    <col min="3586" max="3586" width="13.7109375" style="147" bestFit="1" customWidth="1"/>
    <col min="3587" max="3587" width="12.5703125" style="147" customWidth="1"/>
    <col min="3588" max="3588" width="13.85546875" style="147" customWidth="1"/>
    <col min="3589" max="3589" width="11.5703125" style="147" customWidth="1"/>
    <col min="3590" max="3590" width="13.5703125" style="147" customWidth="1"/>
    <col min="3591" max="3591" width="9.85546875" style="147" customWidth="1"/>
    <col min="3592" max="3592" width="10.140625" style="147" customWidth="1"/>
    <col min="3593" max="3593" width="9.140625" style="147"/>
    <col min="3594" max="3594" width="9.85546875" style="147" customWidth="1"/>
    <col min="3595" max="3595" width="14.7109375" style="147" customWidth="1"/>
    <col min="3596" max="3598" width="9.85546875" style="147" bestFit="1" customWidth="1"/>
    <col min="3599" max="3599" width="10.85546875" style="147" customWidth="1"/>
    <col min="3600" max="3840" width="9.140625" style="147"/>
    <col min="3841" max="3841" width="66.85546875" style="147" customWidth="1"/>
    <col min="3842" max="3842" width="13.7109375" style="147" bestFit="1" customWidth="1"/>
    <col min="3843" max="3843" width="12.5703125" style="147" customWidth="1"/>
    <col min="3844" max="3844" width="13.85546875" style="147" customWidth="1"/>
    <col min="3845" max="3845" width="11.5703125" style="147" customWidth="1"/>
    <col min="3846" max="3846" width="13.5703125" style="147" customWidth="1"/>
    <col min="3847" max="3847" width="9.85546875" style="147" customWidth="1"/>
    <col min="3848" max="3848" width="10.140625" style="147" customWidth="1"/>
    <col min="3849" max="3849" width="9.140625" style="147"/>
    <col min="3850" max="3850" width="9.85546875" style="147" customWidth="1"/>
    <col min="3851" max="3851" width="14.7109375" style="147" customWidth="1"/>
    <col min="3852" max="3854" width="9.85546875" style="147" bestFit="1" customWidth="1"/>
    <col min="3855" max="3855" width="10.85546875" style="147" customWidth="1"/>
    <col min="3856" max="4096" width="9.140625" style="147"/>
    <col min="4097" max="4097" width="66.85546875" style="147" customWidth="1"/>
    <col min="4098" max="4098" width="13.7109375" style="147" bestFit="1" customWidth="1"/>
    <col min="4099" max="4099" width="12.5703125" style="147" customWidth="1"/>
    <col min="4100" max="4100" width="13.85546875" style="147" customWidth="1"/>
    <col min="4101" max="4101" width="11.5703125" style="147" customWidth="1"/>
    <col min="4102" max="4102" width="13.5703125" style="147" customWidth="1"/>
    <col min="4103" max="4103" width="9.85546875" style="147" customWidth="1"/>
    <col min="4104" max="4104" width="10.140625" style="147" customWidth="1"/>
    <col min="4105" max="4105" width="9.140625" style="147"/>
    <col min="4106" max="4106" width="9.85546875" style="147" customWidth="1"/>
    <col min="4107" max="4107" width="14.7109375" style="147" customWidth="1"/>
    <col min="4108" max="4110" width="9.85546875" style="147" bestFit="1" customWidth="1"/>
    <col min="4111" max="4111" width="10.85546875" style="147" customWidth="1"/>
    <col min="4112" max="4352" width="9.140625" style="147"/>
    <col min="4353" max="4353" width="66.85546875" style="147" customWidth="1"/>
    <col min="4354" max="4354" width="13.7109375" style="147" bestFit="1" customWidth="1"/>
    <col min="4355" max="4355" width="12.5703125" style="147" customWidth="1"/>
    <col min="4356" max="4356" width="13.85546875" style="147" customWidth="1"/>
    <col min="4357" max="4357" width="11.5703125" style="147" customWidth="1"/>
    <col min="4358" max="4358" width="13.5703125" style="147" customWidth="1"/>
    <col min="4359" max="4359" width="9.85546875" style="147" customWidth="1"/>
    <col min="4360" max="4360" width="10.140625" style="147" customWidth="1"/>
    <col min="4361" max="4361" width="9.140625" style="147"/>
    <col min="4362" max="4362" width="9.85546875" style="147" customWidth="1"/>
    <col min="4363" max="4363" width="14.7109375" style="147" customWidth="1"/>
    <col min="4364" max="4366" width="9.85546875" style="147" bestFit="1" customWidth="1"/>
    <col min="4367" max="4367" width="10.85546875" style="147" customWidth="1"/>
    <col min="4368" max="4608" width="9.140625" style="147"/>
    <col min="4609" max="4609" width="66.85546875" style="147" customWidth="1"/>
    <col min="4610" max="4610" width="13.7109375" style="147" bestFit="1" customWidth="1"/>
    <col min="4611" max="4611" width="12.5703125" style="147" customWidth="1"/>
    <col min="4612" max="4612" width="13.85546875" style="147" customWidth="1"/>
    <col min="4613" max="4613" width="11.5703125" style="147" customWidth="1"/>
    <col min="4614" max="4614" width="13.5703125" style="147" customWidth="1"/>
    <col min="4615" max="4615" width="9.85546875" style="147" customWidth="1"/>
    <col min="4616" max="4616" width="10.140625" style="147" customWidth="1"/>
    <col min="4617" max="4617" width="9.140625" style="147"/>
    <col min="4618" max="4618" width="9.85546875" style="147" customWidth="1"/>
    <col min="4619" max="4619" width="14.7109375" style="147" customWidth="1"/>
    <col min="4620" max="4622" width="9.85546875" style="147" bestFit="1" customWidth="1"/>
    <col min="4623" max="4623" width="10.85546875" style="147" customWidth="1"/>
    <col min="4624" max="4864" width="9.140625" style="147"/>
    <col min="4865" max="4865" width="66.85546875" style="147" customWidth="1"/>
    <col min="4866" max="4866" width="13.7109375" style="147" bestFit="1" customWidth="1"/>
    <col min="4867" max="4867" width="12.5703125" style="147" customWidth="1"/>
    <col min="4868" max="4868" width="13.85546875" style="147" customWidth="1"/>
    <col min="4869" max="4869" width="11.5703125" style="147" customWidth="1"/>
    <col min="4870" max="4870" width="13.5703125" style="147" customWidth="1"/>
    <col min="4871" max="4871" width="9.85546875" style="147" customWidth="1"/>
    <col min="4872" max="4872" width="10.140625" style="147" customWidth="1"/>
    <col min="4873" max="4873" width="9.140625" style="147"/>
    <col min="4874" max="4874" width="9.85546875" style="147" customWidth="1"/>
    <col min="4875" max="4875" width="14.7109375" style="147" customWidth="1"/>
    <col min="4876" max="4878" width="9.85546875" style="147" bestFit="1" customWidth="1"/>
    <col min="4879" max="4879" width="10.85546875" style="147" customWidth="1"/>
    <col min="4880" max="5120" width="9.140625" style="147"/>
    <col min="5121" max="5121" width="66.85546875" style="147" customWidth="1"/>
    <col min="5122" max="5122" width="13.7109375" style="147" bestFit="1" customWidth="1"/>
    <col min="5123" max="5123" width="12.5703125" style="147" customWidth="1"/>
    <col min="5124" max="5124" width="13.85546875" style="147" customWidth="1"/>
    <col min="5125" max="5125" width="11.5703125" style="147" customWidth="1"/>
    <col min="5126" max="5126" width="13.5703125" style="147" customWidth="1"/>
    <col min="5127" max="5127" width="9.85546875" style="147" customWidth="1"/>
    <col min="5128" max="5128" width="10.140625" style="147" customWidth="1"/>
    <col min="5129" max="5129" width="9.140625" style="147"/>
    <col min="5130" max="5130" width="9.85546875" style="147" customWidth="1"/>
    <col min="5131" max="5131" width="14.7109375" style="147" customWidth="1"/>
    <col min="5132" max="5134" width="9.85546875" style="147" bestFit="1" customWidth="1"/>
    <col min="5135" max="5135" width="10.85546875" style="147" customWidth="1"/>
    <col min="5136" max="5376" width="9.140625" style="147"/>
    <col min="5377" max="5377" width="66.85546875" style="147" customWidth="1"/>
    <col min="5378" max="5378" width="13.7109375" style="147" bestFit="1" customWidth="1"/>
    <col min="5379" max="5379" width="12.5703125" style="147" customWidth="1"/>
    <col min="5380" max="5380" width="13.85546875" style="147" customWidth="1"/>
    <col min="5381" max="5381" width="11.5703125" style="147" customWidth="1"/>
    <col min="5382" max="5382" width="13.5703125" style="147" customWidth="1"/>
    <col min="5383" max="5383" width="9.85546875" style="147" customWidth="1"/>
    <col min="5384" max="5384" width="10.140625" style="147" customWidth="1"/>
    <col min="5385" max="5385" width="9.140625" style="147"/>
    <col min="5386" max="5386" width="9.85546875" style="147" customWidth="1"/>
    <col min="5387" max="5387" width="14.7109375" style="147" customWidth="1"/>
    <col min="5388" max="5390" width="9.85546875" style="147" bestFit="1" customWidth="1"/>
    <col min="5391" max="5391" width="10.85546875" style="147" customWidth="1"/>
    <col min="5392" max="5632" width="9.140625" style="147"/>
    <col min="5633" max="5633" width="66.85546875" style="147" customWidth="1"/>
    <col min="5634" max="5634" width="13.7109375" style="147" bestFit="1" customWidth="1"/>
    <col min="5635" max="5635" width="12.5703125" style="147" customWidth="1"/>
    <col min="5636" max="5636" width="13.85546875" style="147" customWidth="1"/>
    <col min="5637" max="5637" width="11.5703125" style="147" customWidth="1"/>
    <col min="5638" max="5638" width="13.5703125" style="147" customWidth="1"/>
    <col min="5639" max="5639" width="9.85546875" style="147" customWidth="1"/>
    <col min="5640" max="5640" width="10.140625" style="147" customWidth="1"/>
    <col min="5641" max="5641" width="9.140625" style="147"/>
    <col min="5642" max="5642" width="9.85546875" style="147" customWidth="1"/>
    <col min="5643" max="5643" width="14.7109375" style="147" customWidth="1"/>
    <col min="5644" max="5646" width="9.85546875" style="147" bestFit="1" customWidth="1"/>
    <col min="5647" max="5647" width="10.85546875" style="147" customWidth="1"/>
    <col min="5648" max="5888" width="9.140625" style="147"/>
    <col min="5889" max="5889" width="66.85546875" style="147" customWidth="1"/>
    <col min="5890" max="5890" width="13.7109375" style="147" bestFit="1" customWidth="1"/>
    <col min="5891" max="5891" width="12.5703125" style="147" customWidth="1"/>
    <col min="5892" max="5892" width="13.85546875" style="147" customWidth="1"/>
    <col min="5893" max="5893" width="11.5703125" style="147" customWidth="1"/>
    <col min="5894" max="5894" width="13.5703125" style="147" customWidth="1"/>
    <col min="5895" max="5895" width="9.85546875" style="147" customWidth="1"/>
    <col min="5896" max="5896" width="10.140625" style="147" customWidth="1"/>
    <col min="5897" max="5897" width="9.140625" style="147"/>
    <col min="5898" max="5898" width="9.85546875" style="147" customWidth="1"/>
    <col min="5899" max="5899" width="14.7109375" style="147" customWidth="1"/>
    <col min="5900" max="5902" width="9.85546875" style="147" bestFit="1" customWidth="1"/>
    <col min="5903" max="5903" width="10.85546875" style="147" customWidth="1"/>
    <col min="5904" max="6144" width="9.140625" style="147"/>
    <col min="6145" max="6145" width="66.85546875" style="147" customWidth="1"/>
    <col min="6146" max="6146" width="13.7109375" style="147" bestFit="1" customWidth="1"/>
    <col min="6147" max="6147" width="12.5703125" style="147" customWidth="1"/>
    <col min="6148" max="6148" width="13.85546875" style="147" customWidth="1"/>
    <col min="6149" max="6149" width="11.5703125" style="147" customWidth="1"/>
    <col min="6150" max="6150" width="13.5703125" style="147" customWidth="1"/>
    <col min="6151" max="6151" width="9.85546875" style="147" customWidth="1"/>
    <col min="6152" max="6152" width="10.140625" style="147" customWidth="1"/>
    <col min="6153" max="6153" width="9.140625" style="147"/>
    <col min="6154" max="6154" width="9.85546875" style="147" customWidth="1"/>
    <col min="6155" max="6155" width="14.7109375" style="147" customWidth="1"/>
    <col min="6156" max="6158" width="9.85546875" style="147" bestFit="1" customWidth="1"/>
    <col min="6159" max="6159" width="10.85546875" style="147" customWidth="1"/>
    <col min="6160" max="6400" width="9.140625" style="147"/>
    <col min="6401" max="6401" width="66.85546875" style="147" customWidth="1"/>
    <col min="6402" max="6402" width="13.7109375" style="147" bestFit="1" customWidth="1"/>
    <col min="6403" max="6403" width="12.5703125" style="147" customWidth="1"/>
    <col min="6404" max="6404" width="13.85546875" style="147" customWidth="1"/>
    <col min="6405" max="6405" width="11.5703125" style="147" customWidth="1"/>
    <col min="6406" max="6406" width="13.5703125" style="147" customWidth="1"/>
    <col min="6407" max="6407" width="9.85546875" style="147" customWidth="1"/>
    <col min="6408" max="6408" width="10.140625" style="147" customWidth="1"/>
    <col min="6409" max="6409" width="9.140625" style="147"/>
    <col min="6410" max="6410" width="9.85546875" style="147" customWidth="1"/>
    <col min="6411" max="6411" width="14.7109375" style="147" customWidth="1"/>
    <col min="6412" max="6414" width="9.85546875" style="147" bestFit="1" customWidth="1"/>
    <col min="6415" max="6415" width="10.85546875" style="147" customWidth="1"/>
    <col min="6416" max="6656" width="9.140625" style="147"/>
    <col min="6657" max="6657" width="66.85546875" style="147" customWidth="1"/>
    <col min="6658" max="6658" width="13.7109375" style="147" bestFit="1" customWidth="1"/>
    <col min="6659" max="6659" width="12.5703125" style="147" customWidth="1"/>
    <col min="6660" max="6660" width="13.85546875" style="147" customWidth="1"/>
    <col min="6661" max="6661" width="11.5703125" style="147" customWidth="1"/>
    <col min="6662" max="6662" width="13.5703125" style="147" customWidth="1"/>
    <col min="6663" max="6663" width="9.85546875" style="147" customWidth="1"/>
    <col min="6664" max="6664" width="10.140625" style="147" customWidth="1"/>
    <col min="6665" max="6665" width="9.140625" style="147"/>
    <col min="6666" max="6666" width="9.85546875" style="147" customWidth="1"/>
    <col min="6667" max="6667" width="14.7109375" style="147" customWidth="1"/>
    <col min="6668" max="6670" width="9.85546875" style="147" bestFit="1" customWidth="1"/>
    <col min="6671" max="6671" width="10.85546875" style="147" customWidth="1"/>
    <col min="6672" max="6912" width="9.140625" style="147"/>
    <col min="6913" max="6913" width="66.85546875" style="147" customWidth="1"/>
    <col min="6914" max="6914" width="13.7109375" style="147" bestFit="1" customWidth="1"/>
    <col min="6915" max="6915" width="12.5703125" style="147" customWidth="1"/>
    <col min="6916" max="6916" width="13.85546875" style="147" customWidth="1"/>
    <col min="6917" max="6917" width="11.5703125" style="147" customWidth="1"/>
    <col min="6918" max="6918" width="13.5703125" style="147" customWidth="1"/>
    <col min="6919" max="6919" width="9.85546875" style="147" customWidth="1"/>
    <col min="6920" max="6920" width="10.140625" style="147" customWidth="1"/>
    <col min="6921" max="6921" width="9.140625" style="147"/>
    <col min="6922" max="6922" width="9.85546875" style="147" customWidth="1"/>
    <col min="6923" max="6923" width="14.7109375" style="147" customWidth="1"/>
    <col min="6924" max="6926" width="9.85546875" style="147" bestFit="1" customWidth="1"/>
    <col min="6927" max="6927" width="10.85546875" style="147" customWidth="1"/>
    <col min="6928" max="7168" width="9.140625" style="147"/>
    <col min="7169" max="7169" width="66.85546875" style="147" customWidth="1"/>
    <col min="7170" max="7170" width="13.7109375" style="147" bestFit="1" customWidth="1"/>
    <col min="7171" max="7171" width="12.5703125" style="147" customWidth="1"/>
    <col min="7172" max="7172" width="13.85546875" style="147" customWidth="1"/>
    <col min="7173" max="7173" width="11.5703125" style="147" customWidth="1"/>
    <col min="7174" max="7174" width="13.5703125" style="147" customWidth="1"/>
    <col min="7175" max="7175" width="9.85546875" style="147" customWidth="1"/>
    <col min="7176" max="7176" width="10.140625" style="147" customWidth="1"/>
    <col min="7177" max="7177" width="9.140625" style="147"/>
    <col min="7178" max="7178" width="9.85546875" style="147" customWidth="1"/>
    <col min="7179" max="7179" width="14.7109375" style="147" customWidth="1"/>
    <col min="7180" max="7182" width="9.85546875" style="147" bestFit="1" customWidth="1"/>
    <col min="7183" max="7183" width="10.85546875" style="147" customWidth="1"/>
    <col min="7184" max="7424" width="9.140625" style="147"/>
    <col min="7425" max="7425" width="66.85546875" style="147" customWidth="1"/>
    <col min="7426" max="7426" width="13.7109375" style="147" bestFit="1" customWidth="1"/>
    <col min="7427" max="7427" width="12.5703125" style="147" customWidth="1"/>
    <col min="7428" max="7428" width="13.85546875" style="147" customWidth="1"/>
    <col min="7429" max="7429" width="11.5703125" style="147" customWidth="1"/>
    <col min="7430" max="7430" width="13.5703125" style="147" customWidth="1"/>
    <col min="7431" max="7431" width="9.85546875" style="147" customWidth="1"/>
    <col min="7432" max="7432" width="10.140625" style="147" customWidth="1"/>
    <col min="7433" max="7433" width="9.140625" style="147"/>
    <col min="7434" max="7434" width="9.85546875" style="147" customWidth="1"/>
    <col min="7435" max="7435" width="14.7109375" style="147" customWidth="1"/>
    <col min="7436" max="7438" width="9.85546875" style="147" bestFit="1" customWidth="1"/>
    <col min="7439" max="7439" width="10.85546875" style="147" customWidth="1"/>
    <col min="7440" max="7680" width="9.140625" style="147"/>
    <col min="7681" max="7681" width="66.85546875" style="147" customWidth="1"/>
    <col min="7682" max="7682" width="13.7109375" style="147" bestFit="1" customWidth="1"/>
    <col min="7683" max="7683" width="12.5703125" style="147" customWidth="1"/>
    <col min="7684" max="7684" width="13.85546875" style="147" customWidth="1"/>
    <col min="7685" max="7685" width="11.5703125" style="147" customWidth="1"/>
    <col min="7686" max="7686" width="13.5703125" style="147" customWidth="1"/>
    <col min="7687" max="7687" width="9.85546875" style="147" customWidth="1"/>
    <col min="7688" max="7688" width="10.140625" style="147" customWidth="1"/>
    <col min="7689" max="7689" width="9.140625" style="147"/>
    <col min="7690" max="7690" width="9.85546875" style="147" customWidth="1"/>
    <col min="7691" max="7691" width="14.7109375" style="147" customWidth="1"/>
    <col min="7692" max="7694" width="9.85546875" style="147" bestFit="1" customWidth="1"/>
    <col min="7695" max="7695" width="10.85546875" style="147" customWidth="1"/>
    <col min="7696" max="7936" width="9.140625" style="147"/>
    <col min="7937" max="7937" width="66.85546875" style="147" customWidth="1"/>
    <col min="7938" max="7938" width="13.7109375" style="147" bestFit="1" customWidth="1"/>
    <col min="7939" max="7939" width="12.5703125" style="147" customWidth="1"/>
    <col min="7940" max="7940" width="13.85546875" style="147" customWidth="1"/>
    <col min="7941" max="7941" width="11.5703125" style="147" customWidth="1"/>
    <col min="7942" max="7942" width="13.5703125" style="147" customWidth="1"/>
    <col min="7943" max="7943" width="9.85546875" style="147" customWidth="1"/>
    <col min="7944" max="7944" width="10.140625" style="147" customWidth="1"/>
    <col min="7945" max="7945" width="9.140625" style="147"/>
    <col min="7946" max="7946" width="9.85546875" style="147" customWidth="1"/>
    <col min="7947" max="7947" width="14.7109375" style="147" customWidth="1"/>
    <col min="7948" max="7950" width="9.85546875" style="147" bestFit="1" customWidth="1"/>
    <col min="7951" max="7951" width="10.85546875" style="147" customWidth="1"/>
    <col min="7952" max="8192" width="9.140625" style="147"/>
    <col min="8193" max="8193" width="66.85546875" style="147" customWidth="1"/>
    <col min="8194" max="8194" width="13.7109375" style="147" bestFit="1" customWidth="1"/>
    <col min="8195" max="8195" width="12.5703125" style="147" customWidth="1"/>
    <col min="8196" max="8196" width="13.85546875" style="147" customWidth="1"/>
    <col min="8197" max="8197" width="11.5703125" style="147" customWidth="1"/>
    <col min="8198" max="8198" width="13.5703125" style="147" customWidth="1"/>
    <col min="8199" max="8199" width="9.85546875" style="147" customWidth="1"/>
    <col min="8200" max="8200" width="10.140625" style="147" customWidth="1"/>
    <col min="8201" max="8201" width="9.140625" style="147"/>
    <col min="8202" max="8202" width="9.85546875" style="147" customWidth="1"/>
    <col min="8203" max="8203" width="14.7109375" style="147" customWidth="1"/>
    <col min="8204" max="8206" width="9.85546875" style="147" bestFit="1" customWidth="1"/>
    <col min="8207" max="8207" width="10.85546875" style="147" customWidth="1"/>
    <col min="8208" max="8448" width="9.140625" style="147"/>
    <col min="8449" max="8449" width="66.85546875" style="147" customWidth="1"/>
    <col min="8450" max="8450" width="13.7109375" style="147" bestFit="1" customWidth="1"/>
    <col min="8451" max="8451" width="12.5703125" style="147" customWidth="1"/>
    <col min="8452" max="8452" width="13.85546875" style="147" customWidth="1"/>
    <col min="8453" max="8453" width="11.5703125" style="147" customWidth="1"/>
    <col min="8454" max="8454" width="13.5703125" style="147" customWidth="1"/>
    <col min="8455" max="8455" width="9.85546875" style="147" customWidth="1"/>
    <col min="8456" max="8456" width="10.140625" style="147" customWidth="1"/>
    <col min="8457" max="8457" width="9.140625" style="147"/>
    <col min="8458" max="8458" width="9.85546875" style="147" customWidth="1"/>
    <col min="8459" max="8459" width="14.7109375" style="147" customWidth="1"/>
    <col min="8460" max="8462" width="9.85546875" style="147" bestFit="1" customWidth="1"/>
    <col min="8463" max="8463" width="10.85546875" style="147" customWidth="1"/>
    <col min="8464" max="8704" width="9.140625" style="147"/>
    <col min="8705" max="8705" width="66.85546875" style="147" customWidth="1"/>
    <col min="8706" max="8706" width="13.7109375" style="147" bestFit="1" customWidth="1"/>
    <col min="8707" max="8707" width="12.5703125" style="147" customWidth="1"/>
    <col min="8708" max="8708" width="13.85546875" style="147" customWidth="1"/>
    <col min="8709" max="8709" width="11.5703125" style="147" customWidth="1"/>
    <col min="8710" max="8710" width="13.5703125" style="147" customWidth="1"/>
    <col min="8711" max="8711" width="9.85546875" style="147" customWidth="1"/>
    <col min="8712" max="8712" width="10.140625" style="147" customWidth="1"/>
    <col min="8713" max="8713" width="9.140625" style="147"/>
    <col min="8714" max="8714" width="9.85546875" style="147" customWidth="1"/>
    <col min="8715" max="8715" width="14.7109375" style="147" customWidth="1"/>
    <col min="8716" max="8718" width="9.85546875" style="147" bestFit="1" customWidth="1"/>
    <col min="8719" max="8719" width="10.85546875" style="147" customWidth="1"/>
    <col min="8720" max="8960" width="9.140625" style="147"/>
    <col min="8961" max="8961" width="66.85546875" style="147" customWidth="1"/>
    <col min="8962" max="8962" width="13.7109375" style="147" bestFit="1" customWidth="1"/>
    <col min="8963" max="8963" width="12.5703125" style="147" customWidth="1"/>
    <col min="8964" max="8964" width="13.85546875" style="147" customWidth="1"/>
    <col min="8965" max="8965" width="11.5703125" style="147" customWidth="1"/>
    <col min="8966" max="8966" width="13.5703125" style="147" customWidth="1"/>
    <col min="8967" max="8967" width="9.85546875" style="147" customWidth="1"/>
    <col min="8968" max="8968" width="10.140625" style="147" customWidth="1"/>
    <col min="8969" max="8969" width="9.140625" style="147"/>
    <col min="8970" max="8970" width="9.85546875" style="147" customWidth="1"/>
    <col min="8971" max="8971" width="14.7109375" style="147" customWidth="1"/>
    <col min="8972" max="8974" width="9.85546875" style="147" bestFit="1" customWidth="1"/>
    <col min="8975" max="8975" width="10.85546875" style="147" customWidth="1"/>
    <col min="8976" max="9216" width="9.140625" style="147"/>
    <col min="9217" max="9217" width="66.85546875" style="147" customWidth="1"/>
    <col min="9218" max="9218" width="13.7109375" style="147" bestFit="1" customWidth="1"/>
    <col min="9219" max="9219" width="12.5703125" style="147" customWidth="1"/>
    <col min="9220" max="9220" width="13.85546875" style="147" customWidth="1"/>
    <col min="9221" max="9221" width="11.5703125" style="147" customWidth="1"/>
    <col min="9222" max="9222" width="13.5703125" style="147" customWidth="1"/>
    <col min="9223" max="9223" width="9.85546875" style="147" customWidth="1"/>
    <col min="9224" max="9224" width="10.140625" style="147" customWidth="1"/>
    <col min="9225" max="9225" width="9.140625" style="147"/>
    <col min="9226" max="9226" width="9.85546875" style="147" customWidth="1"/>
    <col min="9227" max="9227" width="14.7109375" style="147" customWidth="1"/>
    <col min="9228" max="9230" width="9.85546875" style="147" bestFit="1" customWidth="1"/>
    <col min="9231" max="9231" width="10.85546875" style="147" customWidth="1"/>
    <col min="9232" max="9472" width="9.140625" style="147"/>
    <col min="9473" max="9473" width="66.85546875" style="147" customWidth="1"/>
    <col min="9474" max="9474" width="13.7109375" style="147" bestFit="1" customWidth="1"/>
    <col min="9475" max="9475" width="12.5703125" style="147" customWidth="1"/>
    <col min="9476" max="9476" width="13.85546875" style="147" customWidth="1"/>
    <col min="9477" max="9477" width="11.5703125" style="147" customWidth="1"/>
    <col min="9478" max="9478" width="13.5703125" style="147" customWidth="1"/>
    <col min="9479" max="9479" width="9.85546875" style="147" customWidth="1"/>
    <col min="9480" max="9480" width="10.140625" style="147" customWidth="1"/>
    <col min="9481" max="9481" width="9.140625" style="147"/>
    <col min="9482" max="9482" width="9.85546875" style="147" customWidth="1"/>
    <col min="9483" max="9483" width="14.7109375" style="147" customWidth="1"/>
    <col min="9484" max="9486" width="9.85546875" style="147" bestFit="1" customWidth="1"/>
    <col min="9487" max="9487" width="10.85546875" style="147" customWidth="1"/>
    <col min="9488" max="9728" width="9.140625" style="147"/>
    <col min="9729" max="9729" width="66.85546875" style="147" customWidth="1"/>
    <col min="9730" max="9730" width="13.7109375" style="147" bestFit="1" customWidth="1"/>
    <col min="9731" max="9731" width="12.5703125" style="147" customWidth="1"/>
    <col min="9732" max="9732" width="13.85546875" style="147" customWidth="1"/>
    <col min="9733" max="9733" width="11.5703125" style="147" customWidth="1"/>
    <col min="9734" max="9734" width="13.5703125" style="147" customWidth="1"/>
    <col min="9735" max="9735" width="9.85546875" style="147" customWidth="1"/>
    <col min="9736" max="9736" width="10.140625" style="147" customWidth="1"/>
    <col min="9737" max="9737" width="9.140625" style="147"/>
    <col min="9738" max="9738" width="9.85546875" style="147" customWidth="1"/>
    <col min="9739" max="9739" width="14.7109375" style="147" customWidth="1"/>
    <col min="9740" max="9742" width="9.85546875" style="147" bestFit="1" customWidth="1"/>
    <col min="9743" max="9743" width="10.85546875" style="147" customWidth="1"/>
    <col min="9744" max="9984" width="9.140625" style="147"/>
    <col min="9985" max="9985" width="66.85546875" style="147" customWidth="1"/>
    <col min="9986" max="9986" width="13.7109375" style="147" bestFit="1" customWidth="1"/>
    <col min="9987" max="9987" width="12.5703125" style="147" customWidth="1"/>
    <col min="9988" max="9988" width="13.85546875" style="147" customWidth="1"/>
    <col min="9989" max="9989" width="11.5703125" style="147" customWidth="1"/>
    <col min="9990" max="9990" width="13.5703125" style="147" customWidth="1"/>
    <col min="9991" max="9991" width="9.85546875" style="147" customWidth="1"/>
    <col min="9992" max="9992" width="10.140625" style="147" customWidth="1"/>
    <col min="9993" max="9993" width="9.140625" style="147"/>
    <col min="9994" max="9994" width="9.85546875" style="147" customWidth="1"/>
    <col min="9995" max="9995" width="14.7109375" style="147" customWidth="1"/>
    <col min="9996" max="9998" width="9.85546875" style="147" bestFit="1" customWidth="1"/>
    <col min="9999" max="9999" width="10.85546875" style="147" customWidth="1"/>
    <col min="10000" max="10240" width="9.140625" style="147"/>
    <col min="10241" max="10241" width="66.85546875" style="147" customWidth="1"/>
    <col min="10242" max="10242" width="13.7109375" style="147" bestFit="1" customWidth="1"/>
    <col min="10243" max="10243" width="12.5703125" style="147" customWidth="1"/>
    <col min="10244" max="10244" width="13.85546875" style="147" customWidth="1"/>
    <col min="10245" max="10245" width="11.5703125" style="147" customWidth="1"/>
    <col min="10246" max="10246" width="13.5703125" style="147" customWidth="1"/>
    <col min="10247" max="10247" width="9.85546875" style="147" customWidth="1"/>
    <col min="10248" max="10248" width="10.140625" style="147" customWidth="1"/>
    <col min="10249" max="10249" width="9.140625" style="147"/>
    <col min="10250" max="10250" width="9.85546875" style="147" customWidth="1"/>
    <col min="10251" max="10251" width="14.7109375" style="147" customWidth="1"/>
    <col min="10252" max="10254" width="9.85546875" style="147" bestFit="1" customWidth="1"/>
    <col min="10255" max="10255" width="10.85546875" style="147" customWidth="1"/>
    <col min="10256" max="10496" width="9.140625" style="147"/>
    <col min="10497" max="10497" width="66.85546875" style="147" customWidth="1"/>
    <col min="10498" max="10498" width="13.7109375" style="147" bestFit="1" customWidth="1"/>
    <col min="10499" max="10499" width="12.5703125" style="147" customWidth="1"/>
    <col min="10500" max="10500" width="13.85546875" style="147" customWidth="1"/>
    <col min="10501" max="10501" width="11.5703125" style="147" customWidth="1"/>
    <col min="10502" max="10502" width="13.5703125" style="147" customWidth="1"/>
    <col min="10503" max="10503" width="9.85546875" style="147" customWidth="1"/>
    <col min="10504" max="10504" width="10.140625" style="147" customWidth="1"/>
    <col min="10505" max="10505" width="9.140625" style="147"/>
    <col min="10506" max="10506" width="9.85546875" style="147" customWidth="1"/>
    <col min="10507" max="10507" width="14.7109375" style="147" customWidth="1"/>
    <col min="10508" max="10510" width="9.85546875" style="147" bestFit="1" customWidth="1"/>
    <col min="10511" max="10511" width="10.85546875" style="147" customWidth="1"/>
    <col min="10512" max="10752" width="9.140625" style="147"/>
    <col min="10753" max="10753" width="66.85546875" style="147" customWidth="1"/>
    <col min="10754" max="10754" width="13.7109375" style="147" bestFit="1" customWidth="1"/>
    <col min="10755" max="10755" width="12.5703125" style="147" customWidth="1"/>
    <col min="10756" max="10756" width="13.85546875" style="147" customWidth="1"/>
    <col min="10757" max="10757" width="11.5703125" style="147" customWidth="1"/>
    <col min="10758" max="10758" width="13.5703125" style="147" customWidth="1"/>
    <col min="10759" max="10759" width="9.85546875" style="147" customWidth="1"/>
    <col min="10760" max="10760" width="10.140625" style="147" customWidth="1"/>
    <col min="10761" max="10761" width="9.140625" style="147"/>
    <col min="10762" max="10762" width="9.85546875" style="147" customWidth="1"/>
    <col min="10763" max="10763" width="14.7109375" style="147" customWidth="1"/>
    <col min="10764" max="10766" width="9.85546875" style="147" bestFit="1" customWidth="1"/>
    <col min="10767" max="10767" width="10.85546875" style="147" customWidth="1"/>
    <col min="10768" max="11008" width="9.140625" style="147"/>
    <col min="11009" max="11009" width="66.85546875" style="147" customWidth="1"/>
    <col min="11010" max="11010" width="13.7109375" style="147" bestFit="1" customWidth="1"/>
    <col min="11011" max="11011" width="12.5703125" style="147" customWidth="1"/>
    <col min="11012" max="11012" width="13.85546875" style="147" customWidth="1"/>
    <col min="11013" max="11013" width="11.5703125" style="147" customWidth="1"/>
    <col min="11014" max="11014" width="13.5703125" style="147" customWidth="1"/>
    <col min="11015" max="11015" width="9.85546875" style="147" customWidth="1"/>
    <col min="11016" max="11016" width="10.140625" style="147" customWidth="1"/>
    <col min="11017" max="11017" width="9.140625" style="147"/>
    <col min="11018" max="11018" width="9.85546875" style="147" customWidth="1"/>
    <col min="11019" max="11019" width="14.7109375" style="147" customWidth="1"/>
    <col min="11020" max="11022" width="9.85546875" style="147" bestFit="1" customWidth="1"/>
    <col min="11023" max="11023" width="10.85546875" style="147" customWidth="1"/>
    <col min="11024" max="11264" width="9.140625" style="147"/>
    <col min="11265" max="11265" width="66.85546875" style="147" customWidth="1"/>
    <col min="11266" max="11266" width="13.7109375" style="147" bestFit="1" customWidth="1"/>
    <col min="11267" max="11267" width="12.5703125" style="147" customWidth="1"/>
    <col min="11268" max="11268" width="13.85546875" style="147" customWidth="1"/>
    <col min="11269" max="11269" width="11.5703125" style="147" customWidth="1"/>
    <col min="11270" max="11270" width="13.5703125" style="147" customWidth="1"/>
    <col min="11271" max="11271" width="9.85546875" style="147" customWidth="1"/>
    <col min="11272" max="11272" width="10.140625" style="147" customWidth="1"/>
    <col min="11273" max="11273" width="9.140625" style="147"/>
    <col min="11274" max="11274" width="9.85546875" style="147" customWidth="1"/>
    <col min="11275" max="11275" width="14.7109375" style="147" customWidth="1"/>
    <col min="11276" max="11278" width="9.85546875" style="147" bestFit="1" customWidth="1"/>
    <col min="11279" max="11279" width="10.85546875" style="147" customWidth="1"/>
    <col min="11280" max="11520" width="9.140625" style="147"/>
    <col min="11521" max="11521" width="66.85546875" style="147" customWidth="1"/>
    <col min="11522" max="11522" width="13.7109375" style="147" bestFit="1" customWidth="1"/>
    <col min="11523" max="11523" width="12.5703125" style="147" customWidth="1"/>
    <col min="11524" max="11524" width="13.85546875" style="147" customWidth="1"/>
    <col min="11525" max="11525" width="11.5703125" style="147" customWidth="1"/>
    <col min="11526" max="11526" width="13.5703125" style="147" customWidth="1"/>
    <col min="11527" max="11527" width="9.85546875" style="147" customWidth="1"/>
    <col min="11528" max="11528" width="10.140625" style="147" customWidth="1"/>
    <col min="11529" max="11529" width="9.140625" style="147"/>
    <col min="11530" max="11530" width="9.85546875" style="147" customWidth="1"/>
    <col min="11531" max="11531" width="14.7109375" style="147" customWidth="1"/>
    <col min="11532" max="11534" width="9.85546875" style="147" bestFit="1" customWidth="1"/>
    <col min="11535" max="11535" width="10.85546875" style="147" customWidth="1"/>
    <col min="11536" max="11776" width="9.140625" style="147"/>
    <col min="11777" max="11777" width="66.85546875" style="147" customWidth="1"/>
    <col min="11778" max="11778" width="13.7109375" style="147" bestFit="1" customWidth="1"/>
    <col min="11779" max="11779" width="12.5703125" style="147" customWidth="1"/>
    <col min="11780" max="11780" width="13.85546875" style="147" customWidth="1"/>
    <col min="11781" max="11781" width="11.5703125" style="147" customWidth="1"/>
    <col min="11782" max="11782" width="13.5703125" style="147" customWidth="1"/>
    <col min="11783" max="11783" width="9.85546875" style="147" customWidth="1"/>
    <col min="11784" max="11784" width="10.140625" style="147" customWidth="1"/>
    <col min="11785" max="11785" width="9.140625" style="147"/>
    <col min="11786" max="11786" width="9.85546875" style="147" customWidth="1"/>
    <col min="11787" max="11787" width="14.7109375" style="147" customWidth="1"/>
    <col min="11788" max="11790" width="9.85546875" style="147" bestFit="1" customWidth="1"/>
    <col min="11791" max="11791" width="10.85546875" style="147" customWidth="1"/>
    <col min="11792" max="12032" width="9.140625" style="147"/>
    <col min="12033" max="12033" width="66.85546875" style="147" customWidth="1"/>
    <col min="12034" max="12034" width="13.7109375" style="147" bestFit="1" customWidth="1"/>
    <col min="12035" max="12035" width="12.5703125" style="147" customWidth="1"/>
    <col min="12036" max="12036" width="13.85546875" style="147" customWidth="1"/>
    <col min="12037" max="12037" width="11.5703125" style="147" customWidth="1"/>
    <col min="12038" max="12038" width="13.5703125" style="147" customWidth="1"/>
    <col min="12039" max="12039" width="9.85546875" style="147" customWidth="1"/>
    <col min="12040" max="12040" width="10.140625" style="147" customWidth="1"/>
    <col min="12041" max="12041" width="9.140625" style="147"/>
    <col min="12042" max="12042" width="9.85546875" style="147" customWidth="1"/>
    <col min="12043" max="12043" width="14.7109375" style="147" customWidth="1"/>
    <col min="12044" max="12046" width="9.85546875" style="147" bestFit="1" customWidth="1"/>
    <col min="12047" max="12047" width="10.85546875" style="147" customWidth="1"/>
    <col min="12048" max="12288" width="9.140625" style="147"/>
    <col min="12289" max="12289" width="66.85546875" style="147" customWidth="1"/>
    <col min="12290" max="12290" width="13.7109375" style="147" bestFit="1" customWidth="1"/>
    <col min="12291" max="12291" width="12.5703125" style="147" customWidth="1"/>
    <col min="12292" max="12292" width="13.85546875" style="147" customWidth="1"/>
    <col min="12293" max="12293" width="11.5703125" style="147" customWidth="1"/>
    <col min="12294" max="12294" width="13.5703125" style="147" customWidth="1"/>
    <col min="12295" max="12295" width="9.85546875" style="147" customWidth="1"/>
    <col min="12296" max="12296" width="10.140625" style="147" customWidth="1"/>
    <col min="12297" max="12297" width="9.140625" style="147"/>
    <col min="12298" max="12298" width="9.85546875" style="147" customWidth="1"/>
    <col min="12299" max="12299" width="14.7109375" style="147" customWidth="1"/>
    <col min="12300" max="12302" width="9.85546875" style="147" bestFit="1" customWidth="1"/>
    <col min="12303" max="12303" width="10.85546875" style="147" customWidth="1"/>
    <col min="12304" max="12544" width="9.140625" style="147"/>
    <col min="12545" max="12545" width="66.85546875" style="147" customWidth="1"/>
    <col min="12546" max="12546" width="13.7109375" style="147" bestFit="1" customWidth="1"/>
    <col min="12547" max="12547" width="12.5703125" style="147" customWidth="1"/>
    <col min="12548" max="12548" width="13.85546875" style="147" customWidth="1"/>
    <col min="12549" max="12549" width="11.5703125" style="147" customWidth="1"/>
    <col min="12550" max="12550" width="13.5703125" style="147" customWidth="1"/>
    <col min="12551" max="12551" width="9.85546875" style="147" customWidth="1"/>
    <col min="12552" max="12552" width="10.140625" style="147" customWidth="1"/>
    <col min="12553" max="12553" width="9.140625" style="147"/>
    <col min="12554" max="12554" width="9.85546875" style="147" customWidth="1"/>
    <col min="12555" max="12555" width="14.7109375" style="147" customWidth="1"/>
    <col min="12556" max="12558" width="9.85546875" style="147" bestFit="1" customWidth="1"/>
    <col min="12559" max="12559" width="10.85546875" style="147" customWidth="1"/>
    <col min="12560" max="12800" width="9.140625" style="147"/>
    <col min="12801" max="12801" width="66.85546875" style="147" customWidth="1"/>
    <col min="12802" max="12802" width="13.7109375" style="147" bestFit="1" customWidth="1"/>
    <col min="12803" max="12803" width="12.5703125" style="147" customWidth="1"/>
    <col min="12804" max="12804" width="13.85546875" style="147" customWidth="1"/>
    <col min="12805" max="12805" width="11.5703125" style="147" customWidth="1"/>
    <col min="12806" max="12806" width="13.5703125" style="147" customWidth="1"/>
    <col min="12807" max="12807" width="9.85546875" style="147" customWidth="1"/>
    <col min="12808" max="12808" width="10.140625" style="147" customWidth="1"/>
    <col min="12809" max="12809" width="9.140625" style="147"/>
    <col min="12810" max="12810" width="9.85546875" style="147" customWidth="1"/>
    <col min="12811" max="12811" width="14.7109375" style="147" customWidth="1"/>
    <col min="12812" max="12814" width="9.85546875" style="147" bestFit="1" customWidth="1"/>
    <col min="12815" max="12815" width="10.85546875" style="147" customWidth="1"/>
    <col min="12816" max="13056" width="9.140625" style="147"/>
    <col min="13057" max="13057" width="66.85546875" style="147" customWidth="1"/>
    <col min="13058" max="13058" width="13.7109375" style="147" bestFit="1" customWidth="1"/>
    <col min="13059" max="13059" width="12.5703125" style="147" customWidth="1"/>
    <col min="13060" max="13060" width="13.85546875" style="147" customWidth="1"/>
    <col min="13061" max="13061" width="11.5703125" style="147" customWidth="1"/>
    <col min="13062" max="13062" width="13.5703125" style="147" customWidth="1"/>
    <col min="13063" max="13063" width="9.85546875" style="147" customWidth="1"/>
    <col min="13064" max="13064" width="10.140625" style="147" customWidth="1"/>
    <col min="13065" max="13065" width="9.140625" style="147"/>
    <col min="13066" max="13066" width="9.85546875" style="147" customWidth="1"/>
    <col min="13067" max="13067" width="14.7109375" style="147" customWidth="1"/>
    <col min="13068" max="13070" width="9.85546875" style="147" bestFit="1" customWidth="1"/>
    <col min="13071" max="13071" width="10.85546875" style="147" customWidth="1"/>
    <col min="13072" max="13312" width="9.140625" style="147"/>
    <col min="13313" max="13313" width="66.85546875" style="147" customWidth="1"/>
    <col min="13314" max="13314" width="13.7109375" style="147" bestFit="1" customWidth="1"/>
    <col min="13315" max="13315" width="12.5703125" style="147" customWidth="1"/>
    <col min="13316" max="13316" width="13.85546875" style="147" customWidth="1"/>
    <col min="13317" max="13317" width="11.5703125" style="147" customWidth="1"/>
    <col min="13318" max="13318" width="13.5703125" style="147" customWidth="1"/>
    <col min="13319" max="13319" width="9.85546875" style="147" customWidth="1"/>
    <col min="13320" max="13320" width="10.140625" style="147" customWidth="1"/>
    <col min="13321" max="13321" width="9.140625" style="147"/>
    <col min="13322" max="13322" width="9.85546875" style="147" customWidth="1"/>
    <col min="13323" max="13323" width="14.7109375" style="147" customWidth="1"/>
    <col min="13324" max="13326" width="9.85546875" style="147" bestFit="1" customWidth="1"/>
    <col min="13327" max="13327" width="10.85546875" style="147" customWidth="1"/>
    <col min="13328" max="13568" width="9.140625" style="147"/>
    <col min="13569" max="13569" width="66.85546875" style="147" customWidth="1"/>
    <col min="13570" max="13570" width="13.7109375" style="147" bestFit="1" customWidth="1"/>
    <col min="13571" max="13571" width="12.5703125" style="147" customWidth="1"/>
    <col min="13572" max="13572" width="13.85546875" style="147" customWidth="1"/>
    <col min="13573" max="13573" width="11.5703125" style="147" customWidth="1"/>
    <col min="13574" max="13574" width="13.5703125" style="147" customWidth="1"/>
    <col min="13575" max="13575" width="9.85546875" style="147" customWidth="1"/>
    <col min="13576" max="13576" width="10.140625" style="147" customWidth="1"/>
    <col min="13577" max="13577" width="9.140625" style="147"/>
    <col min="13578" max="13578" width="9.85546875" style="147" customWidth="1"/>
    <col min="13579" max="13579" width="14.7109375" style="147" customWidth="1"/>
    <col min="13580" max="13582" width="9.85546875" style="147" bestFit="1" customWidth="1"/>
    <col min="13583" max="13583" width="10.85546875" style="147" customWidth="1"/>
    <col min="13584" max="13824" width="9.140625" style="147"/>
    <col min="13825" max="13825" width="66.85546875" style="147" customWidth="1"/>
    <col min="13826" max="13826" width="13.7109375" style="147" bestFit="1" customWidth="1"/>
    <col min="13827" max="13827" width="12.5703125" style="147" customWidth="1"/>
    <col min="13828" max="13828" width="13.85546875" style="147" customWidth="1"/>
    <col min="13829" max="13829" width="11.5703125" style="147" customWidth="1"/>
    <col min="13830" max="13830" width="13.5703125" style="147" customWidth="1"/>
    <col min="13831" max="13831" width="9.85546875" style="147" customWidth="1"/>
    <col min="13832" max="13832" width="10.140625" style="147" customWidth="1"/>
    <col min="13833" max="13833" width="9.140625" style="147"/>
    <col min="13834" max="13834" width="9.85546875" style="147" customWidth="1"/>
    <col min="13835" max="13835" width="14.7109375" style="147" customWidth="1"/>
    <col min="13836" max="13838" width="9.85546875" style="147" bestFit="1" customWidth="1"/>
    <col min="13839" max="13839" width="10.85546875" style="147" customWidth="1"/>
    <col min="13840" max="14080" width="9.140625" style="147"/>
    <col min="14081" max="14081" width="66.85546875" style="147" customWidth="1"/>
    <col min="14082" max="14082" width="13.7109375" style="147" bestFit="1" customWidth="1"/>
    <col min="14083" max="14083" width="12.5703125" style="147" customWidth="1"/>
    <col min="14084" max="14084" width="13.85546875" style="147" customWidth="1"/>
    <col min="14085" max="14085" width="11.5703125" style="147" customWidth="1"/>
    <col min="14086" max="14086" width="13.5703125" style="147" customWidth="1"/>
    <col min="14087" max="14087" width="9.85546875" style="147" customWidth="1"/>
    <col min="14088" max="14088" width="10.140625" style="147" customWidth="1"/>
    <col min="14089" max="14089" width="9.140625" style="147"/>
    <col min="14090" max="14090" width="9.85546875" style="147" customWidth="1"/>
    <col min="14091" max="14091" width="14.7109375" style="147" customWidth="1"/>
    <col min="14092" max="14094" width="9.85546875" style="147" bestFit="1" customWidth="1"/>
    <col min="14095" max="14095" width="10.85546875" style="147" customWidth="1"/>
    <col min="14096" max="14336" width="9.140625" style="147"/>
    <col min="14337" max="14337" width="66.85546875" style="147" customWidth="1"/>
    <col min="14338" max="14338" width="13.7109375" style="147" bestFit="1" customWidth="1"/>
    <col min="14339" max="14339" width="12.5703125" style="147" customWidth="1"/>
    <col min="14340" max="14340" width="13.85546875" style="147" customWidth="1"/>
    <col min="14341" max="14341" width="11.5703125" style="147" customWidth="1"/>
    <col min="14342" max="14342" width="13.5703125" style="147" customWidth="1"/>
    <col min="14343" max="14343" width="9.85546875" style="147" customWidth="1"/>
    <col min="14344" max="14344" width="10.140625" style="147" customWidth="1"/>
    <col min="14345" max="14345" width="9.140625" style="147"/>
    <col min="14346" max="14346" width="9.85546875" style="147" customWidth="1"/>
    <col min="14347" max="14347" width="14.7109375" style="147" customWidth="1"/>
    <col min="14348" max="14350" width="9.85546875" style="147" bestFit="1" customWidth="1"/>
    <col min="14351" max="14351" width="10.85546875" style="147" customWidth="1"/>
    <col min="14352" max="14592" width="9.140625" style="147"/>
    <col min="14593" max="14593" width="66.85546875" style="147" customWidth="1"/>
    <col min="14594" max="14594" width="13.7109375" style="147" bestFit="1" customWidth="1"/>
    <col min="14595" max="14595" width="12.5703125" style="147" customWidth="1"/>
    <col min="14596" max="14596" width="13.85546875" style="147" customWidth="1"/>
    <col min="14597" max="14597" width="11.5703125" style="147" customWidth="1"/>
    <col min="14598" max="14598" width="13.5703125" style="147" customWidth="1"/>
    <col min="14599" max="14599" width="9.85546875" style="147" customWidth="1"/>
    <col min="14600" max="14600" width="10.140625" style="147" customWidth="1"/>
    <col min="14601" max="14601" width="9.140625" style="147"/>
    <col min="14602" max="14602" width="9.85546875" style="147" customWidth="1"/>
    <col min="14603" max="14603" width="14.7109375" style="147" customWidth="1"/>
    <col min="14604" max="14606" width="9.85546875" style="147" bestFit="1" customWidth="1"/>
    <col min="14607" max="14607" width="10.85546875" style="147" customWidth="1"/>
    <col min="14608" max="14848" width="9.140625" style="147"/>
    <col min="14849" max="14849" width="66.85546875" style="147" customWidth="1"/>
    <col min="14850" max="14850" width="13.7109375" style="147" bestFit="1" customWidth="1"/>
    <col min="14851" max="14851" width="12.5703125" style="147" customWidth="1"/>
    <col min="14852" max="14852" width="13.85546875" style="147" customWidth="1"/>
    <col min="14853" max="14853" width="11.5703125" style="147" customWidth="1"/>
    <col min="14854" max="14854" width="13.5703125" style="147" customWidth="1"/>
    <col min="14855" max="14855" width="9.85546875" style="147" customWidth="1"/>
    <col min="14856" max="14856" width="10.140625" style="147" customWidth="1"/>
    <col min="14857" max="14857" width="9.140625" style="147"/>
    <col min="14858" max="14858" width="9.85546875" style="147" customWidth="1"/>
    <col min="14859" max="14859" width="14.7109375" style="147" customWidth="1"/>
    <col min="14860" max="14862" width="9.85546875" style="147" bestFit="1" customWidth="1"/>
    <col min="14863" max="14863" width="10.85546875" style="147" customWidth="1"/>
    <col min="14864" max="15104" width="9.140625" style="147"/>
    <col min="15105" max="15105" width="66.85546875" style="147" customWidth="1"/>
    <col min="15106" max="15106" width="13.7109375" style="147" bestFit="1" customWidth="1"/>
    <col min="15107" max="15107" width="12.5703125" style="147" customWidth="1"/>
    <col min="15108" max="15108" width="13.85546875" style="147" customWidth="1"/>
    <col min="15109" max="15109" width="11.5703125" style="147" customWidth="1"/>
    <col min="15110" max="15110" width="13.5703125" style="147" customWidth="1"/>
    <col min="15111" max="15111" width="9.85546875" style="147" customWidth="1"/>
    <col min="15112" max="15112" width="10.140625" style="147" customWidth="1"/>
    <col min="15113" max="15113" width="9.140625" style="147"/>
    <col min="15114" max="15114" width="9.85546875" style="147" customWidth="1"/>
    <col min="15115" max="15115" width="14.7109375" style="147" customWidth="1"/>
    <col min="15116" max="15118" width="9.85546875" style="147" bestFit="1" customWidth="1"/>
    <col min="15119" max="15119" width="10.85546875" style="147" customWidth="1"/>
    <col min="15120" max="15360" width="9.140625" style="147"/>
    <col min="15361" max="15361" width="66.85546875" style="147" customWidth="1"/>
    <col min="15362" max="15362" width="13.7109375" style="147" bestFit="1" customWidth="1"/>
    <col min="15363" max="15363" width="12.5703125" style="147" customWidth="1"/>
    <col min="15364" max="15364" width="13.85546875" style="147" customWidth="1"/>
    <col min="15365" max="15365" width="11.5703125" style="147" customWidth="1"/>
    <col min="15366" max="15366" width="13.5703125" style="147" customWidth="1"/>
    <col min="15367" max="15367" width="9.85546875" style="147" customWidth="1"/>
    <col min="15368" max="15368" width="10.140625" style="147" customWidth="1"/>
    <col min="15369" max="15369" width="9.140625" style="147"/>
    <col min="15370" max="15370" width="9.85546875" style="147" customWidth="1"/>
    <col min="15371" max="15371" width="14.7109375" style="147" customWidth="1"/>
    <col min="15372" max="15374" width="9.85546875" style="147" bestFit="1" customWidth="1"/>
    <col min="15375" max="15375" width="10.85546875" style="147" customWidth="1"/>
    <col min="15376" max="15616" width="9.140625" style="147"/>
    <col min="15617" max="15617" width="66.85546875" style="147" customWidth="1"/>
    <col min="15618" max="15618" width="13.7109375" style="147" bestFit="1" customWidth="1"/>
    <col min="15619" max="15619" width="12.5703125" style="147" customWidth="1"/>
    <col min="15620" max="15620" width="13.85546875" style="147" customWidth="1"/>
    <col min="15621" max="15621" width="11.5703125" style="147" customWidth="1"/>
    <col min="15622" max="15622" width="13.5703125" style="147" customWidth="1"/>
    <col min="15623" max="15623" width="9.85546875" style="147" customWidth="1"/>
    <col min="15624" max="15624" width="10.140625" style="147" customWidth="1"/>
    <col min="15625" max="15625" width="9.140625" style="147"/>
    <col min="15626" max="15626" width="9.85546875" style="147" customWidth="1"/>
    <col min="15627" max="15627" width="14.7109375" style="147" customWidth="1"/>
    <col min="15628" max="15630" width="9.85546875" style="147" bestFit="1" customWidth="1"/>
    <col min="15631" max="15631" width="10.85546875" style="147" customWidth="1"/>
    <col min="15632" max="15872" width="9.140625" style="147"/>
    <col min="15873" max="15873" width="66.85546875" style="147" customWidth="1"/>
    <col min="15874" max="15874" width="13.7109375" style="147" bestFit="1" customWidth="1"/>
    <col min="15875" max="15875" width="12.5703125" style="147" customWidth="1"/>
    <col min="15876" max="15876" width="13.85546875" style="147" customWidth="1"/>
    <col min="15877" max="15877" width="11.5703125" style="147" customWidth="1"/>
    <col min="15878" max="15878" width="13.5703125" style="147" customWidth="1"/>
    <col min="15879" max="15879" width="9.85546875" style="147" customWidth="1"/>
    <col min="15880" max="15880" width="10.140625" style="147" customWidth="1"/>
    <col min="15881" max="15881" width="9.140625" style="147"/>
    <col min="15882" max="15882" width="9.85546875" style="147" customWidth="1"/>
    <col min="15883" max="15883" width="14.7109375" style="147" customWidth="1"/>
    <col min="15884" max="15886" width="9.85546875" style="147" bestFit="1" customWidth="1"/>
    <col min="15887" max="15887" width="10.85546875" style="147" customWidth="1"/>
    <col min="15888" max="16128" width="9.140625" style="147"/>
    <col min="16129" max="16129" width="66.85546875" style="147" customWidth="1"/>
    <col min="16130" max="16130" width="13.7109375" style="147" bestFit="1" customWidth="1"/>
    <col min="16131" max="16131" width="12.5703125" style="147" customWidth="1"/>
    <col min="16132" max="16132" width="13.85546875" style="147" customWidth="1"/>
    <col min="16133" max="16133" width="11.5703125" style="147" customWidth="1"/>
    <col min="16134" max="16134" width="13.5703125" style="147" customWidth="1"/>
    <col min="16135" max="16135" width="9.85546875" style="147" customWidth="1"/>
    <col min="16136" max="16136" width="10.140625" style="147" customWidth="1"/>
    <col min="16137" max="16137" width="9.140625" style="147"/>
    <col min="16138" max="16138" width="9.85546875" style="147" customWidth="1"/>
    <col min="16139" max="16139" width="14.7109375" style="147" customWidth="1"/>
    <col min="16140" max="16142" width="9.85546875" style="147" bestFit="1" customWidth="1"/>
    <col min="16143" max="16143" width="10.85546875" style="147" customWidth="1"/>
    <col min="16144" max="16384" width="9.140625" style="147"/>
  </cols>
  <sheetData>
    <row r="1" spans="1:21" x14ac:dyDescent="0.25">
      <c r="A1" s="147" t="s">
        <v>333</v>
      </c>
      <c r="O1" s="148"/>
    </row>
    <row r="2" spans="1:21" x14ac:dyDescent="0.25">
      <c r="A2" s="281" t="s">
        <v>334</v>
      </c>
      <c r="B2" s="281"/>
      <c r="C2" s="281"/>
      <c r="D2" s="281"/>
      <c r="E2" s="281"/>
      <c r="F2" s="281"/>
      <c r="G2" s="281"/>
      <c r="H2" s="281"/>
      <c r="I2" s="281"/>
      <c r="J2" s="281"/>
      <c r="K2" s="281"/>
      <c r="L2" s="281"/>
      <c r="M2" s="281"/>
      <c r="N2" s="281"/>
      <c r="O2" s="281"/>
      <c r="P2" s="281"/>
      <c r="Q2" s="281"/>
      <c r="R2" s="281"/>
      <c r="S2" s="281"/>
      <c r="T2" s="281"/>
      <c r="U2" s="281"/>
    </row>
    <row r="3" spans="1:21" x14ac:dyDescent="0.25">
      <c r="A3" s="149" t="s">
        <v>378</v>
      </c>
      <c r="O3" s="148"/>
    </row>
    <row r="4" spans="1:21" ht="19.5" customHeight="1" x14ac:dyDescent="0.25">
      <c r="A4" s="147" t="str">
        <f>'1. паспорт описание'!A9:D9</f>
        <v>О_0200000015</v>
      </c>
      <c r="C4" s="150"/>
      <c r="O4" s="148"/>
    </row>
    <row r="5" spans="1:21" ht="34.5" customHeight="1" x14ac:dyDescent="0.25">
      <c r="A5" s="282" t="str">
        <f>"Финансовая модель по проекту инвестиционной программы"</f>
        <v>Финансовая модель по проекту инвестиционной программы</v>
      </c>
      <c r="B5" s="282"/>
      <c r="C5" s="282"/>
      <c r="D5" s="282"/>
      <c r="E5" s="282"/>
      <c r="F5" s="282"/>
      <c r="G5" s="282"/>
      <c r="H5" s="282"/>
      <c r="I5" s="282"/>
      <c r="J5" s="282"/>
      <c r="K5" s="282"/>
      <c r="L5" s="282"/>
      <c r="M5" s="282"/>
      <c r="N5" s="282"/>
      <c r="O5" s="282"/>
    </row>
    <row r="6" spans="1:21" ht="25.5" customHeight="1" x14ac:dyDescent="0.25">
      <c r="A6" s="283" t="str">
        <f>'1. паспорт описание'!A12:D12</f>
        <v>Установка трансформаторов в ТП</v>
      </c>
      <c r="B6" s="283"/>
      <c r="C6" s="283"/>
      <c r="D6" s="283"/>
      <c r="E6" s="283"/>
      <c r="F6" s="283"/>
      <c r="G6" s="283"/>
      <c r="H6" s="283"/>
      <c r="I6" s="283"/>
      <c r="J6" s="283"/>
      <c r="K6" s="283"/>
      <c r="L6" s="283"/>
      <c r="M6" s="283"/>
      <c r="N6" s="283"/>
      <c r="O6" s="283"/>
    </row>
    <row r="7" spans="1:21" ht="30.75" hidden="1" customHeight="1" x14ac:dyDescent="0.25">
      <c r="A7" s="151"/>
      <c r="B7" s="151"/>
      <c r="C7" s="151"/>
      <c r="D7" s="151"/>
      <c r="E7" s="151"/>
      <c r="F7" s="151"/>
      <c r="G7" s="151"/>
      <c r="H7" s="151"/>
      <c r="I7" s="151"/>
      <c r="J7" s="151"/>
      <c r="K7" s="151"/>
      <c r="L7" s="151"/>
      <c r="M7" s="151"/>
      <c r="N7" s="151"/>
      <c r="O7" s="151"/>
    </row>
    <row r="8" spans="1:21" x14ac:dyDescent="0.25">
      <c r="A8" s="152"/>
    </row>
    <row r="9" spans="1:21" ht="16.5" thickBot="1" x14ac:dyDescent="0.3">
      <c r="A9" s="153" t="s">
        <v>101</v>
      </c>
      <c r="B9" s="153" t="s">
        <v>0</v>
      </c>
      <c r="C9" s="153"/>
      <c r="D9" s="153"/>
      <c r="E9" s="153"/>
      <c r="F9" s="153"/>
      <c r="H9" s="154"/>
      <c r="I9" s="155"/>
      <c r="J9" s="155"/>
      <c r="K9" s="155"/>
      <c r="L9" s="155"/>
    </row>
    <row r="10" spans="1:21" ht="23.25" customHeight="1" x14ac:dyDescent="0.25">
      <c r="A10" s="156" t="s">
        <v>335</v>
      </c>
      <c r="B10" s="157">
        <f>SUM(B12:B14)</f>
        <v>8760.2416253499996</v>
      </c>
      <c r="C10" s="153"/>
      <c r="D10" s="153"/>
      <c r="E10" s="153"/>
      <c r="F10" s="153"/>
      <c r="H10" s="154"/>
      <c r="I10" s="155"/>
      <c r="J10" s="155"/>
      <c r="K10" s="155"/>
      <c r="L10" s="155"/>
    </row>
    <row r="11" spans="1:21" ht="21" customHeight="1" x14ac:dyDescent="0.25">
      <c r="A11" s="158" t="s">
        <v>336</v>
      </c>
      <c r="B11" s="159"/>
      <c r="C11" s="150"/>
      <c r="D11" s="150"/>
      <c r="E11" s="150"/>
      <c r="F11" s="150"/>
    </row>
    <row r="12" spans="1:21" ht="44.25" customHeight="1" x14ac:dyDescent="0.25">
      <c r="A12" s="160" t="s">
        <v>193</v>
      </c>
      <c r="B12" s="159">
        <v>8760.2416253499996</v>
      </c>
      <c r="C12" s="150"/>
      <c r="D12" s="150"/>
      <c r="E12" s="150"/>
      <c r="F12" s="150"/>
      <c r="H12" s="161"/>
    </row>
    <row r="13" spans="1:21" ht="56.25" customHeight="1" x14ac:dyDescent="0.25">
      <c r="A13" s="160" t="s">
        <v>337</v>
      </c>
      <c r="B13" s="159"/>
      <c r="C13" s="150"/>
      <c r="D13" s="150"/>
      <c r="E13" s="150"/>
      <c r="F13" s="150"/>
      <c r="H13" s="279"/>
      <c r="I13" s="279"/>
      <c r="J13" s="162"/>
      <c r="K13" s="163"/>
    </row>
    <row r="14" spans="1:21" ht="38.25" hidden="1" customHeight="1" x14ac:dyDescent="0.25">
      <c r="A14" s="160"/>
      <c r="B14" s="159"/>
      <c r="C14" s="150"/>
      <c r="D14" s="164"/>
      <c r="E14" s="165"/>
      <c r="F14" s="165"/>
      <c r="H14" s="279"/>
      <c r="I14" s="279"/>
      <c r="J14" s="162"/>
      <c r="K14" s="163"/>
    </row>
    <row r="15" spans="1:21" ht="37.5" customHeight="1" x14ac:dyDescent="0.25">
      <c r="A15" s="166" t="s">
        <v>338</v>
      </c>
      <c r="B15" s="167">
        <v>0</v>
      </c>
      <c r="C15" s="150"/>
      <c r="D15" s="150"/>
      <c r="E15" s="150"/>
      <c r="F15" s="150"/>
      <c r="H15" s="279"/>
      <c r="I15" s="279"/>
      <c r="J15" s="162"/>
      <c r="K15" s="168"/>
    </row>
    <row r="16" spans="1:21" ht="25.5" customHeight="1" x14ac:dyDescent="0.25">
      <c r="A16" s="166" t="s">
        <v>339</v>
      </c>
      <c r="B16" s="169">
        <v>20</v>
      </c>
      <c r="C16" s="150"/>
      <c r="D16" s="150"/>
      <c r="E16" s="150"/>
      <c r="F16" s="150"/>
      <c r="H16" s="279"/>
      <c r="I16" s="279"/>
      <c r="J16" s="162"/>
      <c r="K16" s="170"/>
    </row>
    <row r="17" spans="1:18" x14ac:dyDescent="0.25">
      <c r="A17" s="166" t="s">
        <v>340</v>
      </c>
      <c r="B17" s="171">
        <v>15</v>
      </c>
      <c r="C17" s="150"/>
      <c r="D17" s="150"/>
      <c r="E17" s="150"/>
      <c r="F17" s="150"/>
      <c r="H17" s="162"/>
      <c r="I17" s="162"/>
      <c r="J17" s="162"/>
      <c r="K17" s="162"/>
    </row>
    <row r="18" spans="1:18" ht="27" hidden="1" customHeight="1" x14ac:dyDescent="0.25">
      <c r="A18" s="166" t="s">
        <v>341</v>
      </c>
      <c r="B18" s="171"/>
      <c r="C18" s="150"/>
      <c r="D18" s="150"/>
      <c r="E18" s="150"/>
      <c r="F18" s="150"/>
      <c r="H18" s="172"/>
      <c r="I18" s="162"/>
      <c r="J18" s="162"/>
      <c r="K18" s="162"/>
      <c r="N18" s="162"/>
      <c r="O18" s="162"/>
      <c r="R18" s="173"/>
    </row>
    <row r="19" spans="1:18" ht="39.75" hidden="1" customHeight="1" outlineLevel="1" thickBot="1" x14ac:dyDescent="0.3">
      <c r="A19" s="174" t="s">
        <v>342</v>
      </c>
      <c r="B19" s="175"/>
      <c r="C19" s="150"/>
      <c r="D19" s="150"/>
      <c r="E19" s="150"/>
      <c r="F19" s="150"/>
      <c r="H19" s="279"/>
      <c r="I19" s="279"/>
      <c r="J19" s="162"/>
      <c r="K19" s="163"/>
      <c r="N19" s="162"/>
      <c r="O19" s="162"/>
    </row>
    <row r="20" spans="1:18" hidden="1" outlineLevel="1" x14ac:dyDescent="0.25">
      <c r="A20" s="156" t="s">
        <v>343</v>
      </c>
      <c r="B20" s="176">
        <f>6.18</f>
        <v>6.18</v>
      </c>
      <c r="C20" s="150"/>
      <c r="D20" s="150"/>
      <c r="E20" s="150"/>
      <c r="F20" s="150"/>
      <c r="H20" s="279"/>
      <c r="I20" s="279"/>
      <c r="J20" s="162"/>
      <c r="K20" s="163"/>
      <c r="N20" s="162"/>
      <c r="O20" s="162"/>
    </row>
    <row r="21" spans="1:18" ht="33" hidden="1" customHeight="1" outlineLevel="1" x14ac:dyDescent="0.25">
      <c r="A21" s="166" t="s">
        <v>344</v>
      </c>
      <c r="B21" s="177">
        <v>4</v>
      </c>
      <c r="C21" s="150"/>
      <c r="D21" s="150"/>
      <c r="E21" s="150"/>
      <c r="F21" s="150"/>
      <c r="H21" s="280"/>
      <c r="I21" s="280"/>
      <c r="J21" s="162"/>
      <c r="K21" s="168"/>
      <c r="N21" s="162"/>
      <c r="O21" s="162"/>
    </row>
    <row r="22" spans="1:18" hidden="1" outlineLevel="1" x14ac:dyDescent="0.25">
      <c r="A22" s="166" t="s">
        <v>100</v>
      </c>
      <c r="B22" s="177">
        <v>4</v>
      </c>
      <c r="C22" s="150"/>
      <c r="D22" s="150"/>
      <c r="E22" s="150"/>
      <c r="F22" s="150"/>
      <c r="H22" s="279"/>
      <c r="I22" s="279"/>
      <c r="J22" s="162"/>
      <c r="K22" s="170"/>
      <c r="N22" s="162"/>
      <c r="O22" s="162"/>
    </row>
    <row r="23" spans="1:18" hidden="1" outlineLevel="1" x14ac:dyDescent="0.25">
      <c r="A23" s="178" t="s">
        <v>345</v>
      </c>
      <c r="B23" s="179">
        <f>205.99</f>
        <v>205.99</v>
      </c>
      <c r="C23" s="150"/>
      <c r="D23" s="150"/>
      <c r="E23" s="150"/>
      <c r="F23" s="150"/>
      <c r="H23" s="162"/>
      <c r="I23" s="162"/>
      <c r="J23" s="162"/>
      <c r="K23" s="162"/>
      <c r="N23" s="162"/>
      <c r="O23" s="162"/>
    </row>
    <row r="24" spans="1:18" hidden="1" outlineLevel="1" x14ac:dyDescent="0.25">
      <c r="A24" s="166" t="s">
        <v>346</v>
      </c>
      <c r="B24" s="177">
        <v>12</v>
      </c>
      <c r="C24" s="150"/>
      <c r="D24" s="150"/>
      <c r="E24" s="150"/>
      <c r="F24" s="150"/>
      <c r="H24" s="162"/>
      <c r="I24" s="162"/>
      <c r="J24" s="162"/>
      <c r="K24" s="162"/>
    </row>
    <row r="25" spans="1:18" hidden="1" outlineLevel="1" x14ac:dyDescent="0.25">
      <c r="A25" s="166" t="s">
        <v>347</v>
      </c>
      <c r="B25" s="177">
        <v>12</v>
      </c>
      <c r="C25" s="150"/>
      <c r="D25" s="150"/>
      <c r="E25" s="150"/>
      <c r="F25" s="150"/>
    </row>
    <row r="26" spans="1:18" hidden="1" outlineLevel="1" x14ac:dyDescent="0.25">
      <c r="A26" s="180" t="s">
        <v>348</v>
      </c>
      <c r="B26" s="181">
        <f>1472.41</f>
        <v>1472.41</v>
      </c>
      <c r="C26" s="150"/>
      <c r="D26" s="150"/>
      <c r="E26" s="150"/>
      <c r="F26" s="150"/>
    </row>
    <row r="27" spans="1:18" hidden="1" outlineLevel="1" x14ac:dyDescent="0.25">
      <c r="A27" s="182" t="s">
        <v>349</v>
      </c>
      <c r="B27" s="159"/>
      <c r="C27" s="183"/>
      <c r="D27" s="184"/>
      <c r="E27" s="150"/>
      <c r="F27" s="150"/>
    </row>
    <row r="28" spans="1:18" hidden="1" outlineLevel="1" x14ac:dyDescent="0.25">
      <c r="A28" s="180" t="s">
        <v>350</v>
      </c>
      <c r="B28" s="185">
        <v>407.84</v>
      </c>
      <c r="C28" s="183"/>
      <c r="D28" s="184"/>
      <c r="E28" s="150"/>
      <c r="F28" s="150"/>
    </row>
    <row r="29" spans="1:18" hidden="1" outlineLevel="1" x14ac:dyDescent="0.25">
      <c r="A29" s="180" t="s">
        <v>351</v>
      </c>
      <c r="B29" s="185">
        <v>6.5</v>
      </c>
      <c r="C29" s="183"/>
      <c r="D29" s="184"/>
      <c r="E29" s="150"/>
      <c r="F29" s="150"/>
    </row>
    <row r="30" spans="1:18" hidden="1" outlineLevel="1" x14ac:dyDescent="0.25">
      <c r="A30" s="182" t="s">
        <v>352</v>
      </c>
      <c r="B30" s="159"/>
      <c r="C30" s="186"/>
      <c r="D30" s="186"/>
      <c r="E30" s="150"/>
      <c r="F30" s="150"/>
    </row>
    <row r="31" spans="1:18" hidden="1" outlineLevel="1" x14ac:dyDescent="0.25">
      <c r="A31" s="180" t="s">
        <v>353</v>
      </c>
      <c r="B31" s="177">
        <v>12</v>
      </c>
      <c r="C31" s="183"/>
      <c r="D31" s="150"/>
      <c r="E31" s="150"/>
      <c r="F31" s="150"/>
    </row>
    <row r="32" spans="1:18" hidden="1" outlineLevel="1" x14ac:dyDescent="0.25">
      <c r="A32" s="180" t="s">
        <v>354</v>
      </c>
      <c r="B32" s="177">
        <v>12</v>
      </c>
      <c r="C32" s="183"/>
      <c r="D32" s="150"/>
      <c r="E32" s="150"/>
      <c r="F32" s="150"/>
    </row>
    <row r="33" spans="1:27" hidden="1" outlineLevel="1" x14ac:dyDescent="0.25">
      <c r="A33" s="180" t="s">
        <v>355</v>
      </c>
      <c r="B33" s="177">
        <v>4</v>
      </c>
      <c r="C33" s="187"/>
      <c r="D33" s="150"/>
      <c r="E33" s="150"/>
      <c r="F33" s="150"/>
    </row>
    <row r="34" spans="1:27" ht="16.5" collapsed="1" thickBot="1" x14ac:dyDescent="0.3">
      <c r="A34" s="180" t="s">
        <v>356</v>
      </c>
      <c r="B34" s="177">
        <v>4</v>
      </c>
      <c r="C34" s="187"/>
      <c r="D34" s="150"/>
      <c r="E34" s="150"/>
      <c r="F34" s="150"/>
    </row>
    <row r="35" spans="1:27" ht="16.5" hidden="1" outlineLevel="1" thickBot="1" x14ac:dyDescent="0.3">
      <c r="A35" s="180" t="s">
        <v>357</v>
      </c>
      <c r="B35" s="177">
        <v>25</v>
      </c>
      <c r="C35" s="188"/>
      <c r="D35" s="188"/>
      <c r="E35" s="188"/>
      <c r="F35" s="188"/>
    </row>
    <row r="36" spans="1:27" ht="16.5" hidden="1" outlineLevel="1" thickBot="1" x14ac:dyDescent="0.3">
      <c r="A36" s="180" t="s">
        <v>358</v>
      </c>
      <c r="B36" s="189">
        <v>25</v>
      </c>
      <c r="C36" s="190"/>
      <c r="D36" s="150"/>
      <c r="E36" s="191"/>
      <c r="F36" s="150"/>
    </row>
    <row r="37" spans="1:27" collapsed="1" x14ac:dyDescent="0.25">
      <c r="A37" s="156" t="str">
        <f>A50</f>
        <v>Оплата труда с отчислениями</v>
      </c>
      <c r="B37" s="176">
        <f>[76]У.Е.!$T$49</f>
        <v>0</v>
      </c>
      <c r="C37" s="150"/>
      <c r="D37" s="150"/>
      <c r="E37" s="150"/>
      <c r="F37" s="150"/>
    </row>
    <row r="38" spans="1:27" x14ac:dyDescent="0.25">
      <c r="A38" s="166" t="str">
        <f>A51</f>
        <v>Вспомогательные материалы</v>
      </c>
      <c r="B38" s="192"/>
      <c r="C38" s="188"/>
      <c r="D38" s="188"/>
      <c r="E38" s="188"/>
      <c r="F38" s="188"/>
    </row>
    <row r="39" spans="1:27" ht="32.25" thickBot="1" x14ac:dyDescent="0.3">
      <c r="A39" s="193" t="str">
        <f>A52</f>
        <v>Прочие расходы (без амортизации, арендной платы + транспортные расходы)</v>
      </c>
      <c r="B39" s="194"/>
      <c r="C39" s="188"/>
      <c r="D39" s="188"/>
      <c r="E39" s="188"/>
      <c r="F39" s="188"/>
    </row>
    <row r="40" spans="1:27" s="152" customFormat="1" x14ac:dyDescent="0.25">
      <c r="A40" s="195" t="s">
        <v>99</v>
      </c>
      <c r="B40" s="196">
        <v>1</v>
      </c>
      <c r="C40" s="196">
        <f>B40+1</f>
        <v>2</v>
      </c>
      <c r="D40" s="196">
        <f t="shared" ref="D40:P40" si="0">C40+1</f>
        <v>3</v>
      </c>
      <c r="E40" s="196">
        <f t="shared" si="0"/>
        <v>4</v>
      </c>
      <c r="F40" s="196">
        <f t="shared" si="0"/>
        <v>5</v>
      </c>
      <c r="G40" s="196">
        <f t="shared" si="0"/>
        <v>6</v>
      </c>
      <c r="H40" s="196">
        <f t="shared" si="0"/>
        <v>7</v>
      </c>
      <c r="I40" s="196">
        <f t="shared" si="0"/>
        <v>8</v>
      </c>
      <c r="J40" s="196">
        <f t="shared" si="0"/>
        <v>9</v>
      </c>
      <c r="K40" s="196">
        <f t="shared" si="0"/>
        <v>10</v>
      </c>
      <c r="L40" s="196">
        <f t="shared" si="0"/>
        <v>11</v>
      </c>
      <c r="M40" s="196">
        <f t="shared" si="0"/>
        <v>12</v>
      </c>
      <c r="N40" s="196">
        <f t="shared" si="0"/>
        <v>13</v>
      </c>
      <c r="O40" s="196">
        <f t="shared" si="0"/>
        <v>14</v>
      </c>
      <c r="P40" s="196">
        <f t="shared" si="0"/>
        <v>15</v>
      </c>
      <c r="Q40" s="196">
        <f>P40+1</f>
        <v>16</v>
      </c>
      <c r="R40" s="196">
        <f>Q40+1</f>
        <v>17</v>
      </c>
      <c r="S40" s="196">
        <f>R40+1</f>
        <v>18</v>
      </c>
      <c r="T40" s="196">
        <f>S40+1</f>
        <v>19</v>
      </c>
      <c r="U40" s="197">
        <f>T40+1</f>
        <v>20</v>
      </c>
    </row>
    <row r="41" spans="1:27" x14ac:dyDescent="0.25">
      <c r="A41" s="198" t="s">
        <v>98</v>
      </c>
      <c r="B41" s="199">
        <v>0.04</v>
      </c>
      <c r="C41" s="199">
        <v>0.04</v>
      </c>
      <c r="D41" s="199">
        <v>0.04</v>
      </c>
      <c r="E41" s="199">
        <v>0.04</v>
      </c>
      <c r="F41" s="199">
        <v>0.04</v>
      </c>
      <c r="G41" s="199">
        <v>0.04</v>
      </c>
      <c r="H41" s="199">
        <v>0.04</v>
      </c>
      <c r="I41" s="199">
        <v>0.04</v>
      </c>
      <c r="J41" s="199">
        <v>0.04</v>
      </c>
      <c r="K41" s="199">
        <v>0.04</v>
      </c>
      <c r="L41" s="199">
        <v>0.04</v>
      </c>
      <c r="M41" s="199">
        <v>0.04</v>
      </c>
      <c r="N41" s="199">
        <v>0.04</v>
      </c>
      <c r="O41" s="199">
        <v>0.04</v>
      </c>
      <c r="P41" s="199">
        <v>0.04</v>
      </c>
      <c r="Q41" s="199">
        <v>0.04</v>
      </c>
      <c r="R41" s="199">
        <v>0.04</v>
      </c>
      <c r="S41" s="199">
        <v>0.04</v>
      </c>
      <c r="T41" s="199">
        <v>0.04</v>
      </c>
      <c r="U41" s="200">
        <v>0.04</v>
      </c>
    </row>
    <row r="42" spans="1:27" ht="16.5" thickBot="1" x14ac:dyDescent="0.3">
      <c r="A42" s="198" t="s">
        <v>97</v>
      </c>
      <c r="B42" s="199">
        <v>0.04</v>
      </c>
      <c r="C42" s="199">
        <f>(1+B42)*(1+C41)-1</f>
        <v>8.1600000000000117E-2</v>
      </c>
      <c r="D42" s="199">
        <f t="shared" ref="D42:U42" si="1">(1+C42)*(1+D41)-1</f>
        <v>0.12486400000000009</v>
      </c>
      <c r="E42" s="199">
        <f t="shared" si="1"/>
        <v>0.16985856000000021</v>
      </c>
      <c r="F42" s="199">
        <f t="shared" si="1"/>
        <v>0.21665290240000035</v>
      </c>
      <c r="G42" s="199">
        <f t="shared" si="1"/>
        <v>0.26531901849600037</v>
      </c>
      <c r="H42" s="199">
        <f t="shared" si="1"/>
        <v>0.31593177923584048</v>
      </c>
      <c r="I42" s="199">
        <f t="shared" si="1"/>
        <v>0.3685690504052741</v>
      </c>
      <c r="J42" s="199">
        <f t="shared" si="1"/>
        <v>0.42331181242148519</v>
      </c>
      <c r="K42" s="199">
        <f t="shared" si="1"/>
        <v>0.48024428491834459</v>
      </c>
      <c r="L42" s="199">
        <f t="shared" si="1"/>
        <v>0.53945405631507848</v>
      </c>
      <c r="M42" s="199">
        <f t="shared" si="1"/>
        <v>0.60103221856768174</v>
      </c>
      <c r="N42" s="199">
        <f t="shared" si="1"/>
        <v>0.66507350731038906</v>
      </c>
      <c r="O42" s="199">
        <f t="shared" si="1"/>
        <v>0.73167644760280459</v>
      </c>
      <c r="P42" s="199">
        <f t="shared" si="1"/>
        <v>0.80094350550691673</v>
      </c>
      <c r="Q42" s="199">
        <f t="shared" si="1"/>
        <v>0.87298124572719349</v>
      </c>
      <c r="R42" s="199">
        <f t="shared" si="1"/>
        <v>0.94790049555628131</v>
      </c>
      <c r="S42" s="199">
        <f t="shared" si="1"/>
        <v>1.0258165153785326</v>
      </c>
      <c r="T42" s="199">
        <f t="shared" si="1"/>
        <v>1.1068491759936738</v>
      </c>
      <c r="U42" s="200">
        <f t="shared" si="1"/>
        <v>1.1911231430334208</v>
      </c>
      <c r="V42" s="201"/>
      <c r="W42" s="201"/>
      <c r="X42" s="201"/>
      <c r="Y42" s="201"/>
      <c r="Z42" s="201"/>
      <c r="AA42" s="201"/>
    </row>
    <row r="43" spans="1:27" x14ac:dyDescent="0.25">
      <c r="A43" s="195" t="s">
        <v>99</v>
      </c>
      <c r="B43" s="196">
        <v>1</v>
      </c>
      <c r="C43" s="196">
        <f>B43+1</f>
        <v>2</v>
      </c>
      <c r="D43" s="196">
        <f t="shared" ref="D43:P43" si="2">C43+1</f>
        <v>3</v>
      </c>
      <c r="E43" s="196">
        <f t="shared" si="2"/>
        <v>4</v>
      </c>
      <c r="F43" s="196">
        <f t="shared" si="2"/>
        <v>5</v>
      </c>
      <c r="G43" s="196">
        <f t="shared" si="2"/>
        <v>6</v>
      </c>
      <c r="H43" s="196">
        <f t="shared" si="2"/>
        <v>7</v>
      </c>
      <c r="I43" s="196">
        <f t="shared" si="2"/>
        <v>8</v>
      </c>
      <c r="J43" s="196">
        <f t="shared" si="2"/>
        <v>9</v>
      </c>
      <c r="K43" s="196">
        <f t="shared" si="2"/>
        <v>10</v>
      </c>
      <c r="L43" s="196">
        <f t="shared" si="2"/>
        <v>11</v>
      </c>
      <c r="M43" s="196">
        <f t="shared" si="2"/>
        <v>12</v>
      </c>
      <c r="N43" s="196">
        <f t="shared" si="2"/>
        <v>13</v>
      </c>
      <c r="O43" s="196">
        <f t="shared" si="2"/>
        <v>14</v>
      </c>
      <c r="P43" s="196">
        <f t="shared" si="2"/>
        <v>15</v>
      </c>
      <c r="Q43" s="196">
        <f>P43+1</f>
        <v>16</v>
      </c>
      <c r="R43" s="196">
        <f>Q43+1</f>
        <v>17</v>
      </c>
      <c r="S43" s="196">
        <f>R43+1</f>
        <v>18</v>
      </c>
      <c r="T43" s="196">
        <f>S43+1</f>
        <v>19</v>
      </c>
      <c r="U43" s="197">
        <f>T43+1</f>
        <v>20</v>
      </c>
      <c r="V43" s="201"/>
      <c r="W43" s="201"/>
      <c r="X43" s="201"/>
      <c r="Y43" s="201"/>
      <c r="Z43" s="201"/>
      <c r="AA43" s="201"/>
    </row>
    <row r="44" spans="1:27" hidden="1" outlineLevel="1" x14ac:dyDescent="0.25">
      <c r="A44" s="202" t="s">
        <v>359</v>
      </c>
      <c r="B44" s="203">
        <f>SUM(B45:B52)</f>
        <v>0</v>
      </c>
      <c r="C44" s="203">
        <f t="shared" ref="C44:U44" si="3">SUM(C45:C52)</f>
        <v>0</v>
      </c>
      <c r="D44" s="203">
        <f t="shared" si="3"/>
        <v>0</v>
      </c>
      <c r="E44" s="203">
        <f t="shared" si="3"/>
        <v>0</v>
      </c>
      <c r="F44" s="203">
        <f t="shared" si="3"/>
        <v>0</v>
      </c>
      <c r="G44" s="203">
        <f t="shared" si="3"/>
        <v>0</v>
      </c>
      <c r="H44" s="203">
        <f t="shared" si="3"/>
        <v>0</v>
      </c>
      <c r="I44" s="203">
        <f t="shared" si="3"/>
        <v>0</v>
      </c>
      <c r="J44" s="203">
        <f t="shared" si="3"/>
        <v>0</v>
      </c>
      <c r="K44" s="203">
        <f t="shared" si="3"/>
        <v>0</v>
      </c>
      <c r="L44" s="203">
        <f t="shared" si="3"/>
        <v>0</v>
      </c>
      <c r="M44" s="203">
        <f t="shared" si="3"/>
        <v>0</v>
      </c>
      <c r="N44" s="203">
        <f t="shared" si="3"/>
        <v>0</v>
      </c>
      <c r="O44" s="203">
        <f t="shared" si="3"/>
        <v>0</v>
      </c>
      <c r="P44" s="203">
        <f t="shared" si="3"/>
        <v>0</v>
      </c>
      <c r="Q44" s="203">
        <f t="shared" si="3"/>
        <v>0</v>
      </c>
      <c r="R44" s="203">
        <f t="shared" si="3"/>
        <v>0</v>
      </c>
      <c r="S44" s="203">
        <f t="shared" si="3"/>
        <v>0</v>
      </c>
      <c r="T44" s="203">
        <f t="shared" si="3"/>
        <v>0</v>
      </c>
      <c r="U44" s="203">
        <f t="shared" si="3"/>
        <v>0</v>
      </c>
    </row>
    <row r="45" spans="1:27" ht="16.5" hidden="1" customHeight="1" outlineLevel="1" x14ac:dyDescent="0.25">
      <c r="A45" s="204" t="str">
        <f>A20</f>
        <v>Затраты на текущий ремонт ТП, т.руб. без НДС</v>
      </c>
      <c r="B45" s="205">
        <f t="shared" ref="B45:U45" si="4">-IF(B$40/$B$22-INT(B40/$B$22)&lt;&gt;0,0,$B$20*(1+B$42)*$B$19)</f>
        <v>0</v>
      </c>
      <c r="C45" s="205">
        <f>-IF(C$40/$B$22-INT(C40/$B$22)&lt;&gt;0,0,$B$20*(1+C$42)*$B$19)</f>
        <v>0</v>
      </c>
      <c r="D45" s="205">
        <f t="shared" si="4"/>
        <v>0</v>
      </c>
      <c r="E45" s="205">
        <f t="shared" si="4"/>
        <v>0</v>
      </c>
      <c r="F45" s="205">
        <f t="shared" si="4"/>
        <v>0</v>
      </c>
      <c r="G45" s="205">
        <f t="shared" si="4"/>
        <v>0</v>
      </c>
      <c r="H45" s="205">
        <f t="shared" si="4"/>
        <v>0</v>
      </c>
      <c r="I45" s="205">
        <f t="shared" si="4"/>
        <v>0</v>
      </c>
      <c r="J45" s="205">
        <f t="shared" si="4"/>
        <v>0</v>
      </c>
      <c r="K45" s="205">
        <f t="shared" si="4"/>
        <v>0</v>
      </c>
      <c r="L45" s="205">
        <f t="shared" si="4"/>
        <v>0</v>
      </c>
      <c r="M45" s="205">
        <f t="shared" si="4"/>
        <v>0</v>
      </c>
      <c r="N45" s="205">
        <f t="shared" si="4"/>
        <v>0</v>
      </c>
      <c r="O45" s="205">
        <f t="shared" si="4"/>
        <v>0</v>
      </c>
      <c r="P45" s="205">
        <f t="shared" si="4"/>
        <v>0</v>
      </c>
      <c r="Q45" s="205">
        <f t="shared" si="4"/>
        <v>0</v>
      </c>
      <c r="R45" s="205">
        <f t="shared" si="4"/>
        <v>0</v>
      </c>
      <c r="S45" s="205">
        <f t="shared" si="4"/>
        <v>0</v>
      </c>
      <c r="T45" s="205">
        <f t="shared" si="4"/>
        <v>0</v>
      </c>
      <c r="U45" s="206">
        <f t="shared" si="4"/>
        <v>0</v>
      </c>
    </row>
    <row r="46" spans="1:27" ht="16.5" hidden="1" customHeight="1" outlineLevel="1" x14ac:dyDescent="0.25">
      <c r="A46" s="204" t="str">
        <f>A23</f>
        <v>Затраты на капитальный ремонт ТП, т.руб. без НДС</v>
      </c>
      <c r="B46" s="205">
        <f t="shared" ref="B46:U46" si="5">-IF(B$40/$B$25-INT(B40/$B$25)&lt;&gt;0,0,$B$23*(1+B$42)*$B$19)</f>
        <v>0</v>
      </c>
      <c r="C46" s="205">
        <f>-IF(C$40/$B$25-INT(C40/$B$25)&lt;&gt;0,0,$B$23*(1+C$42)*$B$19)</f>
        <v>0</v>
      </c>
      <c r="D46" s="205">
        <f t="shared" si="5"/>
        <v>0</v>
      </c>
      <c r="E46" s="205">
        <f t="shared" si="5"/>
        <v>0</v>
      </c>
      <c r="F46" s="205">
        <f t="shared" si="5"/>
        <v>0</v>
      </c>
      <c r="G46" s="205">
        <f t="shared" si="5"/>
        <v>0</v>
      </c>
      <c r="H46" s="205">
        <f t="shared" si="5"/>
        <v>0</v>
      </c>
      <c r="I46" s="205">
        <f t="shared" si="5"/>
        <v>0</v>
      </c>
      <c r="J46" s="205">
        <f t="shared" si="5"/>
        <v>0</v>
      </c>
      <c r="K46" s="205">
        <f t="shared" si="5"/>
        <v>0</v>
      </c>
      <c r="L46" s="205">
        <f t="shared" si="5"/>
        <v>0</v>
      </c>
      <c r="M46" s="205">
        <f t="shared" si="5"/>
        <v>0</v>
      </c>
      <c r="N46" s="205">
        <f t="shared" si="5"/>
        <v>0</v>
      </c>
      <c r="O46" s="205">
        <f t="shared" si="5"/>
        <v>0</v>
      </c>
      <c r="P46" s="205">
        <f t="shared" si="5"/>
        <v>0</v>
      </c>
      <c r="Q46" s="205">
        <f t="shared" si="5"/>
        <v>0</v>
      </c>
      <c r="R46" s="205">
        <f t="shared" si="5"/>
        <v>0</v>
      </c>
      <c r="S46" s="205">
        <f t="shared" si="5"/>
        <v>0</v>
      </c>
      <c r="T46" s="205">
        <f t="shared" si="5"/>
        <v>0</v>
      </c>
      <c r="U46" s="206">
        <f t="shared" si="5"/>
        <v>0</v>
      </c>
    </row>
    <row r="47" spans="1:27" ht="16.5" hidden="1" customHeight="1" outlineLevel="1" x14ac:dyDescent="0.25">
      <c r="A47" s="204" t="str">
        <f>A26</f>
        <v>Затраты на капитальный ремонт 1 км КЛ т.руб. без НДС</v>
      </c>
      <c r="B47" s="205">
        <f t="shared" ref="B47:U47" si="6">-IF(B$40/$B$36-INT(B40/$B$36)&lt;&gt;0,0,$B$26*(1+B$42)*$B$27)</f>
        <v>0</v>
      </c>
      <c r="C47" s="205">
        <f>-IF(C$40/$B$36-INT(C40/$B$36)&lt;&gt;0,0,$B$26*(1+C$42)*$B$27)</f>
        <v>0</v>
      </c>
      <c r="D47" s="205">
        <f t="shared" si="6"/>
        <v>0</v>
      </c>
      <c r="E47" s="205">
        <f t="shared" si="6"/>
        <v>0</v>
      </c>
      <c r="F47" s="205">
        <f t="shared" si="6"/>
        <v>0</v>
      </c>
      <c r="G47" s="205">
        <f t="shared" si="6"/>
        <v>0</v>
      </c>
      <c r="H47" s="205">
        <f t="shared" si="6"/>
        <v>0</v>
      </c>
      <c r="I47" s="205">
        <f t="shared" si="6"/>
        <v>0</v>
      </c>
      <c r="J47" s="205">
        <f t="shared" si="6"/>
        <v>0</v>
      </c>
      <c r="K47" s="205">
        <f t="shared" si="6"/>
        <v>0</v>
      </c>
      <c r="L47" s="205">
        <f t="shared" si="6"/>
        <v>0</v>
      </c>
      <c r="M47" s="205">
        <f t="shared" si="6"/>
        <v>0</v>
      </c>
      <c r="N47" s="205">
        <f t="shared" si="6"/>
        <v>0</v>
      </c>
      <c r="O47" s="205">
        <f t="shared" si="6"/>
        <v>0</v>
      </c>
      <c r="P47" s="205">
        <f t="shared" si="6"/>
        <v>0</v>
      </c>
      <c r="Q47" s="205">
        <f t="shared" si="6"/>
        <v>0</v>
      </c>
      <c r="R47" s="205">
        <f t="shared" si="6"/>
        <v>0</v>
      </c>
      <c r="S47" s="205">
        <f t="shared" si="6"/>
        <v>0</v>
      </c>
      <c r="T47" s="205">
        <f t="shared" si="6"/>
        <v>0</v>
      </c>
      <c r="U47" s="206">
        <f t="shared" si="6"/>
        <v>0</v>
      </c>
    </row>
    <row r="48" spans="1:27" hidden="1" outlineLevel="1" x14ac:dyDescent="0.25">
      <c r="A48" s="204" t="s">
        <v>360</v>
      </c>
      <c r="B48" s="205">
        <f t="shared" ref="B48:U48" si="7">-IF(B$40/$B$32-INT(B40/$B$32)&lt;&gt;0,0,$B$28*(1+B$42)*$B$30)</f>
        <v>0</v>
      </c>
      <c r="C48" s="205">
        <f>-IF(C$40/$B$32-INT(C40/$B$32)&lt;&gt;0,0,$B$28*(1+C$42)*$B$30)</f>
        <v>0</v>
      </c>
      <c r="D48" s="205">
        <f t="shared" si="7"/>
        <v>0</v>
      </c>
      <c r="E48" s="205">
        <f t="shared" si="7"/>
        <v>0</v>
      </c>
      <c r="F48" s="205">
        <f t="shared" si="7"/>
        <v>0</v>
      </c>
      <c r="G48" s="205">
        <f t="shared" si="7"/>
        <v>0</v>
      </c>
      <c r="H48" s="205">
        <f t="shared" si="7"/>
        <v>0</v>
      </c>
      <c r="I48" s="205">
        <f t="shared" si="7"/>
        <v>0</v>
      </c>
      <c r="J48" s="205">
        <f t="shared" si="7"/>
        <v>0</v>
      </c>
      <c r="K48" s="205">
        <f t="shared" si="7"/>
        <v>0</v>
      </c>
      <c r="L48" s="205">
        <f t="shared" si="7"/>
        <v>0</v>
      </c>
      <c r="M48" s="205">
        <f t="shared" si="7"/>
        <v>0</v>
      </c>
      <c r="N48" s="205">
        <f t="shared" si="7"/>
        <v>0</v>
      </c>
      <c r="O48" s="205">
        <f t="shared" si="7"/>
        <v>0</v>
      </c>
      <c r="P48" s="205">
        <f t="shared" si="7"/>
        <v>0</v>
      </c>
      <c r="Q48" s="205">
        <f t="shared" si="7"/>
        <v>0</v>
      </c>
      <c r="R48" s="205">
        <f t="shared" si="7"/>
        <v>0</v>
      </c>
      <c r="S48" s="205">
        <f t="shared" si="7"/>
        <v>0</v>
      </c>
      <c r="T48" s="205">
        <f t="shared" si="7"/>
        <v>0</v>
      </c>
      <c r="U48" s="206">
        <f t="shared" si="7"/>
        <v>0</v>
      </c>
    </row>
    <row r="49" spans="1:27" hidden="1" outlineLevel="1" x14ac:dyDescent="0.25">
      <c r="A49" s="204" t="s">
        <v>361</v>
      </c>
      <c r="B49" s="205">
        <f t="shared" ref="B49:U49" si="8">-IF(B$40/$B$34-INT(B40/$B$34)&lt;&gt;0,0,$B$29*(1+B$42)*$B$30)</f>
        <v>0</v>
      </c>
      <c r="C49" s="205">
        <f>-IF(C$40/$B$34-INT(C40/$B$34)&lt;&gt;0,0,$B$29*(1+C$42)*$B$30)</f>
        <v>0</v>
      </c>
      <c r="D49" s="205">
        <f t="shared" si="8"/>
        <v>0</v>
      </c>
      <c r="E49" s="205">
        <f>-IF(E$40/$B$34-INT(E40/$B$34)&lt;&gt;0,0,$B$29*(1+E$42)*$B$30)</f>
        <v>0</v>
      </c>
      <c r="F49" s="205">
        <f t="shared" si="8"/>
        <v>0</v>
      </c>
      <c r="G49" s="205">
        <f t="shared" si="8"/>
        <v>0</v>
      </c>
      <c r="H49" s="205">
        <f t="shared" si="8"/>
        <v>0</v>
      </c>
      <c r="I49" s="205">
        <f t="shared" si="8"/>
        <v>0</v>
      </c>
      <c r="J49" s="205">
        <f t="shared" si="8"/>
        <v>0</v>
      </c>
      <c r="K49" s="205">
        <f t="shared" si="8"/>
        <v>0</v>
      </c>
      <c r="L49" s="205">
        <f t="shared" si="8"/>
        <v>0</v>
      </c>
      <c r="M49" s="205">
        <f t="shared" si="8"/>
        <v>0</v>
      </c>
      <c r="N49" s="205">
        <f t="shared" si="8"/>
        <v>0</v>
      </c>
      <c r="O49" s="205">
        <f t="shared" si="8"/>
        <v>0</v>
      </c>
      <c r="P49" s="205">
        <f t="shared" si="8"/>
        <v>0</v>
      </c>
      <c r="Q49" s="205">
        <f t="shared" si="8"/>
        <v>0</v>
      </c>
      <c r="R49" s="205">
        <f t="shared" si="8"/>
        <v>0</v>
      </c>
      <c r="S49" s="205">
        <f t="shared" si="8"/>
        <v>0</v>
      </c>
      <c r="T49" s="205">
        <f t="shared" si="8"/>
        <v>0</v>
      </c>
      <c r="U49" s="206">
        <f t="shared" si="8"/>
        <v>0</v>
      </c>
    </row>
    <row r="50" spans="1:27" collapsed="1" x14ac:dyDescent="0.25">
      <c r="A50" s="204" t="s">
        <v>362</v>
      </c>
      <c r="B50" s="205"/>
      <c r="C50" s="205">
        <f>-$B$37</f>
        <v>0</v>
      </c>
      <c r="D50" s="205">
        <f t="shared" ref="D50:U50" si="9">-$B$37*(1+D42)</f>
        <v>0</v>
      </c>
      <c r="E50" s="205">
        <f t="shared" si="9"/>
        <v>0</v>
      </c>
      <c r="F50" s="205">
        <f t="shared" si="9"/>
        <v>0</v>
      </c>
      <c r="G50" s="205">
        <f t="shared" si="9"/>
        <v>0</v>
      </c>
      <c r="H50" s="205">
        <f t="shared" si="9"/>
        <v>0</v>
      </c>
      <c r="I50" s="205">
        <f t="shared" si="9"/>
        <v>0</v>
      </c>
      <c r="J50" s="205">
        <f t="shared" si="9"/>
        <v>0</v>
      </c>
      <c r="K50" s="205">
        <f t="shared" si="9"/>
        <v>0</v>
      </c>
      <c r="L50" s="205">
        <f t="shared" si="9"/>
        <v>0</v>
      </c>
      <c r="M50" s="205">
        <f t="shared" si="9"/>
        <v>0</v>
      </c>
      <c r="N50" s="205">
        <f t="shared" si="9"/>
        <v>0</v>
      </c>
      <c r="O50" s="205">
        <f t="shared" si="9"/>
        <v>0</v>
      </c>
      <c r="P50" s="205">
        <f t="shared" si="9"/>
        <v>0</v>
      </c>
      <c r="Q50" s="205">
        <f t="shared" si="9"/>
        <v>0</v>
      </c>
      <c r="R50" s="205">
        <f t="shared" si="9"/>
        <v>0</v>
      </c>
      <c r="S50" s="205">
        <f t="shared" si="9"/>
        <v>0</v>
      </c>
      <c r="T50" s="205">
        <f t="shared" si="9"/>
        <v>0</v>
      </c>
      <c r="U50" s="206">
        <f t="shared" si="9"/>
        <v>0</v>
      </c>
    </row>
    <row r="51" spans="1:27" s="152" customFormat="1" x14ac:dyDescent="0.25">
      <c r="A51" s="204" t="s">
        <v>363</v>
      </c>
      <c r="B51" s="205"/>
      <c r="C51" s="205">
        <f t="shared" ref="C51:U51" si="10">-$B$38*(1+C42)*$B$19</f>
        <v>0</v>
      </c>
      <c r="D51" s="205">
        <f t="shared" si="10"/>
        <v>0</v>
      </c>
      <c r="E51" s="205">
        <f t="shared" si="10"/>
        <v>0</v>
      </c>
      <c r="F51" s="205">
        <f t="shared" si="10"/>
        <v>0</v>
      </c>
      <c r="G51" s="205">
        <f t="shared" si="10"/>
        <v>0</v>
      </c>
      <c r="H51" s="205">
        <f t="shared" si="10"/>
        <v>0</v>
      </c>
      <c r="I51" s="205">
        <f t="shared" si="10"/>
        <v>0</v>
      </c>
      <c r="J51" s="205">
        <f t="shared" si="10"/>
        <v>0</v>
      </c>
      <c r="K51" s="205">
        <f t="shared" si="10"/>
        <v>0</v>
      </c>
      <c r="L51" s="205">
        <f t="shared" si="10"/>
        <v>0</v>
      </c>
      <c r="M51" s="205">
        <f t="shared" si="10"/>
        <v>0</v>
      </c>
      <c r="N51" s="205">
        <f t="shared" si="10"/>
        <v>0</v>
      </c>
      <c r="O51" s="205">
        <f t="shared" si="10"/>
        <v>0</v>
      </c>
      <c r="P51" s="205">
        <f t="shared" si="10"/>
        <v>0</v>
      </c>
      <c r="Q51" s="205">
        <f t="shared" si="10"/>
        <v>0</v>
      </c>
      <c r="R51" s="205">
        <f t="shared" si="10"/>
        <v>0</v>
      </c>
      <c r="S51" s="205">
        <f t="shared" si="10"/>
        <v>0</v>
      </c>
      <c r="T51" s="205">
        <f t="shared" si="10"/>
        <v>0</v>
      </c>
      <c r="U51" s="206">
        <f t="shared" si="10"/>
        <v>0</v>
      </c>
    </row>
    <row r="52" spans="1:27" ht="31.5" x14ac:dyDescent="0.25">
      <c r="A52" s="207" t="s">
        <v>364</v>
      </c>
      <c r="B52" s="205"/>
      <c r="C52" s="205">
        <f t="shared" ref="C52:U52" si="11">-$B$39*(1+C42)*$B$19</f>
        <v>0</v>
      </c>
      <c r="D52" s="205">
        <f t="shared" si="11"/>
        <v>0</v>
      </c>
      <c r="E52" s="205">
        <f t="shared" si="11"/>
        <v>0</v>
      </c>
      <c r="F52" s="205">
        <f t="shared" si="11"/>
        <v>0</v>
      </c>
      <c r="G52" s="205">
        <f t="shared" si="11"/>
        <v>0</v>
      </c>
      <c r="H52" s="205">
        <f t="shared" si="11"/>
        <v>0</v>
      </c>
      <c r="I52" s="205">
        <f t="shared" si="11"/>
        <v>0</v>
      </c>
      <c r="J52" s="205">
        <f t="shared" si="11"/>
        <v>0</v>
      </c>
      <c r="K52" s="205">
        <f t="shared" si="11"/>
        <v>0</v>
      </c>
      <c r="L52" s="205">
        <f t="shared" si="11"/>
        <v>0</v>
      </c>
      <c r="M52" s="205">
        <f t="shared" si="11"/>
        <v>0</v>
      </c>
      <c r="N52" s="205">
        <f t="shared" si="11"/>
        <v>0</v>
      </c>
      <c r="O52" s="205">
        <f t="shared" si="11"/>
        <v>0</v>
      </c>
      <c r="P52" s="205">
        <f t="shared" si="11"/>
        <v>0</v>
      </c>
      <c r="Q52" s="205">
        <f t="shared" si="11"/>
        <v>0</v>
      </c>
      <c r="R52" s="205">
        <f t="shared" si="11"/>
        <v>0</v>
      </c>
      <c r="S52" s="205">
        <f t="shared" si="11"/>
        <v>0</v>
      </c>
      <c r="T52" s="205">
        <f t="shared" si="11"/>
        <v>0</v>
      </c>
      <c r="U52" s="206">
        <f t="shared" si="11"/>
        <v>0</v>
      </c>
    </row>
    <row r="53" spans="1:27" x14ac:dyDescent="0.25">
      <c r="A53" s="202" t="s">
        <v>365</v>
      </c>
      <c r="B53" s="203">
        <f>SUM(B54:B61)</f>
        <v>0</v>
      </c>
      <c r="C53" s="203">
        <f>SUM(C54:C56)</f>
        <v>-438.01208126749998</v>
      </c>
      <c r="D53" s="203">
        <f t="shared" ref="D53:U53" si="12">SUM(D54:D56)</f>
        <v>-438.01208126749998</v>
      </c>
      <c r="E53" s="203">
        <f t="shared" si="12"/>
        <v>-438.01208126749998</v>
      </c>
      <c r="F53" s="203">
        <f t="shared" si="12"/>
        <v>-438.01208126749998</v>
      </c>
      <c r="G53" s="203">
        <f t="shared" si="12"/>
        <v>-438.01208126749998</v>
      </c>
      <c r="H53" s="203">
        <f t="shared" si="12"/>
        <v>-438.01208126749998</v>
      </c>
      <c r="I53" s="203">
        <f t="shared" si="12"/>
        <v>-438.01208126749998</v>
      </c>
      <c r="J53" s="203">
        <f t="shared" si="12"/>
        <v>-438.01208126749998</v>
      </c>
      <c r="K53" s="203">
        <f t="shared" si="12"/>
        <v>-438.01208126749998</v>
      </c>
      <c r="L53" s="203">
        <f t="shared" si="12"/>
        <v>-438.01208126749998</v>
      </c>
      <c r="M53" s="203">
        <f t="shared" si="12"/>
        <v>-438.01208126749998</v>
      </c>
      <c r="N53" s="203">
        <f t="shared" si="12"/>
        <v>-438.01208126749998</v>
      </c>
      <c r="O53" s="203">
        <f t="shared" si="12"/>
        <v>-438.01208126749998</v>
      </c>
      <c r="P53" s="203">
        <f t="shared" si="12"/>
        <v>-438.01208126749998</v>
      </c>
      <c r="Q53" s="203">
        <f t="shared" si="12"/>
        <v>-438.01208126749998</v>
      </c>
      <c r="R53" s="203">
        <f t="shared" si="12"/>
        <v>-438.01208126749998</v>
      </c>
      <c r="S53" s="203">
        <f t="shared" si="12"/>
        <v>-438.01208126749998</v>
      </c>
      <c r="T53" s="203">
        <f t="shared" si="12"/>
        <v>-438.01208126749998</v>
      </c>
      <c r="U53" s="203">
        <f t="shared" si="12"/>
        <v>-438.01208126749998</v>
      </c>
    </row>
    <row r="54" spans="1:27" s="152" customFormat="1" ht="15" customHeight="1" x14ac:dyDescent="0.25">
      <c r="A54" s="204" t="s">
        <v>96</v>
      </c>
      <c r="B54" s="205"/>
      <c r="C54" s="205"/>
      <c r="D54" s="205"/>
      <c r="E54" s="205"/>
      <c r="F54" s="205"/>
      <c r="G54" s="205"/>
      <c r="H54" s="205"/>
      <c r="I54" s="205"/>
      <c r="J54" s="205"/>
      <c r="K54" s="205"/>
      <c r="L54" s="205"/>
      <c r="M54" s="205"/>
      <c r="N54" s="205"/>
      <c r="O54" s="205"/>
      <c r="P54" s="205"/>
      <c r="Q54" s="205"/>
      <c r="R54" s="205"/>
      <c r="S54" s="205"/>
      <c r="T54" s="205"/>
      <c r="U54" s="206"/>
    </row>
    <row r="55" spans="1:27" x14ac:dyDescent="0.25">
      <c r="A55" s="204" t="s">
        <v>366</v>
      </c>
      <c r="B55" s="205"/>
      <c r="C55" s="205">
        <f>IF(C43&lt;$B$16+2,-($B$12+$B$15)/$B$16,0)</f>
        <v>-438.01208126749998</v>
      </c>
      <c r="D55" s="205">
        <f t="shared" ref="D55:U55" si="13">IF(D43&lt;$B$16+2,-($B$12+$B$15)/$B$16,0)</f>
        <v>-438.01208126749998</v>
      </c>
      <c r="E55" s="205">
        <f t="shared" si="13"/>
        <v>-438.01208126749998</v>
      </c>
      <c r="F55" s="205">
        <f t="shared" si="13"/>
        <v>-438.01208126749998</v>
      </c>
      <c r="G55" s="205">
        <f t="shared" si="13"/>
        <v>-438.01208126749998</v>
      </c>
      <c r="H55" s="205">
        <f t="shared" si="13"/>
        <v>-438.01208126749998</v>
      </c>
      <c r="I55" s="205">
        <f t="shared" si="13"/>
        <v>-438.01208126749998</v>
      </c>
      <c r="J55" s="205">
        <f t="shared" si="13"/>
        <v>-438.01208126749998</v>
      </c>
      <c r="K55" s="205">
        <f t="shared" si="13"/>
        <v>-438.01208126749998</v>
      </c>
      <c r="L55" s="205">
        <f t="shared" si="13"/>
        <v>-438.01208126749998</v>
      </c>
      <c r="M55" s="205">
        <f t="shared" si="13"/>
        <v>-438.01208126749998</v>
      </c>
      <c r="N55" s="205">
        <f t="shared" si="13"/>
        <v>-438.01208126749998</v>
      </c>
      <c r="O55" s="205">
        <f t="shared" si="13"/>
        <v>-438.01208126749998</v>
      </c>
      <c r="P55" s="205">
        <f t="shared" si="13"/>
        <v>-438.01208126749998</v>
      </c>
      <c r="Q55" s="205">
        <f t="shared" si="13"/>
        <v>-438.01208126749998</v>
      </c>
      <c r="R55" s="205">
        <f t="shared" si="13"/>
        <v>-438.01208126749998</v>
      </c>
      <c r="S55" s="205">
        <f t="shared" si="13"/>
        <v>-438.01208126749998</v>
      </c>
      <c r="T55" s="205">
        <f t="shared" si="13"/>
        <v>-438.01208126749998</v>
      </c>
      <c r="U55" s="205">
        <f t="shared" si="13"/>
        <v>-438.01208126749998</v>
      </c>
    </row>
    <row r="56" spans="1:27" s="152" customFormat="1" x14ac:dyDescent="0.25">
      <c r="A56" s="204" t="s">
        <v>367</v>
      </c>
      <c r="B56" s="205"/>
      <c r="C56" s="205">
        <f>IF(C43&lt;$B$17+2,-($B$13+$B$15)/$B$17,0)</f>
        <v>0</v>
      </c>
      <c r="D56" s="205">
        <f t="shared" ref="D56:U56" si="14">IF(D43&lt;$B$17+2,-($B$13+$B$15)/$B$17,0)</f>
        <v>0</v>
      </c>
      <c r="E56" s="205">
        <f t="shared" si="14"/>
        <v>0</v>
      </c>
      <c r="F56" s="205">
        <f t="shared" si="14"/>
        <v>0</v>
      </c>
      <c r="G56" s="205">
        <f t="shared" si="14"/>
        <v>0</v>
      </c>
      <c r="H56" s="205">
        <f t="shared" si="14"/>
        <v>0</v>
      </c>
      <c r="I56" s="205">
        <f t="shared" si="14"/>
        <v>0</v>
      </c>
      <c r="J56" s="205">
        <f t="shared" si="14"/>
        <v>0</v>
      </c>
      <c r="K56" s="205">
        <f t="shared" si="14"/>
        <v>0</v>
      </c>
      <c r="L56" s="205">
        <f t="shared" si="14"/>
        <v>0</v>
      </c>
      <c r="M56" s="205">
        <f t="shared" si="14"/>
        <v>0</v>
      </c>
      <c r="N56" s="205">
        <f t="shared" si="14"/>
        <v>0</v>
      </c>
      <c r="O56" s="205">
        <f t="shared" si="14"/>
        <v>0</v>
      </c>
      <c r="P56" s="205">
        <f t="shared" si="14"/>
        <v>0</v>
      </c>
      <c r="Q56" s="205">
        <f t="shared" si="14"/>
        <v>0</v>
      </c>
      <c r="R56" s="205">
        <f t="shared" si="14"/>
        <v>0</v>
      </c>
      <c r="S56" s="205">
        <f t="shared" si="14"/>
        <v>0</v>
      </c>
      <c r="T56" s="205">
        <f t="shared" si="14"/>
        <v>0</v>
      </c>
      <c r="U56" s="205">
        <f t="shared" si="14"/>
        <v>0</v>
      </c>
    </row>
    <row r="57" spans="1:27" s="152" customFormat="1" ht="15" thickBot="1" x14ac:dyDescent="0.3">
      <c r="A57" s="208"/>
      <c r="B57" s="209"/>
      <c r="C57" s="209"/>
      <c r="D57" s="209"/>
      <c r="E57" s="209"/>
      <c r="F57" s="209"/>
      <c r="G57" s="209"/>
      <c r="H57" s="209"/>
      <c r="I57" s="209"/>
      <c r="J57" s="209"/>
      <c r="K57" s="209"/>
      <c r="L57" s="209"/>
      <c r="M57" s="209"/>
      <c r="N57" s="209"/>
      <c r="O57" s="209"/>
      <c r="P57" s="209"/>
      <c r="Q57" s="209"/>
      <c r="R57" s="209"/>
      <c r="S57" s="209"/>
      <c r="T57" s="209"/>
      <c r="U57" s="209"/>
      <c r="V57" s="210"/>
      <c r="W57" s="210"/>
      <c r="X57" s="210"/>
      <c r="Y57" s="210"/>
      <c r="Z57" s="210"/>
      <c r="AA57" s="210"/>
    </row>
    <row r="58" spans="1:27" ht="16.5" thickBot="1" x14ac:dyDescent="0.3">
      <c r="A58" s="211" t="s">
        <v>368</v>
      </c>
      <c r="B58" s="212"/>
      <c r="C58" s="213">
        <v>2</v>
      </c>
      <c r="D58" s="213">
        <f>C58+1</f>
        <v>3</v>
      </c>
      <c r="E58" s="213">
        <f t="shared" ref="E58:U58" si="15">D58+1</f>
        <v>4</v>
      </c>
      <c r="F58" s="213">
        <f t="shared" si="15"/>
        <v>5</v>
      </c>
      <c r="G58" s="213">
        <f t="shared" si="15"/>
        <v>6</v>
      </c>
      <c r="H58" s="213">
        <f t="shared" si="15"/>
        <v>7</v>
      </c>
      <c r="I58" s="213">
        <f t="shared" si="15"/>
        <v>8</v>
      </c>
      <c r="J58" s="213">
        <f t="shared" si="15"/>
        <v>9</v>
      </c>
      <c r="K58" s="213">
        <f t="shared" si="15"/>
        <v>10</v>
      </c>
      <c r="L58" s="213">
        <f t="shared" si="15"/>
        <v>11</v>
      </c>
      <c r="M58" s="213">
        <f t="shared" si="15"/>
        <v>12</v>
      </c>
      <c r="N58" s="213">
        <f t="shared" si="15"/>
        <v>13</v>
      </c>
      <c r="O58" s="213">
        <f t="shared" si="15"/>
        <v>14</v>
      </c>
      <c r="P58" s="213">
        <f t="shared" si="15"/>
        <v>15</v>
      </c>
      <c r="Q58" s="213">
        <f t="shared" si="15"/>
        <v>16</v>
      </c>
      <c r="R58" s="213">
        <f t="shared" si="15"/>
        <v>17</v>
      </c>
      <c r="S58" s="213">
        <f t="shared" si="15"/>
        <v>18</v>
      </c>
      <c r="T58" s="213">
        <f t="shared" si="15"/>
        <v>19</v>
      </c>
      <c r="U58" s="214">
        <f t="shared" si="15"/>
        <v>20</v>
      </c>
    </row>
    <row r="59" spans="1:27" x14ac:dyDescent="0.25">
      <c r="A59" s="215" t="s">
        <v>95</v>
      </c>
      <c r="B59" s="216" t="s">
        <v>369</v>
      </c>
      <c r="C59" s="217">
        <f>-(C55+C56)</f>
        <v>438.01208126749998</v>
      </c>
      <c r="D59" s="217">
        <f t="shared" ref="D59:U59" si="16">-(D55+D56)</f>
        <v>438.01208126749998</v>
      </c>
      <c r="E59" s="217">
        <f t="shared" si="16"/>
        <v>438.01208126749998</v>
      </c>
      <c r="F59" s="217">
        <f t="shared" si="16"/>
        <v>438.01208126749998</v>
      </c>
      <c r="G59" s="217">
        <f t="shared" si="16"/>
        <v>438.01208126749998</v>
      </c>
      <c r="H59" s="217">
        <f t="shared" si="16"/>
        <v>438.01208126749998</v>
      </c>
      <c r="I59" s="217">
        <f t="shared" si="16"/>
        <v>438.01208126749998</v>
      </c>
      <c r="J59" s="217">
        <f t="shared" si="16"/>
        <v>438.01208126749998</v>
      </c>
      <c r="K59" s="217">
        <f t="shared" si="16"/>
        <v>438.01208126749998</v>
      </c>
      <c r="L59" s="217">
        <f t="shared" si="16"/>
        <v>438.01208126749998</v>
      </c>
      <c r="M59" s="217">
        <f t="shared" si="16"/>
        <v>438.01208126749998</v>
      </c>
      <c r="N59" s="217">
        <f t="shared" si="16"/>
        <v>438.01208126749998</v>
      </c>
      <c r="O59" s="217">
        <f t="shared" si="16"/>
        <v>438.01208126749998</v>
      </c>
      <c r="P59" s="217">
        <f t="shared" si="16"/>
        <v>438.01208126749998</v>
      </c>
      <c r="Q59" s="217">
        <f t="shared" si="16"/>
        <v>438.01208126749998</v>
      </c>
      <c r="R59" s="217">
        <f t="shared" si="16"/>
        <v>438.01208126749998</v>
      </c>
      <c r="S59" s="217">
        <f t="shared" si="16"/>
        <v>438.01208126749998</v>
      </c>
      <c r="T59" s="217">
        <f t="shared" si="16"/>
        <v>438.01208126749998</v>
      </c>
      <c r="U59" s="217">
        <f t="shared" si="16"/>
        <v>438.01208126749998</v>
      </c>
    </row>
    <row r="60" spans="1:27" x14ac:dyDescent="0.25">
      <c r="A60" s="198" t="s">
        <v>96</v>
      </c>
      <c r="B60" s="121" t="s">
        <v>369</v>
      </c>
      <c r="C60" s="218">
        <f t="shared" ref="C60:U60" si="17">-C54</f>
        <v>0</v>
      </c>
      <c r="D60" s="218">
        <f t="shared" si="17"/>
        <v>0</v>
      </c>
      <c r="E60" s="218">
        <f t="shared" si="17"/>
        <v>0</v>
      </c>
      <c r="F60" s="218">
        <f t="shared" si="17"/>
        <v>0</v>
      </c>
      <c r="G60" s="218">
        <f t="shared" si="17"/>
        <v>0</v>
      </c>
      <c r="H60" s="218">
        <f t="shared" si="17"/>
        <v>0</v>
      </c>
      <c r="I60" s="218">
        <f t="shared" si="17"/>
        <v>0</v>
      </c>
      <c r="J60" s="218">
        <f t="shared" si="17"/>
        <v>0</v>
      </c>
      <c r="K60" s="218">
        <f t="shared" si="17"/>
        <v>0</v>
      </c>
      <c r="L60" s="218">
        <f t="shared" si="17"/>
        <v>0</v>
      </c>
      <c r="M60" s="218">
        <f t="shared" si="17"/>
        <v>0</v>
      </c>
      <c r="N60" s="218">
        <f t="shared" si="17"/>
        <v>0</v>
      </c>
      <c r="O60" s="218">
        <f t="shared" si="17"/>
        <v>0</v>
      </c>
      <c r="P60" s="218">
        <f t="shared" si="17"/>
        <v>0</v>
      </c>
      <c r="Q60" s="218">
        <f t="shared" si="17"/>
        <v>0</v>
      </c>
      <c r="R60" s="218">
        <f t="shared" si="17"/>
        <v>0</v>
      </c>
      <c r="S60" s="218">
        <f t="shared" si="17"/>
        <v>0</v>
      </c>
      <c r="T60" s="218">
        <f t="shared" si="17"/>
        <v>0</v>
      </c>
      <c r="U60" s="219">
        <f t="shared" si="17"/>
        <v>0</v>
      </c>
    </row>
    <row r="61" spans="1:27" x14ac:dyDescent="0.25">
      <c r="A61" s="198" t="s">
        <v>370</v>
      </c>
      <c r="B61" s="121" t="s">
        <v>369</v>
      </c>
      <c r="C61" s="218">
        <f t="shared" ref="C61:U63" si="18">-C45</f>
        <v>0</v>
      </c>
      <c r="D61" s="218">
        <f t="shared" si="18"/>
        <v>0</v>
      </c>
      <c r="E61" s="218">
        <f t="shared" si="18"/>
        <v>0</v>
      </c>
      <c r="F61" s="218">
        <f t="shared" si="18"/>
        <v>0</v>
      </c>
      <c r="G61" s="218">
        <f t="shared" si="18"/>
        <v>0</v>
      </c>
      <c r="H61" s="218">
        <f t="shared" si="18"/>
        <v>0</v>
      </c>
      <c r="I61" s="218">
        <f t="shared" si="18"/>
        <v>0</v>
      </c>
      <c r="J61" s="218">
        <f t="shared" si="18"/>
        <v>0</v>
      </c>
      <c r="K61" s="218">
        <f t="shared" si="18"/>
        <v>0</v>
      </c>
      <c r="L61" s="218">
        <f t="shared" si="18"/>
        <v>0</v>
      </c>
      <c r="M61" s="218">
        <f t="shared" si="18"/>
        <v>0</v>
      </c>
      <c r="N61" s="218">
        <f t="shared" si="18"/>
        <v>0</v>
      </c>
      <c r="O61" s="218">
        <f t="shared" si="18"/>
        <v>0</v>
      </c>
      <c r="P61" s="218">
        <f t="shared" si="18"/>
        <v>0</v>
      </c>
      <c r="Q61" s="218">
        <f t="shared" si="18"/>
        <v>0</v>
      </c>
      <c r="R61" s="218">
        <f t="shared" si="18"/>
        <v>0</v>
      </c>
      <c r="S61" s="218">
        <f t="shared" si="18"/>
        <v>0</v>
      </c>
      <c r="T61" s="218">
        <f t="shared" si="18"/>
        <v>0</v>
      </c>
      <c r="U61" s="219">
        <f t="shared" si="18"/>
        <v>0</v>
      </c>
    </row>
    <row r="62" spans="1:27" x14ac:dyDescent="0.25">
      <c r="A62" s="198" t="s">
        <v>371</v>
      </c>
      <c r="B62" s="121" t="s">
        <v>369</v>
      </c>
      <c r="C62" s="218">
        <f t="shared" si="18"/>
        <v>0</v>
      </c>
      <c r="D62" s="218">
        <f t="shared" si="18"/>
        <v>0</v>
      </c>
      <c r="E62" s="218">
        <f t="shared" si="18"/>
        <v>0</v>
      </c>
      <c r="F62" s="218">
        <f t="shared" si="18"/>
        <v>0</v>
      </c>
      <c r="G62" s="218">
        <f t="shared" si="18"/>
        <v>0</v>
      </c>
      <c r="H62" s="218">
        <f t="shared" si="18"/>
        <v>0</v>
      </c>
      <c r="I62" s="218">
        <f t="shared" si="18"/>
        <v>0</v>
      </c>
      <c r="J62" s="218">
        <f t="shared" si="18"/>
        <v>0</v>
      </c>
      <c r="K62" s="218">
        <f t="shared" si="18"/>
        <v>0</v>
      </c>
      <c r="L62" s="218">
        <f t="shared" si="18"/>
        <v>0</v>
      </c>
      <c r="M62" s="218">
        <f t="shared" si="18"/>
        <v>0</v>
      </c>
      <c r="N62" s="218">
        <f t="shared" si="18"/>
        <v>0</v>
      </c>
      <c r="O62" s="218">
        <f t="shared" si="18"/>
        <v>0</v>
      </c>
      <c r="P62" s="218">
        <f t="shared" si="18"/>
        <v>0</v>
      </c>
      <c r="Q62" s="218">
        <f t="shared" si="18"/>
        <v>0</v>
      </c>
      <c r="R62" s="218">
        <f t="shared" si="18"/>
        <v>0</v>
      </c>
      <c r="S62" s="218">
        <f t="shared" si="18"/>
        <v>0</v>
      </c>
      <c r="T62" s="218">
        <f t="shared" si="18"/>
        <v>0</v>
      </c>
      <c r="U62" s="219">
        <f t="shared" si="18"/>
        <v>0</v>
      </c>
    </row>
    <row r="63" spans="1:27" x14ac:dyDescent="0.25">
      <c r="A63" s="198" t="s">
        <v>372</v>
      </c>
      <c r="B63" s="121" t="s">
        <v>369</v>
      </c>
      <c r="C63" s="218">
        <f t="shared" si="18"/>
        <v>0</v>
      </c>
      <c r="D63" s="218">
        <f t="shared" si="18"/>
        <v>0</v>
      </c>
      <c r="E63" s="218">
        <f t="shared" si="18"/>
        <v>0</v>
      </c>
      <c r="F63" s="218">
        <f t="shared" si="18"/>
        <v>0</v>
      </c>
      <c r="G63" s="218">
        <f t="shared" si="18"/>
        <v>0</v>
      </c>
      <c r="H63" s="218">
        <f t="shared" si="18"/>
        <v>0</v>
      </c>
      <c r="I63" s="218">
        <f t="shared" si="18"/>
        <v>0</v>
      </c>
      <c r="J63" s="218">
        <f t="shared" si="18"/>
        <v>0</v>
      </c>
      <c r="K63" s="218">
        <f t="shared" si="18"/>
        <v>0</v>
      </c>
      <c r="L63" s="218">
        <f t="shared" si="18"/>
        <v>0</v>
      </c>
      <c r="M63" s="218">
        <f t="shared" si="18"/>
        <v>0</v>
      </c>
      <c r="N63" s="218">
        <f t="shared" si="18"/>
        <v>0</v>
      </c>
      <c r="O63" s="218">
        <f t="shared" si="18"/>
        <v>0</v>
      </c>
      <c r="P63" s="218">
        <f t="shared" si="18"/>
        <v>0</v>
      </c>
      <c r="Q63" s="218">
        <f t="shared" si="18"/>
        <v>0</v>
      </c>
      <c r="R63" s="218">
        <f t="shared" si="18"/>
        <v>0</v>
      </c>
      <c r="S63" s="218">
        <f t="shared" si="18"/>
        <v>0</v>
      </c>
      <c r="T63" s="218">
        <f t="shared" si="18"/>
        <v>0</v>
      </c>
      <c r="U63" s="219">
        <f t="shared" si="18"/>
        <v>0</v>
      </c>
    </row>
    <row r="64" spans="1:27" x14ac:dyDescent="0.25">
      <c r="A64" s="198" t="s">
        <v>373</v>
      </c>
      <c r="B64" s="121" t="s">
        <v>369</v>
      </c>
      <c r="C64" s="218"/>
      <c r="D64" s="218"/>
      <c r="E64" s="218"/>
      <c r="F64" s="218"/>
      <c r="G64" s="218"/>
      <c r="H64" s="218"/>
      <c r="I64" s="218"/>
      <c r="J64" s="218"/>
      <c r="K64" s="218"/>
      <c r="L64" s="218"/>
      <c r="M64" s="218"/>
      <c r="N64" s="218"/>
      <c r="O64" s="218"/>
      <c r="P64" s="218"/>
      <c r="Q64" s="218"/>
      <c r="R64" s="218"/>
      <c r="S64" s="218"/>
      <c r="T64" s="218"/>
      <c r="U64" s="219"/>
    </row>
    <row r="65" spans="1:21" x14ac:dyDescent="0.25">
      <c r="A65" s="198" t="s">
        <v>374</v>
      </c>
      <c r="B65" s="121" t="s">
        <v>369</v>
      </c>
      <c r="C65" s="218"/>
      <c r="D65" s="218"/>
      <c r="E65" s="218"/>
      <c r="F65" s="218"/>
      <c r="G65" s="218"/>
      <c r="H65" s="218"/>
      <c r="I65" s="218"/>
      <c r="J65" s="218"/>
      <c r="K65" s="218"/>
      <c r="L65" s="218"/>
      <c r="M65" s="218"/>
      <c r="N65" s="218"/>
      <c r="O65" s="218"/>
      <c r="P65" s="218"/>
      <c r="Q65" s="218"/>
      <c r="R65" s="218"/>
      <c r="S65" s="218"/>
      <c r="T65" s="218"/>
      <c r="U65" s="219"/>
    </row>
    <row r="66" spans="1:21" x14ac:dyDescent="0.25">
      <c r="A66" s="198" t="s">
        <v>375</v>
      </c>
      <c r="B66" s="121" t="s">
        <v>369</v>
      </c>
      <c r="C66" s="218">
        <f t="shared" ref="C66:U68" si="19">-C48</f>
        <v>0</v>
      </c>
      <c r="D66" s="218">
        <f t="shared" si="19"/>
        <v>0</v>
      </c>
      <c r="E66" s="218">
        <f t="shared" si="19"/>
        <v>0</v>
      </c>
      <c r="F66" s="218">
        <f t="shared" si="19"/>
        <v>0</v>
      </c>
      <c r="G66" s="218">
        <f t="shared" si="19"/>
        <v>0</v>
      </c>
      <c r="H66" s="218">
        <f t="shared" si="19"/>
        <v>0</v>
      </c>
      <c r="I66" s="218">
        <f t="shared" si="19"/>
        <v>0</v>
      </c>
      <c r="J66" s="218">
        <f t="shared" si="19"/>
        <v>0</v>
      </c>
      <c r="K66" s="218">
        <f t="shared" si="19"/>
        <v>0</v>
      </c>
      <c r="L66" s="218">
        <f t="shared" si="19"/>
        <v>0</v>
      </c>
      <c r="M66" s="218">
        <f t="shared" si="19"/>
        <v>0</v>
      </c>
      <c r="N66" s="218">
        <f t="shared" si="19"/>
        <v>0</v>
      </c>
      <c r="O66" s="218">
        <f t="shared" si="19"/>
        <v>0</v>
      </c>
      <c r="P66" s="218">
        <f t="shared" si="19"/>
        <v>0</v>
      </c>
      <c r="Q66" s="218">
        <f t="shared" si="19"/>
        <v>0</v>
      </c>
      <c r="R66" s="218">
        <f t="shared" si="19"/>
        <v>0</v>
      </c>
      <c r="S66" s="218">
        <f t="shared" si="19"/>
        <v>0</v>
      </c>
      <c r="T66" s="218">
        <f t="shared" si="19"/>
        <v>0</v>
      </c>
      <c r="U66" s="219">
        <f t="shared" si="19"/>
        <v>0</v>
      </c>
    </row>
    <row r="67" spans="1:21" x14ac:dyDescent="0.25">
      <c r="A67" s="198" t="s">
        <v>376</v>
      </c>
      <c r="B67" s="121" t="s">
        <v>369</v>
      </c>
      <c r="C67" s="218">
        <f t="shared" si="19"/>
        <v>0</v>
      </c>
      <c r="D67" s="218">
        <f t="shared" si="19"/>
        <v>0</v>
      </c>
      <c r="E67" s="218">
        <f t="shared" si="19"/>
        <v>0</v>
      </c>
      <c r="F67" s="218">
        <f t="shared" si="19"/>
        <v>0</v>
      </c>
      <c r="G67" s="218">
        <f t="shared" si="19"/>
        <v>0</v>
      </c>
      <c r="H67" s="218">
        <f t="shared" si="19"/>
        <v>0</v>
      </c>
      <c r="I67" s="218">
        <f t="shared" si="19"/>
        <v>0</v>
      </c>
      <c r="J67" s="218">
        <f t="shared" si="19"/>
        <v>0</v>
      </c>
      <c r="K67" s="218">
        <f t="shared" si="19"/>
        <v>0</v>
      </c>
      <c r="L67" s="218">
        <f t="shared" si="19"/>
        <v>0</v>
      </c>
      <c r="M67" s="218">
        <f t="shared" si="19"/>
        <v>0</v>
      </c>
      <c r="N67" s="218">
        <f t="shared" si="19"/>
        <v>0</v>
      </c>
      <c r="O67" s="218">
        <f t="shared" si="19"/>
        <v>0</v>
      </c>
      <c r="P67" s="218">
        <f t="shared" si="19"/>
        <v>0</v>
      </c>
      <c r="Q67" s="218">
        <f t="shared" si="19"/>
        <v>0</v>
      </c>
      <c r="R67" s="218">
        <f t="shared" si="19"/>
        <v>0</v>
      </c>
      <c r="S67" s="218">
        <f t="shared" si="19"/>
        <v>0</v>
      </c>
      <c r="T67" s="218">
        <f t="shared" si="19"/>
        <v>0</v>
      </c>
      <c r="U67" s="219">
        <f t="shared" si="19"/>
        <v>0</v>
      </c>
    </row>
    <row r="68" spans="1:21" ht="16.5" thickBot="1" x14ac:dyDescent="0.3">
      <c r="A68" s="220" t="s">
        <v>362</v>
      </c>
      <c r="B68" s="221" t="s">
        <v>369</v>
      </c>
      <c r="C68" s="222">
        <f t="shared" si="19"/>
        <v>0</v>
      </c>
      <c r="D68" s="222">
        <f t="shared" si="19"/>
        <v>0</v>
      </c>
      <c r="E68" s="222">
        <f t="shared" si="19"/>
        <v>0</v>
      </c>
      <c r="F68" s="222">
        <f t="shared" si="19"/>
        <v>0</v>
      </c>
      <c r="G68" s="222">
        <f t="shared" si="19"/>
        <v>0</v>
      </c>
      <c r="H68" s="222">
        <f t="shared" si="19"/>
        <v>0</v>
      </c>
      <c r="I68" s="222">
        <f t="shared" si="19"/>
        <v>0</v>
      </c>
      <c r="J68" s="222">
        <f t="shared" si="19"/>
        <v>0</v>
      </c>
      <c r="K68" s="222">
        <f t="shared" si="19"/>
        <v>0</v>
      </c>
      <c r="L68" s="222">
        <f t="shared" si="19"/>
        <v>0</v>
      </c>
      <c r="M68" s="222">
        <f t="shared" si="19"/>
        <v>0</v>
      </c>
      <c r="N68" s="222">
        <f t="shared" si="19"/>
        <v>0</v>
      </c>
      <c r="O68" s="222">
        <f t="shared" si="19"/>
        <v>0</v>
      </c>
      <c r="P68" s="222">
        <f t="shared" si="19"/>
        <v>0</v>
      </c>
      <c r="Q68" s="222">
        <f t="shared" si="19"/>
        <v>0</v>
      </c>
      <c r="R68" s="222">
        <f t="shared" si="19"/>
        <v>0</v>
      </c>
      <c r="S68" s="222">
        <f t="shared" si="19"/>
        <v>0</v>
      </c>
      <c r="T68" s="222">
        <f t="shared" si="19"/>
        <v>0</v>
      </c>
      <c r="U68" s="223">
        <f t="shared" si="19"/>
        <v>0</v>
      </c>
    </row>
    <row r="69" spans="1:21" ht="16.5" thickBot="1" x14ac:dyDescent="0.3">
      <c r="A69" s="224" t="s">
        <v>377</v>
      </c>
      <c r="B69" s="225" t="s">
        <v>369</v>
      </c>
      <c r="C69" s="226">
        <f>SUM(C59:C68)</f>
        <v>438.01208126749998</v>
      </c>
      <c r="D69" s="226">
        <f t="shared" ref="D69:U69" si="20">SUM(D59:D68)</f>
        <v>438.01208126749998</v>
      </c>
      <c r="E69" s="226">
        <f t="shared" si="20"/>
        <v>438.01208126749998</v>
      </c>
      <c r="F69" s="226">
        <f t="shared" si="20"/>
        <v>438.01208126749998</v>
      </c>
      <c r="G69" s="226">
        <f t="shared" si="20"/>
        <v>438.01208126749998</v>
      </c>
      <c r="H69" s="226">
        <f t="shared" si="20"/>
        <v>438.01208126749998</v>
      </c>
      <c r="I69" s="226">
        <f t="shared" si="20"/>
        <v>438.01208126749998</v>
      </c>
      <c r="J69" s="226">
        <f t="shared" si="20"/>
        <v>438.01208126749998</v>
      </c>
      <c r="K69" s="226">
        <f t="shared" si="20"/>
        <v>438.01208126749998</v>
      </c>
      <c r="L69" s="226">
        <f t="shared" si="20"/>
        <v>438.01208126749998</v>
      </c>
      <c r="M69" s="226">
        <f t="shared" si="20"/>
        <v>438.01208126749998</v>
      </c>
      <c r="N69" s="226">
        <f t="shared" si="20"/>
        <v>438.01208126749998</v>
      </c>
      <c r="O69" s="226">
        <f t="shared" si="20"/>
        <v>438.01208126749998</v>
      </c>
      <c r="P69" s="226">
        <f t="shared" si="20"/>
        <v>438.01208126749998</v>
      </c>
      <c r="Q69" s="226">
        <f t="shared" si="20"/>
        <v>438.01208126749998</v>
      </c>
      <c r="R69" s="226">
        <f t="shared" si="20"/>
        <v>438.01208126749998</v>
      </c>
      <c r="S69" s="226">
        <f t="shared" si="20"/>
        <v>438.01208126749998</v>
      </c>
      <c r="T69" s="226">
        <f t="shared" si="20"/>
        <v>438.01208126749998</v>
      </c>
      <c r="U69" s="227">
        <f t="shared" si="20"/>
        <v>438.01208126749998</v>
      </c>
    </row>
    <row r="71" spans="1:21" x14ac:dyDescent="0.25">
      <c r="C71" s="228">
        <f t="shared" ref="C71:L71" si="21">C44+C53</f>
        <v>-438.01208126749998</v>
      </c>
      <c r="D71" s="228">
        <f t="shared" si="21"/>
        <v>-438.01208126749998</v>
      </c>
      <c r="E71" s="228">
        <f t="shared" si="21"/>
        <v>-438.01208126749998</v>
      </c>
      <c r="F71" s="228">
        <f t="shared" si="21"/>
        <v>-438.01208126749998</v>
      </c>
      <c r="G71" s="228">
        <f t="shared" si="21"/>
        <v>-438.01208126749998</v>
      </c>
      <c r="H71" s="228">
        <f t="shared" si="21"/>
        <v>-438.01208126749998</v>
      </c>
      <c r="I71" s="228">
        <f t="shared" si="21"/>
        <v>-438.01208126749998</v>
      </c>
      <c r="J71" s="228">
        <f t="shared" si="21"/>
        <v>-438.01208126749998</v>
      </c>
      <c r="K71" s="228">
        <f t="shared" si="21"/>
        <v>-438.01208126749998</v>
      </c>
      <c r="L71" s="228">
        <f t="shared" si="21"/>
        <v>-438.01208126749998</v>
      </c>
      <c r="M71" s="228">
        <f>M44+M53</f>
        <v>-438.01208126749998</v>
      </c>
      <c r="N71" s="228">
        <f t="shared" ref="N71:T71" si="22">N44+N53</f>
        <v>-438.01208126749998</v>
      </c>
      <c r="O71" s="228">
        <f t="shared" si="22"/>
        <v>-438.01208126749998</v>
      </c>
      <c r="P71" s="228">
        <f t="shared" si="22"/>
        <v>-438.01208126749998</v>
      </c>
      <c r="Q71" s="228">
        <f t="shared" si="22"/>
        <v>-438.01208126749998</v>
      </c>
      <c r="R71" s="228">
        <f t="shared" si="22"/>
        <v>-438.01208126749998</v>
      </c>
      <c r="S71" s="228">
        <f t="shared" si="22"/>
        <v>-438.01208126749998</v>
      </c>
      <c r="T71" s="228">
        <f t="shared" si="22"/>
        <v>-438.01208126749998</v>
      </c>
      <c r="U71" s="228">
        <f>U44+U53</f>
        <v>-438.01208126749998</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zoomScale="80" zoomScaleNormal="82" zoomScaleSheetLayoutView="80" workbookViewId="0">
      <selection activeCell="B12" sqref="B12"/>
    </sheetView>
  </sheetViews>
  <sheetFormatPr defaultRowHeight="15.75" outlineLevelRow="1" x14ac:dyDescent="0.25"/>
  <cols>
    <col min="1" max="1" width="66.85546875" style="147" customWidth="1"/>
    <col min="2" max="2" width="13.7109375" style="147" bestFit="1" customWidth="1"/>
    <col min="3" max="3" width="12.5703125" style="147" customWidth="1"/>
    <col min="4" max="4" width="13.85546875" style="147" customWidth="1"/>
    <col min="5" max="5" width="11.5703125" style="147" customWidth="1"/>
    <col min="6" max="6" width="13.5703125" style="147" customWidth="1"/>
    <col min="7" max="7" width="9.85546875" style="147" customWidth="1"/>
    <col min="8" max="8" width="10.140625" style="147" customWidth="1"/>
    <col min="9" max="9" width="9.140625" style="147"/>
    <col min="10" max="10" width="9.85546875" style="147" customWidth="1"/>
    <col min="11" max="11" width="14.7109375" style="147" customWidth="1"/>
    <col min="12" max="14" width="9.85546875" style="147" bestFit="1" customWidth="1"/>
    <col min="15" max="15" width="10.85546875" style="147" customWidth="1"/>
    <col min="16" max="256" width="9.140625" style="147"/>
    <col min="257" max="257" width="66.85546875" style="147" customWidth="1"/>
    <col min="258" max="258" width="13.7109375" style="147" bestFit="1" customWidth="1"/>
    <col min="259" max="259" width="12.5703125" style="147" customWidth="1"/>
    <col min="260" max="260" width="13.85546875" style="147" customWidth="1"/>
    <col min="261" max="261" width="11.5703125" style="147" customWidth="1"/>
    <col min="262" max="262" width="13.5703125" style="147" customWidth="1"/>
    <col min="263" max="263" width="9.85546875" style="147" customWidth="1"/>
    <col min="264" max="264" width="10.140625" style="147" customWidth="1"/>
    <col min="265" max="265" width="9.140625" style="147"/>
    <col min="266" max="266" width="9.85546875" style="147" customWidth="1"/>
    <col min="267" max="267" width="14.7109375" style="147" customWidth="1"/>
    <col min="268" max="270" width="9.85546875" style="147" bestFit="1" customWidth="1"/>
    <col min="271" max="271" width="10.85546875" style="147" customWidth="1"/>
    <col min="272" max="512" width="9.140625" style="147"/>
    <col min="513" max="513" width="66.85546875" style="147" customWidth="1"/>
    <col min="514" max="514" width="13.7109375" style="147" bestFit="1" customWidth="1"/>
    <col min="515" max="515" width="12.5703125" style="147" customWidth="1"/>
    <col min="516" max="516" width="13.85546875" style="147" customWidth="1"/>
    <col min="517" max="517" width="11.5703125" style="147" customWidth="1"/>
    <col min="518" max="518" width="13.5703125" style="147" customWidth="1"/>
    <col min="519" max="519" width="9.85546875" style="147" customWidth="1"/>
    <col min="520" max="520" width="10.140625" style="147" customWidth="1"/>
    <col min="521" max="521" width="9.140625" style="147"/>
    <col min="522" max="522" width="9.85546875" style="147" customWidth="1"/>
    <col min="523" max="523" width="14.7109375" style="147" customWidth="1"/>
    <col min="524" max="526" width="9.85546875" style="147" bestFit="1" customWidth="1"/>
    <col min="527" max="527" width="10.85546875" style="147" customWidth="1"/>
    <col min="528" max="768" width="9.140625" style="147"/>
    <col min="769" max="769" width="66.85546875" style="147" customWidth="1"/>
    <col min="770" max="770" width="13.7109375" style="147" bestFit="1" customWidth="1"/>
    <col min="771" max="771" width="12.5703125" style="147" customWidth="1"/>
    <col min="772" max="772" width="13.85546875" style="147" customWidth="1"/>
    <col min="773" max="773" width="11.5703125" style="147" customWidth="1"/>
    <col min="774" max="774" width="13.5703125" style="147" customWidth="1"/>
    <col min="775" max="775" width="9.85546875" style="147" customWidth="1"/>
    <col min="776" max="776" width="10.140625" style="147" customWidth="1"/>
    <col min="777" max="777" width="9.140625" style="147"/>
    <col min="778" max="778" width="9.85546875" style="147" customWidth="1"/>
    <col min="779" max="779" width="14.7109375" style="147" customWidth="1"/>
    <col min="780" max="782" width="9.85546875" style="147" bestFit="1" customWidth="1"/>
    <col min="783" max="783" width="10.85546875" style="147" customWidth="1"/>
    <col min="784" max="1024" width="9.140625" style="147"/>
    <col min="1025" max="1025" width="66.85546875" style="147" customWidth="1"/>
    <col min="1026" max="1026" width="13.7109375" style="147" bestFit="1" customWidth="1"/>
    <col min="1027" max="1027" width="12.5703125" style="147" customWidth="1"/>
    <col min="1028" max="1028" width="13.85546875" style="147" customWidth="1"/>
    <col min="1029" max="1029" width="11.5703125" style="147" customWidth="1"/>
    <col min="1030" max="1030" width="13.5703125" style="147" customWidth="1"/>
    <col min="1031" max="1031" width="9.85546875" style="147" customWidth="1"/>
    <col min="1032" max="1032" width="10.140625" style="147" customWidth="1"/>
    <col min="1033" max="1033" width="9.140625" style="147"/>
    <col min="1034" max="1034" width="9.85546875" style="147" customWidth="1"/>
    <col min="1035" max="1035" width="14.7109375" style="147" customWidth="1"/>
    <col min="1036" max="1038" width="9.85546875" style="147" bestFit="1" customWidth="1"/>
    <col min="1039" max="1039" width="10.85546875" style="147" customWidth="1"/>
    <col min="1040" max="1280" width="9.140625" style="147"/>
    <col min="1281" max="1281" width="66.85546875" style="147" customWidth="1"/>
    <col min="1282" max="1282" width="13.7109375" style="147" bestFit="1" customWidth="1"/>
    <col min="1283" max="1283" width="12.5703125" style="147" customWidth="1"/>
    <col min="1284" max="1284" width="13.85546875" style="147" customWidth="1"/>
    <col min="1285" max="1285" width="11.5703125" style="147" customWidth="1"/>
    <col min="1286" max="1286" width="13.5703125" style="147" customWidth="1"/>
    <col min="1287" max="1287" width="9.85546875" style="147" customWidth="1"/>
    <col min="1288" max="1288" width="10.140625" style="147" customWidth="1"/>
    <col min="1289" max="1289" width="9.140625" style="147"/>
    <col min="1290" max="1290" width="9.85546875" style="147" customWidth="1"/>
    <col min="1291" max="1291" width="14.7109375" style="147" customWidth="1"/>
    <col min="1292" max="1294" width="9.85546875" style="147" bestFit="1" customWidth="1"/>
    <col min="1295" max="1295" width="10.85546875" style="147" customWidth="1"/>
    <col min="1296" max="1536" width="9.140625" style="147"/>
    <col min="1537" max="1537" width="66.85546875" style="147" customWidth="1"/>
    <col min="1538" max="1538" width="13.7109375" style="147" bestFit="1" customWidth="1"/>
    <col min="1539" max="1539" width="12.5703125" style="147" customWidth="1"/>
    <col min="1540" max="1540" width="13.85546875" style="147" customWidth="1"/>
    <col min="1541" max="1541" width="11.5703125" style="147" customWidth="1"/>
    <col min="1542" max="1542" width="13.5703125" style="147" customWidth="1"/>
    <col min="1543" max="1543" width="9.85546875" style="147" customWidth="1"/>
    <col min="1544" max="1544" width="10.140625" style="147" customWidth="1"/>
    <col min="1545" max="1545" width="9.140625" style="147"/>
    <col min="1546" max="1546" width="9.85546875" style="147" customWidth="1"/>
    <col min="1547" max="1547" width="14.7109375" style="147" customWidth="1"/>
    <col min="1548" max="1550" width="9.85546875" style="147" bestFit="1" customWidth="1"/>
    <col min="1551" max="1551" width="10.85546875" style="147" customWidth="1"/>
    <col min="1552" max="1792" width="9.140625" style="147"/>
    <col min="1793" max="1793" width="66.85546875" style="147" customWidth="1"/>
    <col min="1794" max="1794" width="13.7109375" style="147" bestFit="1" customWidth="1"/>
    <col min="1795" max="1795" width="12.5703125" style="147" customWidth="1"/>
    <col min="1796" max="1796" width="13.85546875" style="147" customWidth="1"/>
    <col min="1797" max="1797" width="11.5703125" style="147" customWidth="1"/>
    <col min="1798" max="1798" width="13.5703125" style="147" customWidth="1"/>
    <col min="1799" max="1799" width="9.85546875" style="147" customWidth="1"/>
    <col min="1800" max="1800" width="10.140625" style="147" customWidth="1"/>
    <col min="1801" max="1801" width="9.140625" style="147"/>
    <col min="1802" max="1802" width="9.85546875" style="147" customWidth="1"/>
    <col min="1803" max="1803" width="14.7109375" style="147" customWidth="1"/>
    <col min="1804" max="1806" width="9.85546875" style="147" bestFit="1" customWidth="1"/>
    <col min="1807" max="1807" width="10.85546875" style="147" customWidth="1"/>
    <col min="1808" max="2048" width="9.140625" style="147"/>
    <col min="2049" max="2049" width="66.85546875" style="147" customWidth="1"/>
    <col min="2050" max="2050" width="13.7109375" style="147" bestFit="1" customWidth="1"/>
    <col min="2051" max="2051" width="12.5703125" style="147" customWidth="1"/>
    <col min="2052" max="2052" width="13.85546875" style="147" customWidth="1"/>
    <col min="2053" max="2053" width="11.5703125" style="147" customWidth="1"/>
    <col min="2054" max="2054" width="13.5703125" style="147" customWidth="1"/>
    <col min="2055" max="2055" width="9.85546875" style="147" customWidth="1"/>
    <col min="2056" max="2056" width="10.140625" style="147" customWidth="1"/>
    <col min="2057" max="2057" width="9.140625" style="147"/>
    <col min="2058" max="2058" width="9.85546875" style="147" customWidth="1"/>
    <col min="2059" max="2059" width="14.7109375" style="147" customWidth="1"/>
    <col min="2060" max="2062" width="9.85546875" style="147" bestFit="1" customWidth="1"/>
    <col min="2063" max="2063" width="10.85546875" style="147" customWidth="1"/>
    <col min="2064" max="2304" width="9.140625" style="147"/>
    <col min="2305" max="2305" width="66.85546875" style="147" customWidth="1"/>
    <col min="2306" max="2306" width="13.7109375" style="147" bestFit="1" customWidth="1"/>
    <col min="2307" max="2307" width="12.5703125" style="147" customWidth="1"/>
    <col min="2308" max="2308" width="13.85546875" style="147" customWidth="1"/>
    <col min="2309" max="2309" width="11.5703125" style="147" customWidth="1"/>
    <col min="2310" max="2310" width="13.5703125" style="147" customWidth="1"/>
    <col min="2311" max="2311" width="9.85546875" style="147" customWidth="1"/>
    <col min="2312" max="2312" width="10.140625" style="147" customWidth="1"/>
    <col min="2313" max="2313" width="9.140625" style="147"/>
    <col min="2314" max="2314" width="9.85546875" style="147" customWidth="1"/>
    <col min="2315" max="2315" width="14.7109375" style="147" customWidth="1"/>
    <col min="2316" max="2318" width="9.85546875" style="147" bestFit="1" customWidth="1"/>
    <col min="2319" max="2319" width="10.85546875" style="147" customWidth="1"/>
    <col min="2320" max="2560" width="9.140625" style="147"/>
    <col min="2561" max="2561" width="66.85546875" style="147" customWidth="1"/>
    <col min="2562" max="2562" width="13.7109375" style="147" bestFit="1" customWidth="1"/>
    <col min="2563" max="2563" width="12.5703125" style="147" customWidth="1"/>
    <col min="2564" max="2564" width="13.85546875" style="147" customWidth="1"/>
    <col min="2565" max="2565" width="11.5703125" style="147" customWidth="1"/>
    <col min="2566" max="2566" width="13.5703125" style="147" customWidth="1"/>
    <col min="2567" max="2567" width="9.85546875" style="147" customWidth="1"/>
    <col min="2568" max="2568" width="10.140625" style="147" customWidth="1"/>
    <col min="2569" max="2569" width="9.140625" style="147"/>
    <col min="2570" max="2570" width="9.85546875" style="147" customWidth="1"/>
    <col min="2571" max="2571" width="14.7109375" style="147" customWidth="1"/>
    <col min="2572" max="2574" width="9.85546875" style="147" bestFit="1" customWidth="1"/>
    <col min="2575" max="2575" width="10.85546875" style="147" customWidth="1"/>
    <col min="2576" max="2816" width="9.140625" style="147"/>
    <col min="2817" max="2817" width="66.85546875" style="147" customWidth="1"/>
    <col min="2818" max="2818" width="13.7109375" style="147" bestFit="1" customWidth="1"/>
    <col min="2819" max="2819" width="12.5703125" style="147" customWidth="1"/>
    <col min="2820" max="2820" width="13.85546875" style="147" customWidth="1"/>
    <col min="2821" max="2821" width="11.5703125" style="147" customWidth="1"/>
    <col min="2822" max="2822" width="13.5703125" style="147" customWidth="1"/>
    <col min="2823" max="2823" width="9.85546875" style="147" customWidth="1"/>
    <col min="2824" max="2824" width="10.140625" style="147" customWidth="1"/>
    <col min="2825" max="2825" width="9.140625" style="147"/>
    <col min="2826" max="2826" width="9.85546875" style="147" customWidth="1"/>
    <col min="2827" max="2827" width="14.7109375" style="147" customWidth="1"/>
    <col min="2828" max="2830" width="9.85546875" style="147" bestFit="1" customWidth="1"/>
    <col min="2831" max="2831" width="10.85546875" style="147" customWidth="1"/>
    <col min="2832" max="3072" width="9.140625" style="147"/>
    <col min="3073" max="3073" width="66.85546875" style="147" customWidth="1"/>
    <col min="3074" max="3074" width="13.7109375" style="147" bestFit="1" customWidth="1"/>
    <col min="3075" max="3075" width="12.5703125" style="147" customWidth="1"/>
    <col min="3076" max="3076" width="13.85546875" style="147" customWidth="1"/>
    <col min="3077" max="3077" width="11.5703125" style="147" customWidth="1"/>
    <col min="3078" max="3078" width="13.5703125" style="147" customWidth="1"/>
    <col min="3079" max="3079" width="9.85546875" style="147" customWidth="1"/>
    <col min="3080" max="3080" width="10.140625" style="147" customWidth="1"/>
    <col min="3081" max="3081" width="9.140625" style="147"/>
    <col min="3082" max="3082" width="9.85546875" style="147" customWidth="1"/>
    <col min="3083" max="3083" width="14.7109375" style="147" customWidth="1"/>
    <col min="3084" max="3086" width="9.85546875" style="147" bestFit="1" customWidth="1"/>
    <col min="3087" max="3087" width="10.85546875" style="147" customWidth="1"/>
    <col min="3088" max="3328" width="9.140625" style="147"/>
    <col min="3329" max="3329" width="66.85546875" style="147" customWidth="1"/>
    <col min="3330" max="3330" width="13.7109375" style="147" bestFit="1" customWidth="1"/>
    <col min="3331" max="3331" width="12.5703125" style="147" customWidth="1"/>
    <col min="3332" max="3332" width="13.85546875" style="147" customWidth="1"/>
    <col min="3333" max="3333" width="11.5703125" style="147" customWidth="1"/>
    <col min="3334" max="3334" width="13.5703125" style="147" customWidth="1"/>
    <col min="3335" max="3335" width="9.85546875" style="147" customWidth="1"/>
    <col min="3336" max="3336" width="10.140625" style="147" customWidth="1"/>
    <col min="3337" max="3337" width="9.140625" style="147"/>
    <col min="3338" max="3338" width="9.85546875" style="147" customWidth="1"/>
    <col min="3339" max="3339" width="14.7109375" style="147" customWidth="1"/>
    <col min="3340" max="3342" width="9.85546875" style="147" bestFit="1" customWidth="1"/>
    <col min="3343" max="3343" width="10.85546875" style="147" customWidth="1"/>
    <col min="3344" max="3584" width="9.140625" style="147"/>
    <col min="3585" max="3585" width="66.85546875" style="147" customWidth="1"/>
    <col min="3586" max="3586" width="13.7109375" style="147" bestFit="1" customWidth="1"/>
    <col min="3587" max="3587" width="12.5703125" style="147" customWidth="1"/>
    <col min="3588" max="3588" width="13.85546875" style="147" customWidth="1"/>
    <col min="3589" max="3589" width="11.5703125" style="147" customWidth="1"/>
    <col min="3590" max="3590" width="13.5703125" style="147" customWidth="1"/>
    <col min="3591" max="3591" width="9.85546875" style="147" customWidth="1"/>
    <col min="3592" max="3592" width="10.140625" style="147" customWidth="1"/>
    <col min="3593" max="3593" width="9.140625" style="147"/>
    <col min="3594" max="3594" width="9.85546875" style="147" customWidth="1"/>
    <col min="3595" max="3595" width="14.7109375" style="147" customWidth="1"/>
    <col min="3596" max="3598" width="9.85546875" style="147" bestFit="1" customWidth="1"/>
    <col min="3599" max="3599" width="10.85546875" style="147" customWidth="1"/>
    <col min="3600" max="3840" width="9.140625" style="147"/>
    <col min="3841" max="3841" width="66.85546875" style="147" customWidth="1"/>
    <col min="3842" max="3842" width="13.7109375" style="147" bestFit="1" customWidth="1"/>
    <col min="3843" max="3843" width="12.5703125" style="147" customWidth="1"/>
    <col min="3844" max="3844" width="13.85546875" style="147" customWidth="1"/>
    <col min="3845" max="3845" width="11.5703125" style="147" customWidth="1"/>
    <col min="3846" max="3846" width="13.5703125" style="147" customWidth="1"/>
    <col min="3847" max="3847" width="9.85546875" style="147" customWidth="1"/>
    <col min="3848" max="3848" width="10.140625" style="147" customWidth="1"/>
    <col min="3849" max="3849" width="9.140625" style="147"/>
    <col min="3850" max="3850" width="9.85546875" style="147" customWidth="1"/>
    <col min="3851" max="3851" width="14.7109375" style="147" customWidth="1"/>
    <col min="3852" max="3854" width="9.85546875" style="147" bestFit="1" customWidth="1"/>
    <col min="3855" max="3855" width="10.85546875" style="147" customWidth="1"/>
    <col min="3856" max="4096" width="9.140625" style="147"/>
    <col min="4097" max="4097" width="66.85546875" style="147" customWidth="1"/>
    <col min="4098" max="4098" width="13.7109375" style="147" bestFit="1" customWidth="1"/>
    <col min="4099" max="4099" width="12.5703125" style="147" customWidth="1"/>
    <col min="4100" max="4100" width="13.85546875" style="147" customWidth="1"/>
    <col min="4101" max="4101" width="11.5703125" style="147" customWidth="1"/>
    <col min="4102" max="4102" width="13.5703125" style="147" customWidth="1"/>
    <col min="4103" max="4103" width="9.85546875" style="147" customWidth="1"/>
    <col min="4104" max="4104" width="10.140625" style="147" customWidth="1"/>
    <col min="4105" max="4105" width="9.140625" style="147"/>
    <col min="4106" max="4106" width="9.85546875" style="147" customWidth="1"/>
    <col min="4107" max="4107" width="14.7109375" style="147" customWidth="1"/>
    <col min="4108" max="4110" width="9.85546875" style="147" bestFit="1" customWidth="1"/>
    <col min="4111" max="4111" width="10.85546875" style="147" customWidth="1"/>
    <col min="4112" max="4352" width="9.140625" style="147"/>
    <col min="4353" max="4353" width="66.85546875" style="147" customWidth="1"/>
    <col min="4354" max="4354" width="13.7109375" style="147" bestFit="1" customWidth="1"/>
    <col min="4355" max="4355" width="12.5703125" style="147" customWidth="1"/>
    <col min="4356" max="4356" width="13.85546875" style="147" customWidth="1"/>
    <col min="4357" max="4357" width="11.5703125" style="147" customWidth="1"/>
    <col min="4358" max="4358" width="13.5703125" style="147" customWidth="1"/>
    <col min="4359" max="4359" width="9.85546875" style="147" customWidth="1"/>
    <col min="4360" max="4360" width="10.140625" style="147" customWidth="1"/>
    <col min="4361" max="4361" width="9.140625" style="147"/>
    <col min="4362" max="4362" width="9.85546875" style="147" customWidth="1"/>
    <col min="4363" max="4363" width="14.7109375" style="147" customWidth="1"/>
    <col min="4364" max="4366" width="9.85546875" style="147" bestFit="1" customWidth="1"/>
    <col min="4367" max="4367" width="10.85546875" style="147" customWidth="1"/>
    <col min="4368" max="4608" width="9.140625" style="147"/>
    <col min="4609" max="4609" width="66.85546875" style="147" customWidth="1"/>
    <col min="4610" max="4610" width="13.7109375" style="147" bestFit="1" customWidth="1"/>
    <col min="4611" max="4611" width="12.5703125" style="147" customWidth="1"/>
    <col min="4612" max="4612" width="13.85546875" style="147" customWidth="1"/>
    <col min="4613" max="4613" width="11.5703125" style="147" customWidth="1"/>
    <col min="4614" max="4614" width="13.5703125" style="147" customWidth="1"/>
    <col min="4615" max="4615" width="9.85546875" style="147" customWidth="1"/>
    <col min="4616" max="4616" width="10.140625" style="147" customWidth="1"/>
    <col min="4617" max="4617" width="9.140625" style="147"/>
    <col min="4618" max="4618" width="9.85546875" style="147" customWidth="1"/>
    <col min="4619" max="4619" width="14.7109375" style="147" customWidth="1"/>
    <col min="4620" max="4622" width="9.85546875" style="147" bestFit="1" customWidth="1"/>
    <col min="4623" max="4623" width="10.85546875" style="147" customWidth="1"/>
    <col min="4624" max="4864" width="9.140625" style="147"/>
    <col min="4865" max="4865" width="66.85546875" style="147" customWidth="1"/>
    <col min="4866" max="4866" width="13.7109375" style="147" bestFit="1" customWidth="1"/>
    <col min="4867" max="4867" width="12.5703125" style="147" customWidth="1"/>
    <col min="4868" max="4868" width="13.85546875" style="147" customWidth="1"/>
    <col min="4869" max="4869" width="11.5703125" style="147" customWidth="1"/>
    <col min="4870" max="4870" width="13.5703125" style="147" customWidth="1"/>
    <col min="4871" max="4871" width="9.85546875" style="147" customWidth="1"/>
    <col min="4872" max="4872" width="10.140625" style="147" customWidth="1"/>
    <col min="4873" max="4873" width="9.140625" style="147"/>
    <col min="4874" max="4874" width="9.85546875" style="147" customWidth="1"/>
    <col min="4875" max="4875" width="14.7109375" style="147" customWidth="1"/>
    <col min="4876" max="4878" width="9.85546875" style="147" bestFit="1" customWidth="1"/>
    <col min="4879" max="4879" width="10.85546875" style="147" customWidth="1"/>
    <col min="4880" max="5120" width="9.140625" style="147"/>
    <col min="5121" max="5121" width="66.85546875" style="147" customWidth="1"/>
    <col min="5122" max="5122" width="13.7109375" style="147" bestFit="1" customWidth="1"/>
    <col min="5123" max="5123" width="12.5703125" style="147" customWidth="1"/>
    <col min="5124" max="5124" width="13.85546875" style="147" customWidth="1"/>
    <col min="5125" max="5125" width="11.5703125" style="147" customWidth="1"/>
    <col min="5126" max="5126" width="13.5703125" style="147" customWidth="1"/>
    <col min="5127" max="5127" width="9.85546875" style="147" customWidth="1"/>
    <col min="5128" max="5128" width="10.140625" style="147" customWidth="1"/>
    <col min="5129" max="5129" width="9.140625" style="147"/>
    <col min="5130" max="5130" width="9.85546875" style="147" customWidth="1"/>
    <col min="5131" max="5131" width="14.7109375" style="147" customWidth="1"/>
    <col min="5132" max="5134" width="9.85546875" style="147" bestFit="1" customWidth="1"/>
    <col min="5135" max="5135" width="10.85546875" style="147" customWidth="1"/>
    <col min="5136" max="5376" width="9.140625" style="147"/>
    <col min="5377" max="5377" width="66.85546875" style="147" customWidth="1"/>
    <col min="5378" max="5378" width="13.7109375" style="147" bestFit="1" customWidth="1"/>
    <col min="5379" max="5379" width="12.5703125" style="147" customWidth="1"/>
    <col min="5380" max="5380" width="13.85546875" style="147" customWidth="1"/>
    <col min="5381" max="5381" width="11.5703125" style="147" customWidth="1"/>
    <col min="5382" max="5382" width="13.5703125" style="147" customWidth="1"/>
    <col min="5383" max="5383" width="9.85546875" style="147" customWidth="1"/>
    <col min="5384" max="5384" width="10.140625" style="147" customWidth="1"/>
    <col min="5385" max="5385" width="9.140625" style="147"/>
    <col min="5386" max="5386" width="9.85546875" style="147" customWidth="1"/>
    <col min="5387" max="5387" width="14.7109375" style="147" customWidth="1"/>
    <col min="5388" max="5390" width="9.85546875" style="147" bestFit="1" customWidth="1"/>
    <col min="5391" max="5391" width="10.85546875" style="147" customWidth="1"/>
    <col min="5392" max="5632" width="9.140625" style="147"/>
    <col min="5633" max="5633" width="66.85546875" style="147" customWidth="1"/>
    <col min="5634" max="5634" width="13.7109375" style="147" bestFit="1" customWidth="1"/>
    <col min="5635" max="5635" width="12.5703125" style="147" customWidth="1"/>
    <col min="5636" max="5636" width="13.85546875" style="147" customWidth="1"/>
    <col min="5637" max="5637" width="11.5703125" style="147" customWidth="1"/>
    <col min="5638" max="5638" width="13.5703125" style="147" customWidth="1"/>
    <col min="5639" max="5639" width="9.85546875" style="147" customWidth="1"/>
    <col min="5640" max="5640" width="10.140625" style="147" customWidth="1"/>
    <col min="5641" max="5641" width="9.140625" style="147"/>
    <col min="5642" max="5642" width="9.85546875" style="147" customWidth="1"/>
    <col min="5643" max="5643" width="14.7109375" style="147" customWidth="1"/>
    <col min="5644" max="5646" width="9.85546875" style="147" bestFit="1" customWidth="1"/>
    <col min="5647" max="5647" width="10.85546875" style="147" customWidth="1"/>
    <col min="5648" max="5888" width="9.140625" style="147"/>
    <col min="5889" max="5889" width="66.85546875" style="147" customWidth="1"/>
    <col min="5890" max="5890" width="13.7109375" style="147" bestFit="1" customWidth="1"/>
    <col min="5891" max="5891" width="12.5703125" style="147" customWidth="1"/>
    <col min="5892" max="5892" width="13.85546875" style="147" customWidth="1"/>
    <col min="5893" max="5893" width="11.5703125" style="147" customWidth="1"/>
    <col min="5894" max="5894" width="13.5703125" style="147" customWidth="1"/>
    <col min="5895" max="5895" width="9.85546875" style="147" customWidth="1"/>
    <col min="5896" max="5896" width="10.140625" style="147" customWidth="1"/>
    <col min="5897" max="5897" width="9.140625" style="147"/>
    <col min="5898" max="5898" width="9.85546875" style="147" customWidth="1"/>
    <col min="5899" max="5899" width="14.7109375" style="147" customWidth="1"/>
    <col min="5900" max="5902" width="9.85546875" style="147" bestFit="1" customWidth="1"/>
    <col min="5903" max="5903" width="10.85546875" style="147" customWidth="1"/>
    <col min="5904" max="6144" width="9.140625" style="147"/>
    <col min="6145" max="6145" width="66.85546875" style="147" customWidth="1"/>
    <col min="6146" max="6146" width="13.7109375" style="147" bestFit="1" customWidth="1"/>
    <col min="6147" max="6147" width="12.5703125" style="147" customWidth="1"/>
    <col min="6148" max="6148" width="13.85546875" style="147" customWidth="1"/>
    <col min="6149" max="6149" width="11.5703125" style="147" customWidth="1"/>
    <col min="6150" max="6150" width="13.5703125" style="147" customWidth="1"/>
    <col min="6151" max="6151" width="9.85546875" style="147" customWidth="1"/>
    <col min="6152" max="6152" width="10.140625" style="147" customWidth="1"/>
    <col min="6153" max="6153" width="9.140625" style="147"/>
    <col min="6154" max="6154" width="9.85546875" style="147" customWidth="1"/>
    <col min="6155" max="6155" width="14.7109375" style="147" customWidth="1"/>
    <col min="6156" max="6158" width="9.85546875" style="147" bestFit="1" customWidth="1"/>
    <col min="6159" max="6159" width="10.85546875" style="147" customWidth="1"/>
    <col min="6160" max="6400" width="9.140625" style="147"/>
    <col min="6401" max="6401" width="66.85546875" style="147" customWidth="1"/>
    <col min="6402" max="6402" width="13.7109375" style="147" bestFit="1" customWidth="1"/>
    <col min="6403" max="6403" width="12.5703125" style="147" customWidth="1"/>
    <col min="6404" max="6404" width="13.85546875" style="147" customWidth="1"/>
    <col min="6405" max="6405" width="11.5703125" style="147" customWidth="1"/>
    <col min="6406" max="6406" width="13.5703125" style="147" customWidth="1"/>
    <col min="6407" max="6407" width="9.85546875" style="147" customWidth="1"/>
    <col min="6408" max="6408" width="10.140625" style="147" customWidth="1"/>
    <col min="6409" max="6409" width="9.140625" style="147"/>
    <col min="6410" max="6410" width="9.85546875" style="147" customWidth="1"/>
    <col min="6411" max="6411" width="14.7109375" style="147" customWidth="1"/>
    <col min="6412" max="6414" width="9.85546875" style="147" bestFit="1" customWidth="1"/>
    <col min="6415" max="6415" width="10.85546875" style="147" customWidth="1"/>
    <col min="6416" max="6656" width="9.140625" style="147"/>
    <col min="6657" max="6657" width="66.85546875" style="147" customWidth="1"/>
    <col min="6658" max="6658" width="13.7109375" style="147" bestFit="1" customWidth="1"/>
    <col min="6659" max="6659" width="12.5703125" style="147" customWidth="1"/>
    <col min="6660" max="6660" width="13.85546875" style="147" customWidth="1"/>
    <col min="6661" max="6661" width="11.5703125" style="147" customWidth="1"/>
    <col min="6662" max="6662" width="13.5703125" style="147" customWidth="1"/>
    <col min="6663" max="6663" width="9.85546875" style="147" customWidth="1"/>
    <col min="6664" max="6664" width="10.140625" style="147" customWidth="1"/>
    <col min="6665" max="6665" width="9.140625" style="147"/>
    <col min="6666" max="6666" width="9.85546875" style="147" customWidth="1"/>
    <col min="6667" max="6667" width="14.7109375" style="147" customWidth="1"/>
    <col min="6668" max="6670" width="9.85546875" style="147" bestFit="1" customWidth="1"/>
    <col min="6671" max="6671" width="10.85546875" style="147" customWidth="1"/>
    <col min="6672" max="6912" width="9.140625" style="147"/>
    <col min="6913" max="6913" width="66.85546875" style="147" customWidth="1"/>
    <col min="6914" max="6914" width="13.7109375" style="147" bestFit="1" customWidth="1"/>
    <col min="6915" max="6915" width="12.5703125" style="147" customWidth="1"/>
    <col min="6916" max="6916" width="13.85546875" style="147" customWidth="1"/>
    <col min="6917" max="6917" width="11.5703125" style="147" customWidth="1"/>
    <col min="6918" max="6918" width="13.5703125" style="147" customWidth="1"/>
    <col min="6919" max="6919" width="9.85546875" style="147" customWidth="1"/>
    <col min="6920" max="6920" width="10.140625" style="147" customWidth="1"/>
    <col min="6921" max="6921" width="9.140625" style="147"/>
    <col min="6922" max="6922" width="9.85546875" style="147" customWidth="1"/>
    <col min="6923" max="6923" width="14.7109375" style="147" customWidth="1"/>
    <col min="6924" max="6926" width="9.85546875" style="147" bestFit="1" customWidth="1"/>
    <col min="6927" max="6927" width="10.85546875" style="147" customWidth="1"/>
    <col min="6928" max="7168" width="9.140625" style="147"/>
    <col min="7169" max="7169" width="66.85546875" style="147" customWidth="1"/>
    <col min="7170" max="7170" width="13.7109375" style="147" bestFit="1" customWidth="1"/>
    <col min="7171" max="7171" width="12.5703125" style="147" customWidth="1"/>
    <col min="7172" max="7172" width="13.85546875" style="147" customWidth="1"/>
    <col min="7173" max="7173" width="11.5703125" style="147" customWidth="1"/>
    <col min="7174" max="7174" width="13.5703125" style="147" customWidth="1"/>
    <col min="7175" max="7175" width="9.85546875" style="147" customWidth="1"/>
    <col min="7176" max="7176" width="10.140625" style="147" customWidth="1"/>
    <col min="7177" max="7177" width="9.140625" style="147"/>
    <col min="7178" max="7178" width="9.85546875" style="147" customWidth="1"/>
    <col min="7179" max="7179" width="14.7109375" style="147" customWidth="1"/>
    <col min="7180" max="7182" width="9.85546875" style="147" bestFit="1" customWidth="1"/>
    <col min="7183" max="7183" width="10.85546875" style="147" customWidth="1"/>
    <col min="7184" max="7424" width="9.140625" style="147"/>
    <col min="7425" max="7425" width="66.85546875" style="147" customWidth="1"/>
    <col min="7426" max="7426" width="13.7109375" style="147" bestFit="1" customWidth="1"/>
    <col min="7427" max="7427" width="12.5703125" style="147" customWidth="1"/>
    <col min="7428" max="7428" width="13.85546875" style="147" customWidth="1"/>
    <col min="7429" max="7429" width="11.5703125" style="147" customWidth="1"/>
    <col min="7430" max="7430" width="13.5703125" style="147" customWidth="1"/>
    <col min="7431" max="7431" width="9.85546875" style="147" customWidth="1"/>
    <col min="7432" max="7432" width="10.140625" style="147" customWidth="1"/>
    <col min="7433" max="7433" width="9.140625" style="147"/>
    <col min="7434" max="7434" width="9.85546875" style="147" customWidth="1"/>
    <col min="7435" max="7435" width="14.7109375" style="147" customWidth="1"/>
    <col min="7436" max="7438" width="9.85546875" style="147" bestFit="1" customWidth="1"/>
    <col min="7439" max="7439" width="10.85546875" style="147" customWidth="1"/>
    <col min="7440" max="7680" width="9.140625" style="147"/>
    <col min="7681" max="7681" width="66.85546875" style="147" customWidth="1"/>
    <col min="7682" max="7682" width="13.7109375" style="147" bestFit="1" customWidth="1"/>
    <col min="7683" max="7683" width="12.5703125" style="147" customWidth="1"/>
    <col min="7684" max="7684" width="13.85546875" style="147" customWidth="1"/>
    <col min="7685" max="7685" width="11.5703125" style="147" customWidth="1"/>
    <col min="7686" max="7686" width="13.5703125" style="147" customWidth="1"/>
    <col min="7687" max="7687" width="9.85546875" style="147" customWidth="1"/>
    <col min="7688" max="7688" width="10.140625" style="147" customWidth="1"/>
    <col min="7689" max="7689" width="9.140625" style="147"/>
    <col min="7690" max="7690" width="9.85546875" style="147" customWidth="1"/>
    <col min="7691" max="7691" width="14.7109375" style="147" customWidth="1"/>
    <col min="7692" max="7694" width="9.85546875" style="147" bestFit="1" customWidth="1"/>
    <col min="7695" max="7695" width="10.85546875" style="147" customWidth="1"/>
    <col min="7696" max="7936" width="9.140625" style="147"/>
    <col min="7937" max="7937" width="66.85546875" style="147" customWidth="1"/>
    <col min="7938" max="7938" width="13.7109375" style="147" bestFit="1" customWidth="1"/>
    <col min="7939" max="7939" width="12.5703125" style="147" customWidth="1"/>
    <col min="7940" max="7940" width="13.85546875" style="147" customWidth="1"/>
    <col min="7941" max="7941" width="11.5703125" style="147" customWidth="1"/>
    <col min="7942" max="7942" width="13.5703125" style="147" customWidth="1"/>
    <col min="7943" max="7943" width="9.85546875" style="147" customWidth="1"/>
    <col min="7944" max="7944" width="10.140625" style="147" customWidth="1"/>
    <col min="7945" max="7945" width="9.140625" style="147"/>
    <col min="7946" max="7946" width="9.85546875" style="147" customWidth="1"/>
    <col min="7947" max="7947" width="14.7109375" style="147" customWidth="1"/>
    <col min="7948" max="7950" width="9.85546875" style="147" bestFit="1" customWidth="1"/>
    <col min="7951" max="7951" width="10.85546875" style="147" customWidth="1"/>
    <col min="7952" max="8192" width="9.140625" style="147"/>
    <col min="8193" max="8193" width="66.85546875" style="147" customWidth="1"/>
    <col min="8194" max="8194" width="13.7109375" style="147" bestFit="1" customWidth="1"/>
    <col min="8195" max="8195" width="12.5703125" style="147" customWidth="1"/>
    <col min="8196" max="8196" width="13.85546875" style="147" customWidth="1"/>
    <col min="8197" max="8197" width="11.5703125" style="147" customWidth="1"/>
    <col min="8198" max="8198" width="13.5703125" style="147" customWidth="1"/>
    <col min="8199" max="8199" width="9.85546875" style="147" customWidth="1"/>
    <col min="8200" max="8200" width="10.140625" style="147" customWidth="1"/>
    <col min="8201" max="8201" width="9.140625" style="147"/>
    <col min="8202" max="8202" width="9.85546875" style="147" customWidth="1"/>
    <col min="8203" max="8203" width="14.7109375" style="147" customWidth="1"/>
    <col min="8204" max="8206" width="9.85546875" style="147" bestFit="1" customWidth="1"/>
    <col min="8207" max="8207" width="10.85546875" style="147" customWidth="1"/>
    <col min="8208" max="8448" width="9.140625" style="147"/>
    <col min="8449" max="8449" width="66.85546875" style="147" customWidth="1"/>
    <col min="8450" max="8450" width="13.7109375" style="147" bestFit="1" customWidth="1"/>
    <col min="8451" max="8451" width="12.5703125" style="147" customWidth="1"/>
    <col min="8452" max="8452" width="13.85546875" style="147" customWidth="1"/>
    <col min="8453" max="8453" width="11.5703125" style="147" customWidth="1"/>
    <col min="8454" max="8454" width="13.5703125" style="147" customWidth="1"/>
    <col min="8455" max="8455" width="9.85546875" style="147" customWidth="1"/>
    <col min="8456" max="8456" width="10.140625" style="147" customWidth="1"/>
    <col min="8457" max="8457" width="9.140625" style="147"/>
    <col min="8458" max="8458" width="9.85546875" style="147" customWidth="1"/>
    <col min="8459" max="8459" width="14.7109375" style="147" customWidth="1"/>
    <col min="8460" max="8462" width="9.85546875" style="147" bestFit="1" customWidth="1"/>
    <col min="8463" max="8463" width="10.85546875" style="147" customWidth="1"/>
    <col min="8464" max="8704" width="9.140625" style="147"/>
    <col min="8705" max="8705" width="66.85546875" style="147" customWidth="1"/>
    <col min="8706" max="8706" width="13.7109375" style="147" bestFit="1" customWidth="1"/>
    <col min="8707" max="8707" width="12.5703125" style="147" customWidth="1"/>
    <col min="8708" max="8708" width="13.85546875" style="147" customWidth="1"/>
    <col min="8709" max="8709" width="11.5703125" style="147" customWidth="1"/>
    <col min="8710" max="8710" width="13.5703125" style="147" customWidth="1"/>
    <col min="8711" max="8711" width="9.85546875" style="147" customWidth="1"/>
    <col min="8712" max="8712" width="10.140625" style="147" customWidth="1"/>
    <col min="8713" max="8713" width="9.140625" style="147"/>
    <col min="8714" max="8714" width="9.85546875" style="147" customWidth="1"/>
    <col min="8715" max="8715" width="14.7109375" style="147" customWidth="1"/>
    <col min="8716" max="8718" width="9.85546875" style="147" bestFit="1" customWidth="1"/>
    <col min="8719" max="8719" width="10.85546875" style="147" customWidth="1"/>
    <col min="8720" max="8960" width="9.140625" style="147"/>
    <col min="8961" max="8961" width="66.85546875" style="147" customWidth="1"/>
    <col min="8962" max="8962" width="13.7109375" style="147" bestFit="1" customWidth="1"/>
    <col min="8963" max="8963" width="12.5703125" style="147" customWidth="1"/>
    <col min="8964" max="8964" width="13.85546875" style="147" customWidth="1"/>
    <col min="8965" max="8965" width="11.5703125" style="147" customWidth="1"/>
    <col min="8966" max="8966" width="13.5703125" style="147" customWidth="1"/>
    <col min="8967" max="8967" width="9.85546875" style="147" customWidth="1"/>
    <col min="8968" max="8968" width="10.140625" style="147" customWidth="1"/>
    <col min="8969" max="8969" width="9.140625" style="147"/>
    <col min="8970" max="8970" width="9.85546875" style="147" customWidth="1"/>
    <col min="8971" max="8971" width="14.7109375" style="147" customWidth="1"/>
    <col min="8972" max="8974" width="9.85546875" style="147" bestFit="1" customWidth="1"/>
    <col min="8975" max="8975" width="10.85546875" style="147" customWidth="1"/>
    <col min="8976" max="9216" width="9.140625" style="147"/>
    <col min="9217" max="9217" width="66.85546875" style="147" customWidth="1"/>
    <col min="9218" max="9218" width="13.7109375" style="147" bestFit="1" customWidth="1"/>
    <col min="9219" max="9219" width="12.5703125" style="147" customWidth="1"/>
    <col min="9220" max="9220" width="13.85546875" style="147" customWidth="1"/>
    <col min="9221" max="9221" width="11.5703125" style="147" customWidth="1"/>
    <col min="9222" max="9222" width="13.5703125" style="147" customWidth="1"/>
    <col min="9223" max="9223" width="9.85546875" style="147" customWidth="1"/>
    <col min="9224" max="9224" width="10.140625" style="147" customWidth="1"/>
    <col min="9225" max="9225" width="9.140625" style="147"/>
    <col min="9226" max="9226" width="9.85546875" style="147" customWidth="1"/>
    <col min="9227" max="9227" width="14.7109375" style="147" customWidth="1"/>
    <col min="9228" max="9230" width="9.85546875" style="147" bestFit="1" customWidth="1"/>
    <col min="9231" max="9231" width="10.85546875" style="147" customWidth="1"/>
    <col min="9232" max="9472" width="9.140625" style="147"/>
    <col min="9473" max="9473" width="66.85546875" style="147" customWidth="1"/>
    <col min="9474" max="9474" width="13.7109375" style="147" bestFit="1" customWidth="1"/>
    <col min="9475" max="9475" width="12.5703125" style="147" customWidth="1"/>
    <col min="9476" max="9476" width="13.85546875" style="147" customWidth="1"/>
    <col min="9477" max="9477" width="11.5703125" style="147" customWidth="1"/>
    <col min="9478" max="9478" width="13.5703125" style="147" customWidth="1"/>
    <col min="9479" max="9479" width="9.85546875" style="147" customWidth="1"/>
    <col min="9480" max="9480" width="10.140625" style="147" customWidth="1"/>
    <col min="9481" max="9481" width="9.140625" style="147"/>
    <col min="9482" max="9482" width="9.85546875" style="147" customWidth="1"/>
    <col min="9483" max="9483" width="14.7109375" style="147" customWidth="1"/>
    <col min="9484" max="9486" width="9.85546875" style="147" bestFit="1" customWidth="1"/>
    <col min="9487" max="9487" width="10.85546875" style="147" customWidth="1"/>
    <col min="9488" max="9728" width="9.140625" style="147"/>
    <col min="9729" max="9729" width="66.85546875" style="147" customWidth="1"/>
    <col min="9730" max="9730" width="13.7109375" style="147" bestFit="1" customWidth="1"/>
    <col min="9731" max="9731" width="12.5703125" style="147" customWidth="1"/>
    <col min="9732" max="9732" width="13.85546875" style="147" customWidth="1"/>
    <col min="9733" max="9733" width="11.5703125" style="147" customWidth="1"/>
    <col min="9734" max="9734" width="13.5703125" style="147" customWidth="1"/>
    <col min="9735" max="9735" width="9.85546875" style="147" customWidth="1"/>
    <col min="9736" max="9736" width="10.140625" style="147" customWidth="1"/>
    <col min="9737" max="9737" width="9.140625" style="147"/>
    <col min="9738" max="9738" width="9.85546875" style="147" customWidth="1"/>
    <col min="9739" max="9739" width="14.7109375" style="147" customWidth="1"/>
    <col min="9740" max="9742" width="9.85546875" style="147" bestFit="1" customWidth="1"/>
    <col min="9743" max="9743" width="10.85546875" style="147" customWidth="1"/>
    <col min="9744" max="9984" width="9.140625" style="147"/>
    <col min="9985" max="9985" width="66.85546875" style="147" customWidth="1"/>
    <col min="9986" max="9986" width="13.7109375" style="147" bestFit="1" customWidth="1"/>
    <col min="9987" max="9987" width="12.5703125" style="147" customWidth="1"/>
    <col min="9988" max="9988" width="13.85546875" style="147" customWidth="1"/>
    <col min="9989" max="9989" width="11.5703125" style="147" customWidth="1"/>
    <col min="9990" max="9990" width="13.5703125" style="147" customWidth="1"/>
    <col min="9991" max="9991" width="9.85546875" style="147" customWidth="1"/>
    <col min="9992" max="9992" width="10.140625" style="147" customWidth="1"/>
    <col min="9993" max="9993" width="9.140625" style="147"/>
    <col min="9994" max="9994" width="9.85546875" style="147" customWidth="1"/>
    <col min="9995" max="9995" width="14.7109375" style="147" customWidth="1"/>
    <col min="9996" max="9998" width="9.85546875" style="147" bestFit="1" customWidth="1"/>
    <col min="9999" max="9999" width="10.85546875" style="147" customWidth="1"/>
    <col min="10000" max="10240" width="9.140625" style="147"/>
    <col min="10241" max="10241" width="66.85546875" style="147" customWidth="1"/>
    <col min="10242" max="10242" width="13.7109375" style="147" bestFit="1" customWidth="1"/>
    <col min="10243" max="10243" width="12.5703125" style="147" customWidth="1"/>
    <col min="10244" max="10244" width="13.85546875" style="147" customWidth="1"/>
    <col min="10245" max="10245" width="11.5703125" style="147" customWidth="1"/>
    <col min="10246" max="10246" width="13.5703125" style="147" customWidth="1"/>
    <col min="10247" max="10247" width="9.85546875" style="147" customWidth="1"/>
    <col min="10248" max="10248" width="10.140625" style="147" customWidth="1"/>
    <col min="10249" max="10249" width="9.140625" style="147"/>
    <col min="10250" max="10250" width="9.85546875" style="147" customWidth="1"/>
    <col min="10251" max="10251" width="14.7109375" style="147" customWidth="1"/>
    <col min="10252" max="10254" width="9.85546875" style="147" bestFit="1" customWidth="1"/>
    <col min="10255" max="10255" width="10.85546875" style="147" customWidth="1"/>
    <col min="10256" max="10496" width="9.140625" style="147"/>
    <col min="10497" max="10497" width="66.85546875" style="147" customWidth="1"/>
    <col min="10498" max="10498" width="13.7109375" style="147" bestFit="1" customWidth="1"/>
    <col min="10499" max="10499" width="12.5703125" style="147" customWidth="1"/>
    <col min="10500" max="10500" width="13.85546875" style="147" customWidth="1"/>
    <col min="10501" max="10501" width="11.5703125" style="147" customWidth="1"/>
    <col min="10502" max="10502" width="13.5703125" style="147" customWidth="1"/>
    <col min="10503" max="10503" width="9.85546875" style="147" customWidth="1"/>
    <col min="10504" max="10504" width="10.140625" style="147" customWidth="1"/>
    <col min="10505" max="10505" width="9.140625" style="147"/>
    <col min="10506" max="10506" width="9.85546875" style="147" customWidth="1"/>
    <col min="10507" max="10507" width="14.7109375" style="147" customWidth="1"/>
    <col min="10508" max="10510" width="9.85546875" style="147" bestFit="1" customWidth="1"/>
    <col min="10511" max="10511" width="10.85546875" style="147" customWidth="1"/>
    <col min="10512" max="10752" width="9.140625" style="147"/>
    <col min="10753" max="10753" width="66.85546875" style="147" customWidth="1"/>
    <col min="10754" max="10754" width="13.7109375" style="147" bestFit="1" customWidth="1"/>
    <col min="10755" max="10755" width="12.5703125" style="147" customWidth="1"/>
    <col min="10756" max="10756" width="13.85546875" style="147" customWidth="1"/>
    <col min="10757" max="10757" width="11.5703125" style="147" customWidth="1"/>
    <col min="10758" max="10758" width="13.5703125" style="147" customWidth="1"/>
    <col min="10759" max="10759" width="9.85546875" style="147" customWidth="1"/>
    <col min="10760" max="10760" width="10.140625" style="147" customWidth="1"/>
    <col min="10761" max="10761" width="9.140625" style="147"/>
    <col min="10762" max="10762" width="9.85546875" style="147" customWidth="1"/>
    <col min="10763" max="10763" width="14.7109375" style="147" customWidth="1"/>
    <col min="10764" max="10766" width="9.85546875" style="147" bestFit="1" customWidth="1"/>
    <col min="10767" max="10767" width="10.85546875" style="147" customWidth="1"/>
    <col min="10768" max="11008" width="9.140625" style="147"/>
    <col min="11009" max="11009" width="66.85546875" style="147" customWidth="1"/>
    <col min="11010" max="11010" width="13.7109375" style="147" bestFit="1" customWidth="1"/>
    <col min="11011" max="11011" width="12.5703125" style="147" customWidth="1"/>
    <col min="11012" max="11012" width="13.85546875" style="147" customWidth="1"/>
    <col min="11013" max="11013" width="11.5703125" style="147" customWidth="1"/>
    <col min="11014" max="11014" width="13.5703125" style="147" customWidth="1"/>
    <col min="11015" max="11015" width="9.85546875" style="147" customWidth="1"/>
    <col min="11016" max="11016" width="10.140625" style="147" customWidth="1"/>
    <col min="11017" max="11017" width="9.140625" style="147"/>
    <col min="11018" max="11018" width="9.85546875" style="147" customWidth="1"/>
    <col min="11019" max="11019" width="14.7109375" style="147" customWidth="1"/>
    <col min="11020" max="11022" width="9.85546875" style="147" bestFit="1" customWidth="1"/>
    <col min="11023" max="11023" width="10.85546875" style="147" customWidth="1"/>
    <col min="11024" max="11264" width="9.140625" style="147"/>
    <col min="11265" max="11265" width="66.85546875" style="147" customWidth="1"/>
    <col min="11266" max="11266" width="13.7109375" style="147" bestFit="1" customWidth="1"/>
    <col min="11267" max="11267" width="12.5703125" style="147" customWidth="1"/>
    <col min="11268" max="11268" width="13.85546875" style="147" customWidth="1"/>
    <col min="11269" max="11269" width="11.5703125" style="147" customWidth="1"/>
    <col min="11270" max="11270" width="13.5703125" style="147" customWidth="1"/>
    <col min="11271" max="11271" width="9.85546875" style="147" customWidth="1"/>
    <col min="11272" max="11272" width="10.140625" style="147" customWidth="1"/>
    <col min="11273" max="11273" width="9.140625" style="147"/>
    <col min="11274" max="11274" width="9.85546875" style="147" customWidth="1"/>
    <col min="11275" max="11275" width="14.7109375" style="147" customWidth="1"/>
    <col min="11276" max="11278" width="9.85546875" style="147" bestFit="1" customWidth="1"/>
    <col min="11279" max="11279" width="10.85546875" style="147" customWidth="1"/>
    <col min="11280" max="11520" width="9.140625" style="147"/>
    <col min="11521" max="11521" width="66.85546875" style="147" customWidth="1"/>
    <col min="11522" max="11522" width="13.7109375" style="147" bestFit="1" customWidth="1"/>
    <col min="11523" max="11523" width="12.5703125" style="147" customWidth="1"/>
    <col min="11524" max="11524" width="13.85546875" style="147" customWidth="1"/>
    <col min="11525" max="11525" width="11.5703125" style="147" customWidth="1"/>
    <col min="11526" max="11526" width="13.5703125" style="147" customWidth="1"/>
    <col min="11527" max="11527" width="9.85546875" style="147" customWidth="1"/>
    <col min="11528" max="11528" width="10.140625" style="147" customWidth="1"/>
    <col min="11529" max="11529" width="9.140625" style="147"/>
    <col min="11530" max="11530" width="9.85546875" style="147" customWidth="1"/>
    <col min="11531" max="11531" width="14.7109375" style="147" customWidth="1"/>
    <col min="11532" max="11534" width="9.85546875" style="147" bestFit="1" customWidth="1"/>
    <col min="11535" max="11535" width="10.85546875" style="147" customWidth="1"/>
    <col min="11536" max="11776" width="9.140625" style="147"/>
    <col min="11777" max="11777" width="66.85546875" style="147" customWidth="1"/>
    <col min="11778" max="11778" width="13.7109375" style="147" bestFit="1" customWidth="1"/>
    <col min="11779" max="11779" width="12.5703125" style="147" customWidth="1"/>
    <col min="11780" max="11780" width="13.85546875" style="147" customWidth="1"/>
    <col min="11781" max="11781" width="11.5703125" style="147" customWidth="1"/>
    <col min="11782" max="11782" width="13.5703125" style="147" customWidth="1"/>
    <col min="11783" max="11783" width="9.85546875" style="147" customWidth="1"/>
    <col min="11784" max="11784" width="10.140625" style="147" customWidth="1"/>
    <col min="11785" max="11785" width="9.140625" style="147"/>
    <col min="11786" max="11786" width="9.85546875" style="147" customWidth="1"/>
    <col min="11787" max="11787" width="14.7109375" style="147" customWidth="1"/>
    <col min="11788" max="11790" width="9.85546875" style="147" bestFit="1" customWidth="1"/>
    <col min="11791" max="11791" width="10.85546875" style="147" customWidth="1"/>
    <col min="11792" max="12032" width="9.140625" style="147"/>
    <col min="12033" max="12033" width="66.85546875" style="147" customWidth="1"/>
    <col min="12034" max="12034" width="13.7109375" style="147" bestFit="1" customWidth="1"/>
    <col min="12035" max="12035" width="12.5703125" style="147" customWidth="1"/>
    <col min="12036" max="12036" width="13.85546875" style="147" customWidth="1"/>
    <col min="12037" max="12037" width="11.5703125" style="147" customWidth="1"/>
    <col min="12038" max="12038" width="13.5703125" style="147" customWidth="1"/>
    <col min="12039" max="12039" width="9.85546875" style="147" customWidth="1"/>
    <col min="12040" max="12040" width="10.140625" style="147" customWidth="1"/>
    <col min="12041" max="12041" width="9.140625" style="147"/>
    <col min="12042" max="12042" width="9.85546875" style="147" customWidth="1"/>
    <col min="12043" max="12043" width="14.7109375" style="147" customWidth="1"/>
    <col min="12044" max="12046" width="9.85546875" style="147" bestFit="1" customWidth="1"/>
    <col min="12047" max="12047" width="10.85546875" style="147" customWidth="1"/>
    <col min="12048" max="12288" width="9.140625" style="147"/>
    <col min="12289" max="12289" width="66.85546875" style="147" customWidth="1"/>
    <col min="12290" max="12290" width="13.7109375" style="147" bestFit="1" customWidth="1"/>
    <col min="12291" max="12291" width="12.5703125" style="147" customWidth="1"/>
    <col min="12292" max="12292" width="13.85546875" style="147" customWidth="1"/>
    <col min="12293" max="12293" width="11.5703125" style="147" customWidth="1"/>
    <col min="12294" max="12294" width="13.5703125" style="147" customWidth="1"/>
    <col min="12295" max="12295" width="9.85546875" style="147" customWidth="1"/>
    <col min="12296" max="12296" width="10.140625" style="147" customWidth="1"/>
    <col min="12297" max="12297" width="9.140625" style="147"/>
    <col min="12298" max="12298" width="9.85546875" style="147" customWidth="1"/>
    <col min="12299" max="12299" width="14.7109375" style="147" customWidth="1"/>
    <col min="12300" max="12302" width="9.85546875" style="147" bestFit="1" customWidth="1"/>
    <col min="12303" max="12303" width="10.85546875" style="147" customWidth="1"/>
    <col min="12304" max="12544" width="9.140625" style="147"/>
    <col min="12545" max="12545" width="66.85546875" style="147" customWidth="1"/>
    <col min="12546" max="12546" width="13.7109375" style="147" bestFit="1" customWidth="1"/>
    <col min="12547" max="12547" width="12.5703125" style="147" customWidth="1"/>
    <col min="12548" max="12548" width="13.85546875" style="147" customWidth="1"/>
    <col min="12549" max="12549" width="11.5703125" style="147" customWidth="1"/>
    <col min="12550" max="12550" width="13.5703125" style="147" customWidth="1"/>
    <col min="12551" max="12551" width="9.85546875" style="147" customWidth="1"/>
    <col min="12552" max="12552" width="10.140625" style="147" customWidth="1"/>
    <col min="12553" max="12553" width="9.140625" style="147"/>
    <col min="12554" max="12554" width="9.85546875" style="147" customWidth="1"/>
    <col min="12555" max="12555" width="14.7109375" style="147" customWidth="1"/>
    <col min="12556" max="12558" width="9.85546875" style="147" bestFit="1" customWidth="1"/>
    <col min="12559" max="12559" width="10.85546875" style="147" customWidth="1"/>
    <col min="12560" max="12800" width="9.140625" style="147"/>
    <col min="12801" max="12801" width="66.85546875" style="147" customWidth="1"/>
    <col min="12802" max="12802" width="13.7109375" style="147" bestFit="1" customWidth="1"/>
    <col min="12803" max="12803" width="12.5703125" style="147" customWidth="1"/>
    <col min="12804" max="12804" width="13.85546875" style="147" customWidth="1"/>
    <col min="12805" max="12805" width="11.5703125" style="147" customWidth="1"/>
    <col min="12806" max="12806" width="13.5703125" style="147" customWidth="1"/>
    <col min="12807" max="12807" width="9.85546875" style="147" customWidth="1"/>
    <col min="12808" max="12808" width="10.140625" style="147" customWidth="1"/>
    <col min="12809" max="12809" width="9.140625" style="147"/>
    <col min="12810" max="12810" width="9.85546875" style="147" customWidth="1"/>
    <col min="12811" max="12811" width="14.7109375" style="147" customWidth="1"/>
    <col min="12812" max="12814" width="9.85546875" style="147" bestFit="1" customWidth="1"/>
    <col min="12815" max="12815" width="10.85546875" style="147" customWidth="1"/>
    <col min="12816" max="13056" width="9.140625" style="147"/>
    <col min="13057" max="13057" width="66.85546875" style="147" customWidth="1"/>
    <col min="13058" max="13058" width="13.7109375" style="147" bestFit="1" customWidth="1"/>
    <col min="13059" max="13059" width="12.5703125" style="147" customWidth="1"/>
    <col min="13060" max="13060" width="13.85546875" style="147" customWidth="1"/>
    <col min="13061" max="13061" width="11.5703125" style="147" customWidth="1"/>
    <col min="13062" max="13062" width="13.5703125" style="147" customWidth="1"/>
    <col min="13063" max="13063" width="9.85546875" style="147" customWidth="1"/>
    <col min="13064" max="13064" width="10.140625" style="147" customWidth="1"/>
    <col min="13065" max="13065" width="9.140625" style="147"/>
    <col min="13066" max="13066" width="9.85546875" style="147" customWidth="1"/>
    <col min="13067" max="13067" width="14.7109375" style="147" customWidth="1"/>
    <col min="13068" max="13070" width="9.85546875" style="147" bestFit="1" customWidth="1"/>
    <col min="13071" max="13071" width="10.85546875" style="147" customWidth="1"/>
    <col min="13072" max="13312" width="9.140625" style="147"/>
    <col min="13313" max="13313" width="66.85546875" style="147" customWidth="1"/>
    <col min="13314" max="13314" width="13.7109375" style="147" bestFit="1" customWidth="1"/>
    <col min="13315" max="13315" width="12.5703125" style="147" customWidth="1"/>
    <col min="13316" max="13316" width="13.85546875" style="147" customWidth="1"/>
    <col min="13317" max="13317" width="11.5703125" style="147" customWidth="1"/>
    <col min="13318" max="13318" width="13.5703125" style="147" customWidth="1"/>
    <col min="13319" max="13319" width="9.85546875" style="147" customWidth="1"/>
    <col min="13320" max="13320" width="10.140625" style="147" customWidth="1"/>
    <col min="13321" max="13321" width="9.140625" style="147"/>
    <col min="13322" max="13322" width="9.85546875" style="147" customWidth="1"/>
    <col min="13323" max="13323" width="14.7109375" style="147" customWidth="1"/>
    <col min="13324" max="13326" width="9.85546875" style="147" bestFit="1" customWidth="1"/>
    <col min="13327" max="13327" width="10.85546875" style="147" customWidth="1"/>
    <col min="13328" max="13568" width="9.140625" style="147"/>
    <col min="13569" max="13569" width="66.85546875" style="147" customWidth="1"/>
    <col min="13570" max="13570" width="13.7109375" style="147" bestFit="1" customWidth="1"/>
    <col min="13571" max="13571" width="12.5703125" style="147" customWidth="1"/>
    <col min="13572" max="13572" width="13.85546875" style="147" customWidth="1"/>
    <col min="13573" max="13573" width="11.5703125" style="147" customWidth="1"/>
    <col min="13574" max="13574" width="13.5703125" style="147" customWidth="1"/>
    <col min="13575" max="13575" width="9.85546875" style="147" customWidth="1"/>
    <col min="13576" max="13576" width="10.140625" style="147" customWidth="1"/>
    <col min="13577" max="13577" width="9.140625" style="147"/>
    <col min="13578" max="13578" width="9.85546875" style="147" customWidth="1"/>
    <col min="13579" max="13579" width="14.7109375" style="147" customWidth="1"/>
    <col min="13580" max="13582" width="9.85546875" style="147" bestFit="1" customWidth="1"/>
    <col min="13583" max="13583" width="10.85546875" style="147" customWidth="1"/>
    <col min="13584" max="13824" width="9.140625" style="147"/>
    <col min="13825" max="13825" width="66.85546875" style="147" customWidth="1"/>
    <col min="13826" max="13826" width="13.7109375" style="147" bestFit="1" customWidth="1"/>
    <col min="13827" max="13827" width="12.5703125" style="147" customWidth="1"/>
    <col min="13828" max="13828" width="13.85546875" style="147" customWidth="1"/>
    <col min="13829" max="13829" width="11.5703125" style="147" customWidth="1"/>
    <col min="13830" max="13830" width="13.5703125" style="147" customWidth="1"/>
    <col min="13831" max="13831" width="9.85546875" style="147" customWidth="1"/>
    <col min="13832" max="13832" width="10.140625" style="147" customWidth="1"/>
    <col min="13833" max="13833" width="9.140625" style="147"/>
    <col min="13834" max="13834" width="9.85546875" style="147" customWidth="1"/>
    <col min="13835" max="13835" width="14.7109375" style="147" customWidth="1"/>
    <col min="13836" max="13838" width="9.85546875" style="147" bestFit="1" customWidth="1"/>
    <col min="13839" max="13839" width="10.85546875" style="147" customWidth="1"/>
    <col min="13840" max="14080" width="9.140625" style="147"/>
    <col min="14081" max="14081" width="66.85546875" style="147" customWidth="1"/>
    <col min="14082" max="14082" width="13.7109375" style="147" bestFit="1" customWidth="1"/>
    <col min="14083" max="14083" width="12.5703125" style="147" customWidth="1"/>
    <col min="14084" max="14084" width="13.85546875" style="147" customWidth="1"/>
    <col min="14085" max="14085" width="11.5703125" style="147" customWidth="1"/>
    <col min="14086" max="14086" width="13.5703125" style="147" customWidth="1"/>
    <col min="14087" max="14087" width="9.85546875" style="147" customWidth="1"/>
    <col min="14088" max="14088" width="10.140625" style="147" customWidth="1"/>
    <col min="14089" max="14089" width="9.140625" style="147"/>
    <col min="14090" max="14090" width="9.85546875" style="147" customWidth="1"/>
    <col min="14091" max="14091" width="14.7109375" style="147" customWidth="1"/>
    <col min="14092" max="14094" width="9.85546875" style="147" bestFit="1" customWidth="1"/>
    <col min="14095" max="14095" width="10.85546875" style="147" customWidth="1"/>
    <col min="14096" max="14336" width="9.140625" style="147"/>
    <col min="14337" max="14337" width="66.85546875" style="147" customWidth="1"/>
    <col min="14338" max="14338" width="13.7109375" style="147" bestFit="1" customWidth="1"/>
    <col min="14339" max="14339" width="12.5703125" style="147" customWidth="1"/>
    <col min="14340" max="14340" width="13.85546875" style="147" customWidth="1"/>
    <col min="14341" max="14341" width="11.5703125" style="147" customWidth="1"/>
    <col min="14342" max="14342" width="13.5703125" style="147" customWidth="1"/>
    <col min="14343" max="14343" width="9.85546875" style="147" customWidth="1"/>
    <col min="14344" max="14344" width="10.140625" style="147" customWidth="1"/>
    <col min="14345" max="14345" width="9.140625" style="147"/>
    <col min="14346" max="14346" width="9.85546875" style="147" customWidth="1"/>
    <col min="14347" max="14347" width="14.7109375" style="147" customWidth="1"/>
    <col min="14348" max="14350" width="9.85546875" style="147" bestFit="1" customWidth="1"/>
    <col min="14351" max="14351" width="10.85546875" style="147" customWidth="1"/>
    <col min="14352" max="14592" width="9.140625" style="147"/>
    <col min="14593" max="14593" width="66.85546875" style="147" customWidth="1"/>
    <col min="14594" max="14594" width="13.7109375" style="147" bestFit="1" customWidth="1"/>
    <col min="14595" max="14595" width="12.5703125" style="147" customWidth="1"/>
    <col min="14596" max="14596" width="13.85546875" style="147" customWidth="1"/>
    <col min="14597" max="14597" width="11.5703125" style="147" customWidth="1"/>
    <col min="14598" max="14598" width="13.5703125" style="147" customWidth="1"/>
    <col min="14599" max="14599" width="9.85546875" style="147" customWidth="1"/>
    <col min="14600" max="14600" width="10.140625" style="147" customWidth="1"/>
    <col min="14601" max="14601" width="9.140625" style="147"/>
    <col min="14602" max="14602" width="9.85546875" style="147" customWidth="1"/>
    <col min="14603" max="14603" width="14.7109375" style="147" customWidth="1"/>
    <col min="14604" max="14606" width="9.85546875" style="147" bestFit="1" customWidth="1"/>
    <col min="14607" max="14607" width="10.85546875" style="147" customWidth="1"/>
    <col min="14608" max="14848" width="9.140625" style="147"/>
    <col min="14849" max="14849" width="66.85546875" style="147" customWidth="1"/>
    <col min="14850" max="14850" width="13.7109375" style="147" bestFit="1" customWidth="1"/>
    <col min="14851" max="14851" width="12.5703125" style="147" customWidth="1"/>
    <col min="14852" max="14852" width="13.85546875" style="147" customWidth="1"/>
    <col min="14853" max="14853" width="11.5703125" style="147" customWidth="1"/>
    <col min="14854" max="14854" width="13.5703125" style="147" customWidth="1"/>
    <col min="14855" max="14855" width="9.85546875" style="147" customWidth="1"/>
    <col min="14856" max="14856" width="10.140625" style="147" customWidth="1"/>
    <col min="14857" max="14857" width="9.140625" style="147"/>
    <col min="14858" max="14858" width="9.85546875" style="147" customWidth="1"/>
    <col min="14859" max="14859" width="14.7109375" style="147" customWidth="1"/>
    <col min="14860" max="14862" width="9.85546875" style="147" bestFit="1" customWidth="1"/>
    <col min="14863" max="14863" width="10.85546875" style="147" customWidth="1"/>
    <col min="14864" max="15104" width="9.140625" style="147"/>
    <col min="15105" max="15105" width="66.85546875" style="147" customWidth="1"/>
    <col min="15106" max="15106" width="13.7109375" style="147" bestFit="1" customWidth="1"/>
    <col min="15107" max="15107" width="12.5703125" style="147" customWidth="1"/>
    <col min="15108" max="15108" width="13.85546875" style="147" customWidth="1"/>
    <col min="15109" max="15109" width="11.5703125" style="147" customWidth="1"/>
    <col min="15110" max="15110" width="13.5703125" style="147" customWidth="1"/>
    <col min="15111" max="15111" width="9.85546875" style="147" customWidth="1"/>
    <col min="15112" max="15112" width="10.140625" style="147" customWidth="1"/>
    <col min="15113" max="15113" width="9.140625" style="147"/>
    <col min="15114" max="15114" width="9.85546875" style="147" customWidth="1"/>
    <col min="15115" max="15115" width="14.7109375" style="147" customWidth="1"/>
    <col min="15116" max="15118" width="9.85546875" style="147" bestFit="1" customWidth="1"/>
    <col min="15119" max="15119" width="10.85546875" style="147" customWidth="1"/>
    <col min="15120" max="15360" width="9.140625" style="147"/>
    <col min="15361" max="15361" width="66.85546875" style="147" customWidth="1"/>
    <col min="15362" max="15362" width="13.7109375" style="147" bestFit="1" customWidth="1"/>
    <col min="15363" max="15363" width="12.5703125" style="147" customWidth="1"/>
    <col min="15364" max="15364" width="13.85546875" style="147" customWidth="1"/>
    <col min="15365" max="15365" width="11.5703125" style="147" customWidth="1"/>
    <col min="15366" max="15366" width="13.5703125" style="147" customWidth="1"/>
    <col min="15367" max="15367" width="9.85546875" style="147" customWidth="1"/>
    <col min="15368" max="15368" width="10.140625" style="147" customWidth="1"/>
    <col min="15369" max="15369" width="9.140625" style="147"/>
    <col min="15370" max="15370" width="9.85546875" style="147" customWidth="1"/>
    <col min="15371" max="15371" width="14.7109375" style="147" customWidth="1"/>
    <col min="15372" max="15374" width="9.85546875" style="147" bestFit="1" customWidth="1"/>
    <col min="15375" max="15375" width="10.85546875" style="147" customWidth="1"/>
    <col min="15376" max="15616" width="9.140625" style="147"/>
    <col min="15617" max="15617" width="66.85546875" style="147" customWidth="1"/>
    <col min="15618" max="15618" width="13.7109375" style="147" bestFit="1" customWidth="1"/>
    <col min="15619" max="15619" width="12.5703125" style="147" customWidth="1"/>
    <col min="15620" max="15620" width="13.85546875" style="147" customWidth="1"/>
    <col min="15621" max="15621" width="11.5703125" style="147" customWidth="1"/>
    <col min="15622" max="15622" width="13.5703125" style="147" customWidth="1"/>
    <col min="15623" max="15623" width="9.85546875" style="147" customWidth="1"/>
    <col min="15624" max="15624" width="10.140625" style="147" customWidth="1"/>
    <col min="15625" max="15625" width="9.140625" style="147"/>
    <col min="15626" max="15626" width="9.85546875" style="147" customWidth="1"/>
    <col min="15627" max="15627" width="14.7109375" style="147" customWidth="1"/>
    <col min="15628" max="15630" width="9.85546875" style="147" bestFit="1" customWidth="1"/>
    <col min="15631" max="15631" width="10.85546875" style="147" customWidth="1"/>
    <col min="15632" max="15872" width="9.140625" style="147"/>
    <col min="15873" max="15873" width="66.85546875" style="147" customWidth="1"/>
    <col min="15874" max="15874" width="13.7109375" style="147" bestFit="1" customWidth="1"/>
    <col min="15875" max="15875" width="12.5703125" style="147" customWidth="1"/>
    <col min="15876" max="15876" width="13.85546875" style="147" customWidth="1"/>
    <col min="15877" max="15877" width="11.5703125" style="147" customWidth="1"/>
    <col min="15878" max="15878" width="13.5703125" style="147" customWidth="1"/>
    <col min="15879" max="15879" width="9.85546875" style="147" customWidth="1"/>
    <col min="15880" max="15880" width="10.140625" style="147" customWidth="1"/>
    <col min="15881" max="15881" width="9.140625" style="147"/>
    <col min="15882" max="15882" width="9.85546875" style="147" customWidth="1"/>
    <col min="15883" max="15883" width="14.7109375" style="147" customWidth="1"/>
    <col min="15884" max="15886" width="9.85546875" style="147" bestFit="1" customWidth="1"/>
    <col min="15887" max="15887" width="10.85546875" style="147" customWidth="1"/>
    <col min="15888" max="16128" width="9.140625" style="147"/>
    <col min="16129" max="16129" width="66.85546875" style="147" customWidth="1"/>
    <col min="16130" max="16130" width="13.7109375" style="147" bestFit="1" customWidth="1"/>
    <col min="16131" max="16131" width="12.5703125" style="147" customWidth="1"/>
    <col min="16132" max="16132" width="13.85546875" style="147" customWidth="1"/>
    <col min="16133" max="16133" width="11.5703125" style="147" customWidth="1"/>
    <col min="16134" max="16134" width="13.5703125" style="147" customWidth="1"/>
    <col min="16135" max="16135" width="9.85546875" style="147" customWidth="1"/>
    <col min="16136" max="16136" width="10.140625" style="147" customWidth="1"/>
    <col min="16137" max="16137" width="9.140625" style="147"/>
    <col min="16138" max="16138" width="9.85546875" style="147" customWidth="1"/>
    <col min="16139" max="16139" width="14.7109375" style="147" customWidth="1"/>
    <col min="16140" max="16142" width="9.85546875" style="147" bestFit="1" customWidth="1"/>
    <col min="16143" max="16143" width="10.85546875" style="147" customWidth="1"/>
    <col min="16144" max="16384" width="9.140625" style="147"/>
  </cols>
  <sheetData>
    <row r="1" spans="1:21" x14ac:dyDescent="0.25">
      <c r="A1" s="147" t="s">
        <v>333</v>
      </c>
      <c r="O1" s="148"/>
    </row>
    <row r="2" spans="1:21" x14ac:dyDescent="0.25">
      <c r="A2" s="281" t="s">
        <v>334</v>
      </c>
      <c r="B2" s="281"/>
      <c r="C2" s="281"/>
      <c r="D2" s="281"/>
      <c r="E2" s="281"/>
      <c r="F2" s="281"/>
      <c r="G2" s="281"/>
      <c r="H2" s="281"/>
      <c r="I2" s="281"/>
      <c r="J2" s="281"/>
      <c r="K2" s="281"/>
      <c r="L2" s="281"/>
      <c r="M2" s="281"/>
      <c r="N2" s="281"/>
      <c r="O2" s="281"/>
      <c r="P2" s="281"/>
      <c r="Q2" s="281"/>
      <c r="R2" s="281"/>
      <c r="S2" s="281"/>
      <c r="T2" s="281"/>
      <c r="U2" s="281"/>
    </row>
    <row r="3" spans="1:21" x14ac:dyDescent="0.25">
      <c r="A3" s="149" t="s">
        <v>378</v>
      </c>
      <c r="O3" s="148"/>
    </row>
    <row r="4" spans="1:21" ht="19.5" customHeight="1" x14ac:dyDescent="0.25">
      <c r="A4" s="229" t="str">
        <f>'1. паспорт описание'!A9:D9</f>
        <v>О_0200000015</v>
      </c>
      <c r="C4" s="150"/>
      <c r="O4" s="148"/>
    </row>
    <row r="5" spans="1:21" ht="34.5" customHeight="1" x14ac:dyDescent="0.25">
      <c r="A5" s="282" t="str">
        <f>"Финансовая модель по проекту инвестиционной программы"</f>
        <v>Финансовая модель по проекту инвестиционной программы</v>
      </c>
      <c r="B5" s="282"/>
      <c r="C5" s="282"/>
      <c r="D5" s="282"/>
      <c r="E5" s="282"/>
      <c r="F5" s="282"/>
      <c r="G5" s="282"/>
      <c r="H5" s="282"/>
      <c r="I5" s="282"/>
      <c r="J5" s="282"/>
      <c r="K5" s="282"/>
      <c r="L5" s="282"/>
      <c r="M5" s="282"/>
      <c r="N5" s="282"/>
      <c r="O5" s="282"/>
    </row>
    <row r="6" spans="1:21" ht="25.5" customHeight="1" x14ac:dyDescent="0.25">
      <c r="A6" s="283" t="str">
        <f>'1. паспорт описание'!A12:D12</f>
        <v>Установка трансформаторов в ТП</v>
      </c>
      <c r="B6" s="283"/>
      <c r="C6" s="283"/>
      <c r="D6" s="283"/>
      <c r="E6" s="283"/>
      <c r="F6" s="283"/>
      <c r="G6" s="283"/>
      <c r="H6" s="283"/>
      <c r="I6" s="283"/>
      <c r="J6" s="283"/>
      <c r="K6" s="283"/>
      <c r="L6" s="283"/>
      <c r="M6" s="283"/>
      <c r="N6" s="283"/>
      <c r="O6" s="283"/>
    </row>
    <row r="7" spans="1:21" ht="30.75" hidden="1" customHeight="1" x14ac:dyDescent="0.25">
      <c r="A7" s="151"/>
      <c r="B7" s="151"/>
      <c r="C7" s="151"/>
      <c r="D7" s="151"/>
      <c r="E7" s="151"/>
      <c r="F7" s="151"/>
      <c r="G7" s="151"/>
      <c r="H7" s="151"/>
      <c r="I7" s="151"/>
      <c r="J7" s="151"/>
      <c r="K7" s="151"/>
      <c r="L7" s="151"/>
      <c r="M7" s="151"/>
      <c r="N7" s="151"/>
      <c r="O7" s="151"/>
    </row>
    <row r="8" spans="1:21" x14ac:dyDescent="0.25">
      <c r="A8" s="152"/>
    </row>
    <row r="9" spans="1:21" ht="16.5" thickBot="1" x14ac:dyDescent="0.3">
      <c r="A9" s="153" t="s">
        <v>101</v>
      </c>
      <c r="B9" s="153" t="s">
        <v>0</v>
      </c>
      <c r="C9" s="153"/>
      <c r="D9" s="153"/>
      <c r="E9" s="153"/>
      <c r="F9" s="153"/>
      <c r="H9" s="154"/>
      <c r="I9" s="155"/>
      <c r="J9" s="155"/>
      <c r="K9" s="155"/>
      <c r="L9" s="155"/>
    </row>
    <row r="10" spans="1:21" ht="23.25" customHeight="1" x14ac:dyDescent="0.25">
      <c r="A10" s="156" t="s">
        <v>335</v>
      </c>
      <c r="B10" s="157">
        <f>SUM(B12:B14)</f>
        <v>13687.78630815</v>
      </c>
      <c r="C10" s="153"/>
      <c r="D10" s="153"/>
      <c r="E10" s="153"/>
      <c r="F10" s="153"/>
      <c r="H10" s="154"/>
      <c r="I10" s="155"/>
      <c r="J10" s="155"/>
      <c r="K10" s="155"/>
      <c r="L10" s="155"/>
    </row>
    <row r="11" spans="1:21" ht="21" customHeight="1" x14ac:dyDescent="0.25">
      <c r="A11" s="158" t="s">
        <v>336</v>
      </c>
      <c r="B11" s="159"/>
      <c r="C11" s="150"/>
      <c r="D11" s="150"/>
      <c r="E11" s="150"/>
      <c r="F11" s="150"/>
    </row>
    <row r="12" spans="1:21" ht="44.25" customHeight="1" x14ac:dyDescent="0.25">
      <c r="A12" s="160" t="s">
        <v>193</v>
      </c>
      <c r="B12" s="159">
        <v>13687.78630815</v>
      </c>
      <c r="C12" s="150"/>
      <c r="D12" s="150"/>
      <c r="E12" s="150"/>
      <c r="F12" s="150"/>
      <c r="H12" s="161"/>
    </row>
    <row r="13" spans="1:21" ht="56.25" customHeight="1" x14ac:dyDescent="0.25">
      <c r="A13" s="160" t="s">
        <v>337</v>
      </c>
      <c r="B13" s="159"/>
      <c r="C13" s="150"/>
      <c r="D13" s="150"/>
      <c r="E13" s="150"/>
      <c r="F13" s="150"/>
      <c r="H13" s="279"/>
      <c r="I13" s="279"/>
      <c r="J13" s="162"/>
      <c r="K13" s="163"/>
    </row>
    <row r="14" spans="1:21" ht="38.25" hidden="1" customHeight="1" x14ac:dyDescent="0.25">
      <c r="A14" s="160"/>
      <c r="B14" s="159"/>
      <c r="C14" s="150"/>
      <c r="D14" s="164"/>
      <c r="E14" s="165"/>
      <c r="F14" s="165"/>
      <c r="H14" s="279"/>
      <c r="I14" s="279"/>
      <c r="J14" s="162"/>
      <c r="K14" s="163"/>
    </row>
    <row r="15" spans="1:21" ht="37.5" customHeight="1" x14ac:dyDescent="0.25">
      <c r="A15" s="166" t="s">
        <v>338</v>
      </c>
      <c r="B15" s="167">
        <v>0</v>
      </c>
      <c r="C15" s="150"/>
      <c r="D15" s="150"/>
      <c r="E15" s="150"/>
      <c r="F15" s="150"/>
      <c r="H15" s="279"/>
      <c r="I15" s="279"/>
      <c r="J15" s="162"/>
      <c r="K15" s="168"/>
    </row>
    <row r="16" spans="1:21" ht="25.5" customHeight="1" x14ac:dyDescent="0.25">
      <c r="A16" s="166" t="s">
        <v>339</v>
      </c>
      <c r="B16" s="169">
        <v>20</v>
      </c>
      <c r="C16" s="150"/>
      <c r="D16" s="150"/>
      <c r="E16" s="150"/>
      <c r="F16" s="150"/>
      <c r="H16" s="279"/>
      <c r="I16" s="279"/>
      <c r="J16" s="162"/>
      <c r="K16" s="170"/>
    </row>
    <row r="17" spans="1:18" x14ac:dyDescent="0.25">
      <c r="A17" s="166" t="s">
        <v>340</v>
      </c>
      <c r="B17" s="171">
        <v>15</v>
      </c>
      <c r="C17" s="150"/>
      <c r="D17" s="150"/>
      <c r="E17" s="150"/>
      <c r="F17" s="150"/>
      <c r="H17" s="162"/>
      <c r="I17" s="162"/>
      <c r="J17" s="162"/>
      <c r="K17" s="162"/>
    </row>
    <row r="18" spans="1:18" ht="27" hidden="1" customHeight="1" x14ac:dyDescent="0.25">
      <c r="A18" s="166" t="s">
        <v>341</v>
      </c>
      <c r="B18" s="171"/>
      <c r="C18" s="150"/>
      <c r="D18" s="150"/>
      <c r="E18" s="150"/>
      <c r="F18" s="150"/>
      <c r="H18" s="172"/>
      <c r="I18" s="162"/>
      <c r="J18" s="162"/>
      <c r="K18" s="162"/>
      <c r="N18" s="162"/>
      <c r="O18" s="162"/>
      <c r="R18" s="173"/>
    </row>
    <row r="19" spans="1:18" ht="39.75" hidden="1" customHeight="1" outlineLevel="1" thickBot="1" x14ac:dyDescent="0.3">
      <c r="A19" s="174" t="s">
        <v>342</v>
      </c>
      <c r="B19" s="175"/>
      <c r="C19" s="150"/>
      <c r="D19" s="150"/>
      <c r="E19" s="150"/>
      <c r="F19" s="150"/>
      <c r="H19" s="279"/>
      <c r="I19" s="279"/>
      <c r="J19" s="162"/>
      <c r="K19" s="163"/>
      <c r="N19" s="162"/>
      <c r="O19" s="162"/>
    </row>
    <row r="20" spans="1:18" hidden="1" outlineLevel="1" x14ac:dyDescent="0.25">
      <c r="A20" s="156" t="s">
        <v>343</v>
      </c>
      <c r="B20" s="176">
        <f>6.18</f>
        <v>6.18</v>
      </c>
      <c r="C20" s="150"/>
      <c r="D20" s="150"/>
      <c r="E20" s="150"/>
      <c r="F20" s="150"/>
      <c r="H20" s="279"/>
      <c r="I20" s="279"/>
      <c r="J20" s="162"/>
      <c r="K20" s="163"/>
      <c r="N20" s="162"/>
      <c r="O20" s="162"/>
    </row>
    <row r="21" spans="1:18" ht="33" hidden="1" customHeight="1" outlineLevel="1" x14ac:dyDescent="0.25">
      <c r="A21" s="166" t="s">
        <v>344</v>
      </c>
      <c r="B21" s="177">
        <v>4</v>
      </c>
      <c r="C21" s="150"/>
      <c r="D21" s="150"/>
      <c r="E21" s="150"/>
      <c r="F21" s="150"/>
      <c r="H21" s="280"/>
      <c r="I21" s="280"/>
      <c r="J21" s="162"/>
      <c r="K21" s="168"/>
      <c r="N21" s="162"/>
      <c r="O21" s="162"/>
    </row>
    <row r="22" spans="1:18" hidden="1" outlineLevel="1" x14ac:dyDescent="0.25">
      <c r="A22" s="166" t="s">
        <v>100</v>
      </c>
      <c r="B22" s="177">
        <v>4</v>
      </c>
      <c r="C22" s="150"/>
      <c r="D22" s="150"/>
      <c r="E22" s="150"/>
      <c r="F22" s="150"/>
      <c r="H22" s="279"/>
      <c r="I22" s="279"/>
      <c r="J22" s="162"/>
      <c r="K22" s="170"/>
      <c r="N22" s="162"/>
      <c r="O22" s="162"/>
    </row>
    <row r="23" spans="1:18" hidden="1" outlineLevel="1" x14ac:dyDescent="0.25">
      <c r="A23" s="178" t="s">
        <v>345</v>
      </c>
      <c r="B23" s="179">
        <f>205.99</f>
        <v>205.99</v>
      </c>
      <c r="C23" s="150"/>
      <c r="D23" s="150"/>
      <c r="E23" s="150"/>
      <c r="F23" s="150"/>
      <c r="H23" s="162"/>
      <c r="I23" s="162"/>
      <c r="J23" s="162"/>
      <c r="K23" s="162"/>
      <c r="N23" s="162"/>
      <c r="O23" s="162"/>
    </row>
    <row r="24" spans="1:18" hidden="1" outlineLevel="1" x14ac:dyDescent="0.25">
      <c r="A24" s="166" t="s">
        <v>346</v>
      </c>
      <c r="B24" s="177">
        <v>12</v>
      </c>
      <c r="C24" s="150"/>
      <c r="D24" s="150"/>
      <c r="E24" s="150"/>
      <c r="F24" s="150"/>
      <c r="H24" s="162"/>
      <c r="I24" s="162"/>
      <c r="J24" s="162"/>
      <c r="K24" s="162"/>
    </row>
    <row r="25" spans="1:18" hidden="1" outlineLevel="1" x14ac:dyDescent="0.25">
      <c r="A25" s="166" t="s">
        <v>347</v>
      </c>
      <c r="B25" s="177">
        <v>12</v>
      </c>
      <c r="C25" s="150"/>
      <c r="D25" s="150"/>
      <c r="E25" s="150"/>
      <c r="F25" s="150"/>
    </row>
    <row r="26" spans="1:18" hidden="1" outlineLevel="1" x14ac:dyDescent="0.25">
      <c r="A26" s="180" t="s">
        <v>348</v>
      </c>
      <c r="B26" s="181">
        <f>1472.41</f>
        <v>1472.41</v>
      </c>
      <c r="C26" s="150"/>
      <c r="D26" s="150"/>
      <c r="E26" s="150"/>
      <c r="F26" s="150"/>
    </row>
    <row r="27" spans="1:18" hidden="1" outlineLevel="1" x14ac:dyDescent="0.25">
      <c r="A27" s="182" t="s">
        <v>349</v>
      </c>
      <c r="B27" s="159"/>
      <c r="C27" s="183"/>
      <c r="D27" s="184"/>
      <c r="E27" s="150"/>
      <c r="F27" s="150"/>
    </row>
    <row r="28" spans="1:18" hidden="1" outlineLevel="1" x14ac:dyDescent="0.25">
      <c r="A28" s="180" t="s">
        <v>350</v>
      </c>
      <c r="B28" s="185">
        <v>407.84</v>
      </c>
      <c r="C28" s="183"/>
      <c r="D28" s="184"/>
      <c r="E28" s="150"/>
      <c r="F28" s="150"/>
    </row>
    <row r="29" spans="1:18" hidden="1" outlineLevel="1" x14ac:dyDescent="0.25">
      <c r="A29" s="180" t="s">
        <v>351</v>
      </c>
      <c r="B29" s="185">
        <v>6.5</v>
      </c>
      <c r="C29" s="183"/>
      <c r="D29" s="184"/>
      <c r="E29" s="150"/>
      <c r="F29" s="150"/>
    </row>
    <row r="30" spans="1:18" hidden="1" outlineLevel="1" x14ac:dyDescent="0.25">
      <c r="A30" s="182" t="s">
        <v>352</v>
      </c>
      <c r="B30" s="159"/>
      <c r="C30" s="186"/>
      <c r="D30" s="186"/>
      <c r="E30" s="150"/>
      <c r="F30" s="150"/>
    </row>
    <row r="31" spans="1:18" hidden="1" outlineLevel="1" x14ac:dyDescent="0.25">
      <c r="A31" s="180" t="s">
        <v>353</v>
      </c>
      <c r="B31" s="177">
        <v>12</v>
      </c>
      <c r="C31" s="183"/>
      <c r="D31" s="150"/>
      <c r="E31" s="150"/>
      <c r="F31" s="150"/>
    </row>
    <row r="32" spans="1:18" hidden="1" outlineLevel="1" x14ac:dyDescent="0.25">
      <c r="A32" s="180" t="s">
        <v>354</v>
      </c>
      <c r="B32" s="177">
        <v>12</v>
      </c>
      <c r="C32" s="183"/>
      <c r="D32" s="150"/>
      <c r="E32" s="150"/>
      <c r="F32" s="150"/>
    </row>
    <row r="33" spans="1:27" hidden="1" outlineLevel="1" x14ac:dyDescent="0.25">
      <c r="A33" s="180" t="s">
        <v>355</v>
      </c>
      <c r="B33" s="177">
        <v>4</v>
      </c>
      <c r="C33" s="187"/>
      <c r="D33" s="150"/>
      <c r="E33" s="150"/>
      <c r="F33" s="150"/>
    </row>
    <row r="34" spans="1:27" ht="16.5" collapsed="1" thickBot="1" x14ac:dyDescent="0.3">
      <c r="A34" s="180" t="s">
        <v>356</v>
      </c>
      <c r="B34" s="177">
        <v>4</v>
      </c>
      <c r="C34" s="187"/>
      <c r="D34" s="150"/>
      <c r="E34" s="150"/>
      <c r="F34" s="150"/>
    </row>
    <row r="35" spans="1:27" ht="16.5" hidden="1" outlineLevel="1" thickBot="1" x14ac:dyDescent="0.3">
      <c r="A35" s="180" t="s">
        <v>357</v>
      </c>
      <c r="B35" s="177">
        <v>25</v>
      </c>
      <c r="C35" s="188"/>
      <c r="D35" s="188"/>
      <c r="E35" s="188"/>
      <c r="F35" s="188"/>
    </row>
    <row r="36" spans="1:27" ht="16.5" hidden="1" outlineLevel="1" thickBot="1" x14ac:dyDescent="0.3">
      <c r="A36" s="180" t="s">
        <v>358</v>
      </c>
      <c r="B36" s="189">
        <v>25</v>
      </c>
      <c r="C36" s="190"/>
      <c r="D36" s="150"/>
      <c r="E36" s="191"/>
      <c r="F36" s="150"/>
    </row>
    <row r="37" spans="1:27" collapsed="1" x14ac:dyDescent="0.25">
      <c r="A37" s="156" t="str">
        <f>A50</f>
        <v>Оплата труда с отчислениями</v>
      </c>
      <c r="B37" s="176">
        <f>[76]У.Е.!$T$49</f>
        <v>0</v>
      </c>
      <c r="C37" s="150"/>
      <c r="D37" s="150"/>
      <c r="E37" s="150"/>
      <c r="F37" s="150"/>
    </row>
    <row r="38" spans="1:27" x14ac:dyDescent="0.25">
      <c r="A38" s="166" t="str">
        <f>A51</f>
        <v>Вспомогательные материалы</v>
      </c>
      <c r="B38" s="192"/>
      <c r="C38" s="188"/>
      <c r="D38" s="188"/>
      <c r="E38" s="188"/>
      <c r="F38" s="188"/>
    </row>
    <row r="39" spans="1:27" ht="32.25" thickBot="1" x14ac:dyDescent="0.3">
      <c r="A39" s="193" t="str">
        <f>A52</f>
        <v>Прочие расходы (без амортизации, арендной платы + транспортные расходы)</v>
      </c>
      <c r="B39" s="194"/>
      <c r="C39" s="188"/>
      <c r="D39" s="188"/>
      <c r="E39" s="188"/>
      <c r="F39" s="188"/>
    </row>
    <row r="40" spans="1:27" s="152" customFormat="1" x14ac:dyDescent="0.25">
      <c r="A40" s="195" t="s">
        <v>99</v>
      </c>
      <c r="B40" s="196">
        <v>1</v>
      </c>
      <c r="C40" s="196">
        <f>B40+1</f>
        <v>2</v>
      </c>
      <c r="D40" s="196">
        <f t="shared" ref="D40:P40" si="0">C40+1</f>
        <v>3</v>
      </c>
      <c r="E40" s="196">
        <f t="shared" si="0"/>
        <v>4</v>
      </c>
      <c r="F40" s="196">
        <f t="shared" si="0"/>
        <v>5</v>
      </c>
      <c r="G40" s="196">
        <f t="shared" si="0"/>
        <v>6</v>
      </c>
      <c r="H40" s="196">
        <f t="shared" si="0"/>
        <v>7</v>
      </c>
      <c r="I40" s="196">
        <f t="shared" si="0"/>
        <v>8</v>
      </c>
      <c r="J40" s="196">
        <f t="shared" si="0"/>
        <v>9</v>
      </c>
      <c r="K40" s="196">
        <f t="shared" si="0"/>
        <v>10</v>
      </c>
      <c r="L40" s="196">
        <f t="shared" si="0"/>
        <v>11</v>
      </c>
      <c r="M40" s="196">
        <f t="shared" si="0"/>
        <v>12</v>
      </c>
      <c r="N40" s="196">
        <f t="shared" si="0"/>
        <v>13</v>
      </c>
      <c r="O40" s="196">
        <f t="shared" si="0"/>
        <v>14</v>
      </c>
      <c r="P40" s="196">
        <f t="shared" si="0"/>
        <v>15</v>
      </c>
      <c r="Q40" s="196">
        <f>P40+1</f>
        <v>16</v>
      </c>
      <c r="R40" s="196">
        <f>Q40+1</f>
        <v>17</v>
      </c>
      <c r="S40" s="196">
        <f>R40+1</f>
        <v>18</v>
      </c>
      <c r="T40" s="196">
        <f>S40+1</f>
        <v>19</v>
      </c>
      <c r="U40" s="197">
        <f>T40+1</f>
        <v>20</v>
      </c>
    </row>
    <row r="41" spans="1:27" x14ac:dyDescent="0.25">
      <c r="A41" s="198" t="s">
        <v>98</v>
      </c>
      <c r="B41" s="199">
        <v>0.04</v>
      </c>
      <c r="C41" s="199">
        <v>0.04</v>
      </c>
      <c r="D41" s="199">
        <v>0.04</v>
      </c>
      <c r="E41" s="199">
        <v>0.04</v>
      </c>
      <c r="F41" s="199">
        <v>0.04</v>
      </c>
      <c r="G41" s="199">
        <v>0.04</v>
      </c>
      <c r="H41" s="199">
        <v>0.04</v>
      </c>
      <c r="I41" s="199">
        <v>0.04</v>
      </c>
      <c r="J41" s="199">
        <v>0.04</v>
      </c>
      <c r="K41" s="199">
        <v>0.04</v>
      </c>
      <c r="L41" s="199">
        <v>0.04</v>
      </c>
      <c r="M41" s="199">
        <v>0.04</v>
      </c>
      <c r="N41" s="199">
        <v>0.04</v>
      </c>
      <c r="O41" s="199">
        <v>0.04</v>
      </c>
      <c r="P41" s="199">
        <v>0.04</v>
      </c>
      <c r="Q41" s="199">
        <v>0.04</v>
      </c>
      <c r="R41" s="199">
        <v>0.04</v>
      </c>
      <c r="S41" s="199">
        <v>0.04</v>
      </c>
      <c r="T41" s="199">
        <v>0.04</v>
      </c>
      <c r="U41" s="200">
        <v>0.04</v>
      </c>
    </row>
    <row r="42" spans="1:27" ht="16.5" thickBot="1" x14ac:dyDescent="0.3">
      <c r="A42" s="198" t="s">
        <v>97</v>
      </c>
      <c r="B42" s="199">
        <v>0.04</v>
      </c>
      <c r="C42" s="199">
        <f>(1+B42)*(1+C41)-1</f>
        <v>8.1600000000000117E-2</v>
      </c>
      <c r="D42" s="199">
        <f t="shared" ref="D42:U42" si="1">(1+C42)*(1+D41)-1</f>
        <v>0.12486400000000009</v>
      </c>
      <c r="E42" s="199">
        <f t="shared" si="1"/>
        <v>0.16985856000000021</v>
      </c>
      <c r="F42" s="199">
        <f t="shared" si="1"/>
        <v>0.21665290240000035</v>
      </c>
      <c r="G42" s="199">
        <f t="shared" si="1"/>
        <v>0.26531901849600037</v>
      </c>
      <c r="H42" s="199">
        <f t="shared" si="1"/>
        <v>0.31593177923584048</v>
      </c>
      <c r="I42" s="199">
        <f t="shared" si="1"/>
        <v>0.3685690504052741</v>
      </c>
      <c r="J42" s="199">
        <f t="shared" si="1"/>
        <v>0.42331181242148519</v>
      </c>
      <c r="K42" s="199">
        <f t="shared" si="1"/>
        <v>0.48024428491834459</v>
      </c>
      <c r="L42" s="199">
        <f t="shared" si="1"/>
        <v>0.53945405631507848</v>
      </c>
      <c r="M42" s="199">
        <f t="shared" si="1"/>
        <v>0.60103221856768174</v>
      </c>
      <c r="N42" s="199">
        <f t="shared" si="1"/>
        <v>0.66507350731038906</v>
      </c>
      <c r="O42" s="199">
        <f t="shared" si="1"/>
        <v>0.73167644760280459</v>
      </c>
      <c r="P42" s="199">
        <f t="shared" si="1"/>
        <v>0.80094350550691673</v>
      </c>
      <c r="Q42" s="199">
        <f t="shared" si="1"/>
        <v>0.87298124572719349</v>
      </c>
      <c r="R42" s="199">
        <f t="shared" si="1"/>
        <v>0.94790049555628131</v>
      </c>
      <c r="S42" s="199">
        <f t="shared" si="1"/>
        <v>1.0258165153785326</v>
      </c>
      <c r="T42" s="199">
        <f t="shared" si="1"/>
        <v>1.1068491759936738</v>
      </c>
      <c r="U42" s="200">
        <f t="shared" si="1"/>
        <v>1.1911231430334208</v>
      </c>
      <c r="V42" s="201"/>
      <c r="W42" s="201"/>
      <c r="X42" s="201"/>
      <c r="Y42" s="201"/>
      <c r="Z42" s="201"/>
      <c r="AA42" s="201"/>
    </row>
    <row r="43" spans="1:27" x14ac:dyDescent="0.25">
      <c r="A43" s="195" t="s">
        <v>99</v>
      </c>
      <c r="B43" s="196">
        <v>1</v>
      </c>
      <c r="C43" s="196">
        <f>B43+1</f>
        <v>2</v>
      </c>
      <c r="D43" s="196">
        <f t="shared" ref="D43:P43" si="2">C43+1</f>
        <v>3</v>
      </c>
      <c r="E43" s="196">
        <f t="shared" si="2"/>
        <v>4</v>
      </c>
      <c r="F43" s="196">
        <f t="shared" si="2"/>
        <v>5</v>
      </c>
      <c r="G43" s="196">
        <f t="shared" si="2"/>
        <v>6</v>
      </c>
      <c r="H43" s="196">
        <f t="shared" si="2"/>
        <v>7</v>
      </c>
      <c r="I43" s="196">
        <f t="shared" si="2"/>
        <v>8</v>
      </c>
      <c r="J43" s="196">
        <f t="shared" si="2"/>
        <v>9</v>
      </c>
      <c r="K43" s="196">
        <f t="shared" si="2"/>
        <v>10</v>
      </c>
      <c r="L43" s="196">
        <f t="shared" si="2"/>
        <v>11</v>
      </c>
      <c r="M43" s="196">
        <f t="shared" si="2"/>
        <v>12</v>
      </c>
      <c r="N43" s="196">
        <f t="shared" si="2"/>
        <v>13</v>
      </c>
      <c r="O43" s="196">
        <f t="shared" si="2"/>
        <v>14</v>
      </c>
      <c r="P43" s="196">
        <f t="shared" si="2"/>
        <v>15</v>
      </c>
      <c r="Q43" s="196">
        <f>P43+1</f>
        <v>16</v>
      </c>
      <c r="R43" s="196">
        <f>Q43+1</f>
        <v>17</v>
      </c>
      <c r="S43" s="196">
        <f>R43+1</f>
        <v>18</v>
      </c>
      <c r="T43" s="196">
        <f>S43+1</f>
        <v>19</v>
      </c>
      <c r="U43" s="197">
        <f>T43+1</f>
        <v>20</v>
      </c>
      <c r="V43" s="201"/>
      <c r="W43" s="201"/>
      <c r="X43" s="201"/>
      <c r="Y43" s="201"/>
      <c r="Z43" s="201"/>
      <c r="AA43" s="201"/>
    </row>
    <row r="44" spans="1:27" hidden="1" outlineLevel="1" x14ac:dyDescent="0.25">
      <c r="A44" s="202" t="s">
        <v>359</v>
      </c>
      <c r="B44" s="203">
        <f>SUM(B45:B52)</f>
        <v>0</v>
      </c>
      <c r="C44" s="203">
        <f t="shared" ref="C44:U44" si="3">SUM(C45:C52)</f>
        <v>0</v>
      </c>
      <c r="D44" s="203">
        <f t="shared" si="3"/>
        <v>0</v>
      </c>
      <c r="E44" s="203">
        <f t="shared" si="3"/>
        <v>0</v>
      </c>
      <c r="F44" s="203">
        <f t="shared" si="3"/>
        <v>0</v>
      </c>
      <c r="G44" s="203">
        <f t="shared" si="3"/>
        <v>0</v>
      </c>
      <c r="H44" s="203">
        <f t="shared" si="3"/>
        <v>0</v>
      </c>
      <c r="I44" s="203">
        <f t="shared" si="3"/>
        <v>0</v>
      </c>
      <c r="J44" s="203">
        <f t="shared" si="3"/>
        <v>0</v>
      </c>
      <c r="K44" s="203">
        <f t="shared" si="3"/>
        <v>0</v>
      </c>
      <c r="L44" s="203">
        <f t="shared" si="3"/>
        <v>0</v>
      </c>
      <c r="M44" s="203">
        <f t="shared" si="3"/>
        <v>0</v>
      </c>
      <c r="N44" s="203">
        <f t="shared" si="3"/>
        <v>0</v>
      </c>
      <c r="O44" s="203">
        <f t="shared" si="3"/>
        <v>0</v>
      </c>
      <c r="P44" s="203">
        <f t="shared" si="3"/>
        <v>0</v>
      </c>
      <c r="Q44" s="203">
        <f t="shared" si="3"/>
        <v>0</v>
      </c>
      <c r="R44" s="203">
        <f t="shared" si="3"/>
        <v>0</v>
      </c>
      <c r="S44" s="203">
        <f t="shared" si="3"/>
        <v>0</v>
      </c>
      <c r="T44" s="203">
        <f t="shared" si="3"/>
        <v>0</v>
      </c>
      <c r="U44" s="203">
        <f t="shared" si="3"/>
        <v>0</v>
      </c>
    </row>
    <row r="45" spans="1:27" ht="16.5" hidden="1" customHeight="1" outlineLevel="1" x14ac:dyDescent="0.25">
      <c r="A45" s="204" t="str">
        <f>A20</f>
        <v>Затраты на текущий ремонт ТП, т.руб. без НДС</v>
      </c>
      <c r="B45" s="205">
        <f t="shared" ref="B45:U45" si="4">-IF(B$40/$B$22-INT(B40/$B$22)&lt;&gt;0,0,$B$20*(1+B$42)*$B$19)</f>
        <v>0</v>
      </c>
      <c r="C45" s="205">
        <f>-IF(C$40/$B$22-INT(C40/$B$22)&lt;&gt;0,0,$B$20*(1+C$42)*$B$19)</f>
        <v>0</v>
      </c>
      <c r="D45" s="205">
        <f t="shared" si="4"/>
        <v>0</v>
      </c>
      <c r="E45" s="205">
        <f t="shared" si="4"/>
        <v>0</v>
      </c>
      <c r="F45" s="205">
        <f t="shared" si="4"/>
        <v>0</v>
      </c>
      <c r="G45" s="205">
        <f t="shared" si="4"/>
        <v>0</v>
      </c>
      <c r="H45" s="205">
        <f t="shared" si="4"/>
        <v>0</v>
      </c>
      <c r="I45" s="205">
        <f t="shared" si="4"/>
        <v>0</v>
      </c>
      <c r="J45" s="205">
        <f t="shared" si="4"/>
        <v>0</v>
      </c>
      <c r="K45" s="205">
        <f t="shared" si="4"/>
        <v>0</v>
      </c>
      <c r="L45" s="205">
        <f t="shared" si="4"/>
        <v>0</v>
      </c>
      <c r="M45" s="205">
        <f t="shared" si="4"/>
        <v>0</v>
      </c>
      <c r="N45" s="205">
        <f t="shared" si="4"/>
        <v>0</v>
      </c>
      <c r="O45" s="205">
        <f t="shared" si="4"/>
        <v>0</v>
      </c>
      <c r="P45" s="205">
        <f t="shared" si="4"/>
        <v>0</v>
      </c>
      <c r="Q45" s="205">
        <f t="shared" si="4"/>
        <v>0</v>
      </c>
      <c r="R45" s="205">
        <f t="shared" si="4"/>
        <v>0</v>
      </c>
      <c r="S45" s="205">
        <f t="shared" si="4"/>
        <v>0</v>
      </c>
      <c r="T45" s="205">
        <f t="shared" si="4"/>
        <v>0</v>
      </c>
      <c r="U45" s="206">
        <f t="shared" si="4"/>
        <v>0</v>
      </c>
    </row>
    <row r="46" spans="1:27" ht="16.5" hidden="1" customHeight="1" outlineLevel="1" x14ac:dyDescent="0.25">
      <c r="A46" s="204" t="str">
        <f>A23</f>
        <v>Затраты на капитальный ремонт ТП, т.руб. без НДС</v>
      </c>
      <c r="B46" s="205">
        <f t="shared" ref="B46:U46" si="5">-IF(B$40/$B$25-INT(B40/$B$25)&lt;&gt;0,0,$B$23*(1+B$42)*$B$19)</f>
        <v>0</v>
      </c>
      <c r="C46" s="205">
        <f>-IF(C$40/$B$25-INT(C40/$B$25)&lt;&gt;0,0,$B$23*(1+C$42)*$B$19)</f>
        <v>0</v>
      </c>
      <c r="D46" s="205">
        <f t="shared" si="5"/>
        <v>0</v>
      </c>
      <c r="E46" s="205">
        <f t="shared" si="5"/>
        <v>0</v>
      </c>
      <c r="F46" s="205">
        <f t="shared" si="5"/>
        <v>0</v>
      </c>
      <c r="G46" s="205">
        <f t="shared" si="5"/>
        <v>0</v>
      </c>
      <c r="H46" s="205">
        <f t="shared" si="5"/>
        <v>0</v>
      </c>
      <c r="I46" s="205">
        <f t="shared" si="5"/>
        <v>0</v>
      </c>
      <c r="J46" s="205">
        <f t="shared" si="5"/>
        <v>0</v>
      </c>
      <c r="K46" s="205">
        <f t="shared" si="5"/>
        <v>0</v>
      </c>
      <c r="L46" s="205">
        <f t="shared" si="5"/>
        <v>0</v>
      </c>
      <c r="M46" s="205">
        <f t="shared" si="5"/>
        <v>0</v>
      </c>
      <c r="N46" s="205">
        <f t="shared" si="5"/>
        <v>0</v>
      </c>
      <c r="O46" s="205">
        <f t="shared" si="5"/>
        <v>0</v>
      </c>
      <c r="P46" s="205">
        <f t="shared" si="5"/>
        <v>0</v>
      </c>
      <c r="Q46" s="205">
        <f t="shared" si="5"/>
        <v>0</v>
      </c>
      <c r="R46" s="205">
        <f t="shared" si="5"/>
        <v>0</v>
      </c>
      <c r="S46" s="205">
        <f t="shared" si="5"/>
        <v>0</v>
      </c>
      <c r="T46" s="205">
        <f t="shared" si="5"/>
        <v>0</v>
      </c>
      <c r="U46" s="206">
        <f t="shared" si="5"/>
        <v>0</v>
      </c>
    </row>
    <row r="47" spans="1:27" ht="16.5" hidden="1" customHeight="1" outlineLevel="1" x14ac:dyDescent="0.25">
      <c r="A47" s="204" t="str">
        <f>A26</f>
        <v>Затраты на капитальный ремонт 1 км КЛ т.руб. без НДС</v>
      </c>
      <c r="B47" s="205">
        <f t="shared" ref="B47:U47" si="6">-IF(B$40/$B$36-INT(B40/$B$36)&lt;&gt;0,0,$B$26*(1+B$42)*$B$27)</f>
        <v>0</v>
      </c>
      <c r="C47" s="205">
        <f>-IF(C$40/$B$36-INT(C40/$B$36)&lt;&gt;0,0,$B$26*(1+C$42)*$B$27)</f>
        <v>0</v>
      </c>
      <c r="D47" s="205">
        <f t="shared" si="6"/>
        <v>0</v>
      </c>
      <c r="E47" s="205">
        <f t="shared" si="6"/>
        <v>0</v>
      </c>
      <c r="F47" s="205">
        <f t="shared" si="6"/>
        <v>0</v>
      </c>
      <c r="G47" s="205">
        <f t="shared" si="6"/>
        <v>0</v>
      </c>
      <c r="H47" s="205">
        <f t="shared" si="6"/>
        <v>0</v>
      </c>
      <c r="I47" s="205">
        <f t="shared" si="6"/>
        <v>0</v>
      </c>
      <c r="J47" s="205">
        <f t="shared" si="6"/>
        <v>0</v>
      </c>
      <c r="K47" s="205">
        <f t="shared" si="6"/>
        <v>0</v>
      </c>
      <c r="L47" s="205">
        <f t="shared" si="6"/>
        <v>0</v>
      </c>
      <c r="M47" s="205">
        <f t="shared" si="6"/>
        <v>0</v>
      </c>
      <c r="N47" s="205">
        <f t="shared" si="6"/>
        <v>0</v>
      </c>
      <c r="O47" s="205">
        <f t="shared" si="6"/>
        <v>0</v>
      </c>
      <c r="P47" s="205">
        <f t="shared" si="6"/>
        <v>0</v>
      </c>
      <c r="Q47" s="205">
        <f t="shared" si="6"/>
        <v>0</v>
      </c>
      <c r="R47" s="205">
        <f t="shared" si="6"/>
        <v>0</v>
      </c>
      <c r="S47" s="205">
        <f t="shared" si="6"/>
        <v>0</v>
      </c>
      <c r="T47" s="205">
        <f t="shared" si="6"/>
        <v>0</v>
      </c>
      <c r="U47" s="206">
        <f t="shared" si="6"/>
        <v>0</v>
      </c>
    </row>
    <row r="48" spans="1:27" hidden="1" outlineLevel="1" x14ac:dyDescent="0.25">
      <c r="A48" s="204" t="s">
        <v>360</v>
      </c>
      <c r="B48" s="205">
        <f t="shared" ref="B48:U48" si="7">-IF(B$40/$B$32-INT(B40/$B$32)&lt;&gt;0,0,$B$28*(1+B$42)*$B$30)</f>
        <v>0</v>
      </c>
      <c r="C48" s="205">
        <f>-IF(C$40/$B$32-INT(C40/$B$32)&lt;&gt;0,0,$B$28*(1+C$42)*$B$30)</f>
        <v>0</v>
      </c>
      <c r="D48" s="205">
        <f t="shared" si="7"/>
        <v>0</v>
      </c>
      <c r="E48" s="205">
        <f t="shared" si="7"/>
        <v>0</v>
      </c>
      <c r="F48" s="205">
        <f t="shared" si="7"/>
        <v>0</v>
      </c>
      <c r="G48" s="205">
        <f t="shared" si="7"/>
        <v>0</v>
      </c>
      <c r="H48" s="205">
        <f t="shared" si="7"/>
        <v>0</v>
      </c>
      <c r="I48" s="205">
        <f t="shared" si="7"/>
        <v>0</v>
      </c>
      <c r="J48" s="205">
        <f t="shared" si="7"/>
        <v>0</v>
      </c>
      <c r="K48" s="205">
        <f t="shared" si="7"/>
        <v>0</v>
      </c>
      <c r="L48" s="205">
        <f t="shared" si="7"/>
        <v>0</v>
      </c>
      <c r="M48" s="205">
        <f t="shared" si="7"/>
        <v>0</v>
      </c>
      <c r="N48" s="205">
        <f t="shared" si="7"/>
        <v>0</v>
      </c>
      <c r="O48" s="205">
        <f t="shared" si="7"/>
        <v>0</v>
      </c>
      <c r="P48" s="205">
        <f t="shared" si="7"/>
        <v>0</v>
      </c>
      <c r="Q48" s="205">
        <f t="shared" si="7"/>
        <v>0</v>
      </c>
      <c r="R48" s="205">
        <f t="shared" si="7"/>
        <v>0</v>
      </c>
      <c r="S48" s="205">
        <f t="shared" si="7"/>
        <v>0</v>
      </c>
      <c r="T48" s="205">
        <f t="shared" si="7"/>
        <v>0</v>
      </c>
      <c r="U48" s="206">
        <f t="shared" si="7"/>
        <v>0</v>
      </c>
    </row>
    <row r="49" spans="1:27" hidden="1" outlineLevel="1" x14ac:dyDescent="0.25">
      <c r="A49" s="204" t="s">
        <v>361</v>
      </c>
      <c r="B49" s="205">
        <f t="shared" ref="B49:U49" si="8">-IF(B$40/$B$34-INT(B40/$B$34)&lt;&gt;0,0,$B$29*(1+B$42)*$B$30)</f>
        <v>0</v>
      </c>
      <c r="C49" s="205">
        <f>-IF(C$40/$B$34-INT(C40/$B$34)&lt;&gt;0,0,$B$29*(1+C$42)*$B$30)</f>
        <v>0</v>
      </c>
      <c r="D49" s="205">
        <f t="shared" si="8"/>
        <v>0</v>
      </c>
      <c r="E49" s="205">
        <f>-IF(E$40/$B$34-INT(E40/$B$34)&lt;&gt;0,0,$B$29*(1+E$42)*$B$30)</f>
        <v>0</v>
      </c>
      <c r="F49" s="205">
        <f t="shared" si="8"/>
        <v>0</v>
      </c>
      <c r="G49" s="205">
        <f t="shared" si="8"/>
        <v>0</v>
      </c>
      <c r="H49" s="205">
        <f t="shared" si="8"/>
        <v>0</v>
      </c>
      <c r="I49" s="205">
        <f t="shared" si="8"/>
        <v>0</v>
      </c>
      <c r="J49" s="205">
        <f t="shared" si="8"/>
        <v>0</v>
      </c>
      <c r="K49" s="205">
        <f t="shared" si="8"/>
        <v>0</v>
      </c>
      <c r="L49" s="205">
        <f t="shared" si="8"/>
        <v>0</v>
      </c>
      <c r="M49" s="205">
        <f t="shared" si="8"/>
        <v>0</v>
      </c>
      <c r="N49" s="205">
        <f t="shared" si="8"/>
        <v>0</v>
      </c>
      <c r="O49" s="205">
        <f t="shared" si="8"/>
        <v>0</v>
      </c>
      <c r="P49" s="205">
        <f t="shared" si="8"/>
        <v>0</v>
      </c>
      <c r="Q49" s="205">
        <f t="shared" si="8"/>
        <v>0</v>
      </c>
      <c r="R49" s="205">
        <f t="shared" si="8"/>
        <v>0</v>
      </c>
      <c r="S49" s="205">
        <f t="shared" si="8"/>
        <v>0</v>
      </c>
      <c r="T49" s="205">
        <f t="shared" si="8"/>
        <v>0</v>
      </c>
      <c r="U49" s="206">
        <f t="shared" si="8"/>
        <v>0</v>
      </c>
    </row>
    <row r="50" spans="1:27" collapsed="1" x14ac:dyDescent="0.25">
      <c r="A50" s="204" t="s">
        <v>362</v>
      </c>
      <c r="B50" s="205"/>
      <c r="C50" s="205">
        <f>-$B$37</f>
        <v>0</v>
      </c>
      <c r="D50" s="205">
        <f t="shared" ref="D50:U50" si="9">-$B$37*(1+D42)</f>
        <v>0</v>
      </c>
      <c r="E50" s="205">
        <f t="shared" si="9"/>
        <v>0</v>
      </c>
      <c r="F50" s="205">
        <f t="shared" si="9"/>
        <v>0</v>
      </c>
      <c r="G50" s="205">
        <f t="shared" si="9"/>
        <v>0</v>
      </c>
      <c r="H50" s="205">
        <f t="shared" si="9"/>
        <v>0</v>
      </c>
      <c r="I50" s="205">
        <f t="shared" si="9"/>
        <v>0</v>
      </c>
      <c r="J50" s="205">
        <f t="shared" si="9"/>
        <v>0</v>
      </c>
      <c r="K50" s="205">
        <f t="shared" si="9"/>
        <v>0</v>
      </c>
      <c r="L50" s="205">
        <f t="shared" si="9"/>
        <v>0</v>
      </c>
      <c r="M50" s="205">
        <f t="shared" si="9"/>
        <v>0</v>
      </c>
      <c r="N50" s="205">
        <f t="shared" si="9"/>
        <v>0</v>
      </c>
      <c r="O50" s="205">
        <f t="shared" si="9"/>
        <v>0</v>
      </c>
      <c r="P50" s="205">
        <f t="shared" si="9"/>
        <v>0</v>
      </c>
      <c r="Q50" s="205">
        <f t="shared" si="9"/>
        <v>0</v>
      </c>
      <c r="R50" s="205">
        <f t="shared" si="9"/>
        <v>0</v>
      </c>
      <c r="S50" s="205">
        <f t="shared" si="9"/>
        <v>0</v>
      </c>
      <c r="T50" s="205">
        <f t="shared" si="9"/>
        <v>0</v>
      </c>
      <c r="U50" s="206">
        <f t="shared" si="9"/>
        <v>0</v>
      </c>
    </row>
    <row r="51" spans="1:27" s="152" customFormat="1" x14ac:dyDescent="0.25">
      <c r="A51" s="204" t="s">
        <v>363</v>
      </c>
      <c r="B51" s="205"/>
      <c r="C51" s="205">
        <f t="shared" ref="C51:U51" si="10">-$B$38*(1+C42)*$B$19</f>
        <v>0</v>
      </c>
      <c r="D51" s="205">
        <f t="shared" si="10"/>
        <v>0</v>
      </c>
      <c r="E51" s="205">
        <f t="shared" si="10"/>
        <v>0</v>
      </c>
      <c r="F51" s="205">
        <f t="shared" si="10"/>
        <v>0</v>
      </c>
      <c r="G51" s="205">
        <f t="shared" si="10"/>
        <v>0</v>
      </c>
      <c r="H51" s="205">
        <f t="shared" si="10"/>
        <v>0</v>
      </c>
      <c r="I51" s="205">
        <f t="shared" si="10"/>
        <v>0</v>
      </c>
      <c r="J51" s="205">
        <f t="shared" si="10"/>
        <v>0</v>
      </c>
      <c r="K51" s="205">
        <f t="shared" si="10"/>
        <v>0</v>
      </c>
      <c r="L51" s="205">
        <f t="shared" si="10"/>
        <v>0</v>
      </c>
      <c r="M51" s="205">
        <f t="shared" si="10"/>
        <v>0</v>
      </c>
      <c r="N51" s="205">
        <f t="shared" si="10"/>
        <v>0</v>
      </c>
      <c r="O51" s="205">
        <f t="shared" si="10"/>
        <v>0</v>
      </c>
      <c r="P51" s="205">
        <f t="shared" si="10"/>
        <v>0</v>
      </c>
      <c r="Q51" s="205">
        <f t="shared" si="10"/>
        <v>0</v>
      </c>
      <c r="R51" s="205">
        <f t="shared" si="10"/>
        <v>0</v>
      </c>
      <c r="S51" s="205">
        <f t="shared" si="10"/>
        <v>0</v>
      </c>
      <c r="T51" s="205">
        <f t="shared" si="10"/>
        <v>0</v>
      </c>
      <c r="U51" s="206">
        <f t="shared" si="10"/>
        <v>0</v>
      </c>
    </row>
    <row r="52" spans="1:27" ht="31.5" x14ac:dyDescent="0.25">
      <c r="A52" s="207" t="s">
        <v>364</v>
      </c>
      <c r="B52" s="205"/>
      <c r="C52" s="205">
        <f t="shared" ref="C52:U52" si="11">-$B$39*(1+C42)*$B$19</f>
        <v>0</v>
      </c>
      <c r="D52" s="205">
        <f t="shared" si="11"/>
        <v>0</v>
      </c>
      <c r="E52" s="205">
        <f t="shared" si="11"/>
        <v>0</v>
      </c>
      <c r="F52" s="205">
        <f t="shared" si="11"/>
        <v>0</v>
      </c>
      <c r="G52" s="205">
        <f t="shared" si="11"/>
        <v>0</v>
      </c>
      <c r="H52" s="205">
        <f t="shared" si="11"/>
        <v>0</v>
      </c>
      <c r="I52" s="205">
        <f t="shared" si="11"/>
        <v>0</v>
      </c>
      <c r="J52" s="205">
        <f t="shared" si="11"/>
        <v>0</v>
      </c>
      <c r="K52" s="205">
        <f t="shared" si="11"/>
        <v>0</v>
      </c>
      <c r="L52" s="205">
        <f t="shared" si="11"/>
        <v>0</v>
      </c>
      <c r="M52" s="205">
        <f t="shared" si="11"/>
        <v>0</v>
      </c>
      <c r="N52" s="205">
        <f t="shared" si="11"/>
        <v>0</v>
      </c>
      <c r="O52" s="205">
        <f t="shared" si="11"/>
        <v>0</v>
      </c>
      <c r="P52" s="205">
        <f t="shared" si="11"/>
        <v>0</v>
      </c>
      <c r="Q52" s="205">
        <f t="shared" si="11"/>
        <v>0</v>
      </c>
      <c r="R52" s="205">
        <f t="shared" si="11"/>
        <v>0</v>
      </c>
      <c r="S52" s="205">
        <f t="shared" si="11"/>
        <v>0</v>
      </c>
      <c r="T52" s="205">
        <f t="shared" si="11"/>
        <v>0</v>
      </c>
      <c r="U52" s="206">
        <f t="shared" si="11"/>
        <v>0</v>
      </c>
    </row>
    <row r="53" spans="1:27" x14ac:dyDescent="0.25">
      <c r="A53" s="202" t="s">
        <v>365</v>
      </c>
      <c r="B53" s="203">
        <f>SUM(B54:B61)</f>
        <v>0</v>
      </c>
      <c r="C53" s="203">
        <f>SUM(C54:C56)</f>
        <v>-684.38931540750002</v>
      </c>
      <c r="D53" s="203">
        <f t="shared" ref="D53:U53" si="12">SUM(D54:D56)</f>
        <v>-684.38931540750002</v>
      </c>
      <c r="E53" s="203">
        <f t="shared" si="12"/>
        <v>-684.38931540750002</v>
      </c>
      <c r="F53" s="203">
        <f t="shared" si="12"/>
        <v>-684.38931540750002</v>
      </c>
      <c r="G53" s="203">
        <f t="shared" si="12"/>
        <v>-684.38931540750002</v>
      </c>
      <c r="H53" s="203">
        <f t="shared" si="12"/>
        <v>-684.38931540750002</v>
      </c>
      <c r="I53" s="203">
        <f t="shared" si="12"/>
        <v>-684.38931540750002</v>
      </c>
      <c r="J53" s="203">
        <f t="shared" si="12"/>
        <v>-684.38931540750002</v>
      </c>
      <c r="K53" s="203">
        <f t="shared" si="12"/>
        <v>-684.38931540750002</v>
      </c>
      <c r="L53" s="203">
        <f t="shared" si="12"/>
        <v>-684.38931540750002</v>
      </c>
      <c r="M53" s="203">
        <f t="shared" si="12"/>
        <v>-684.38931540750002</v>
      </c>
      <c r="N53" s="203">
        <f t="shared" si="12"/>
        <v>-684.38931540750002</v>
      </c>
      <c r="O53" s="203">
        <f t="shared" si="12"/>
        <v>-684.38931540750002</v>
      </c>
      <c r="P53" s="203">
        <f t="shared" si="12"/>
        <v>-684.38931540750002</v>
      </c>
      <c r="Q53" s="203">
        <f t="shared" si="12"/>
        <v>-684.38931540750002</v>
      </c>
      <c r="R53" s="203">
        <f t="shared" si="12"/>
        <v>-684.38931540750002</v>
      </c>
      <c r="S53" s="203">
        <f t="shared" si="12"/>
        <v>-684.38931540750002</v>
      </c>
      <c r="T53" s="203">
        <f t="shared" si="12"/>
        <v>-684.38931540750002</v>
      </c>
      <c r="U53" s="203">
        <f t="shared" si="12"/>
        <v>-684.38931540750002</v>
      </c>
    </row>
    <row r="54" spans="1:27" s="152" customFormat="1" ht="15" customHeight="1" x14ac:dyDescent="0.25">
      <c r="A54" s="204" t="s">
        <v>96</v>
      </c>
      <c r="B54" s="205"/>
      <c r="C54" s="205"/>
      <c r="D54" s="205"/>
      <c r="E54" s="205"/>
      <c r="F54" s="205"/>
      <c r="G54" s="205"/>
      <c r="H54" s="205"/>
      <c r="I54" s="205"/>
      <c r="J54" s="205"/>
      <c r="K54" s="205"/>
      <c r="L54" s="205"/>
      <c r="M54" s="205"/>
      <c r="N54" s="205"/>
      <c r="O54" s="205"/>
      <c r="P54" s="205"/>
      <c r="Q54" s="205"/>
      <c r="R54" s="205"/>
      <c r="S54" s="205"/>
      <c r="T54" s="205"/>
      <c r="U54" s="206"/>
    </row>
    <row r="55" spans="1:27" x14ac:dyDescent="0.25">
      <c r="A55" s="204" t="s">
        <v>366</v>
      </c>
      <c r="B55" s="205"/>
      <c r="C55" s="205">
        <f>IF(C43&lt;$B$16+2,-($B$12+$B$15)/$B$16,0)</f>
        <v>-684.38931540750002</v>
      </c>
      <c r="D55" s="205">
        <f t="shared" ref="D55:U55" si="13">IF(D43&lt;$B$16+2,-($B$12+$B$15)/$B$16,0)</f>
        <v>-684.38931540750002</v>
      </c>
      <c r="E55" s="205">
        <f t="shared" si="13"/>
        <v>-684.38931540750002</v>
      </c>
      <c r="F55" s="205">
        <f t="shared" si="13"/>
        <v>-684.38931540750002</v>
      </c>
      <c r="G55" s="205">
        <f t="shared" si="13"/>
        <v>-684.38931540750002</v>
      </c>
      <c r="H55" s="205">
        <f t="shared" si="13"/>
        <v>-684.38931540750002</v>
      </c>
      <c r="I55" s="205">
        <f t="shared" si="13"/>
        <v>-684.38931540750002</v>
      </c>
      <c r="J55" s="205">
        <f t="shared" si="13"/>
        <v>-684.38931540750002</v>
      </c>
      <c r="K55" s="205">
        <f t="shared" si="13"/>
        <v>-684.38931540750002</v>
      </c>
      <c r="L55" s="205">
        <f t="shared" si="13"/>
        <v>-684.38931540750002</v>
      </c>
      <c r="M55" s="205">
        <f t="shared" si="13"/>
        <v>-684.38931540750002</v>
      </c>
      <c r="N55" s="205">
        <f t="shared" si="13"/>
        <v>-684.38931540750002</v>
      </c>
      <c r="O55" s="205">
        <f t="shared" si="13"/>
        <v>-684.38931540750002</v>
      </c>
      <c r="P55" s="205">
        <f t="shared" si="13"/>
        <v>-684.38931540750002</v>
      </c>
      <c r="Q55" s="205">
        <f t="shared" si="13"/>
        <v>-684.38931540750002</v>
      </c>
      <c r="R55" s="205">
        <f t="shared" si="13"/>
        <v>-684.38931540750002</v>
      </c>
      <c r="S55" s="205">
        <f t="shared" si="13"/>
        <v>-684.38931540750002</v>
      </c>
      <c r="T55" s="205">
        <f t="shared" si="13"/>
        <v>-684.38931540750002</v>
      </c>
      <c r="U55" s="205">
        <f t="shared" si="13"/>
        <v>-684.38931540750002</v>
      </c>
    </row>
    <row r="56" spans="1:27" s="152" customFormat="1" x14ac:dyDescent="0.25">
      <c r="A56" s="204" t="s">
        <v>367</v>
      </c>
      <c r="B56" s="205"/>
      <c r="C56" s="205">
        <f>IF(C43&lt;$B$17+2,-($B$13+$B$15)/$B$17,0)</f>
        <v>0</v>
      </c>
      <c r="D56" s="205">
        <f t="shared" ref="D56:U56" si="14">IF(D43&lt;$B$17+2,-($B$13+$B$15)/$B$17,0)</f>
        <v>0</v>
      </c>
      <c r="E56" s="205">
        <f t="shared" si="14"/>
        <v>0</v>
      </c>
      <c r="F56" s="205">
        <f t="shared" si="14"/>
        <v>0</v>
      </c>
      <c r="G56" s="205">
        <f t="shared" si="14"/>
        <v>0</v>
      </c>
      <c r="H56" s="205">
        <f t="shared" si="14"/>
        <v>0</v>
      </c>
      <c r="I56" s="205">
        <f t="shared" si="14"/>
        <v>0</v>
      </c>
      <c r="J56" s="205">
        <f t="shared" si="14"/>
        <v>0</v>
      </c>
      <c r="K56" s="205">
        <f t="shared" si="14"/>
        <v>0</v>
      </c>
      <c r="L56" s="205">
        <f t="shared" si="14"/>
        <v>0</v>
      </c>
      <c r="M56" s="205">
        <f t="shared" si="14"/>
        <v>0</v>
      </c>
      <c r="N56" s="205">
        <f t="shared" si="14"/>
        <v>0</v>
      </c>
      <c r="O56" s="205">
        <f t="shared" si="14"/>
        <v>0</v>
      </c>
      <c r="P56" s="205">
        <f t="shared" si="14"/>
        <v>0</v>
      </c>
      <c r="Q56" s="205">
        <f t="shared" si="14"/>
        <v>0</v>
      </c>
      <c r="R56" s="205">
        <f t="shared" si="14"/>
        <v>0</v>
      </c>
      <c r="S56" s="205">
        <f t="shared" si="14"/>
        <v>0</v>
      </c>
      <c r="T56" s="205">
        <f t="shared" si="14"/>
        <v>0</v>
      </c>
      <c r="U56" s="205">
        <f t="shared" si="14"/>
        <v>0</v>
      </c>
    </row>
    <row r="57" spans="1:27" s="152" customFormat="1" ht="15" thickBot="1" x14ac:dyDescent="0.3">
      <c r="A57" s="208"/>
      <c r="B57" s="209"/>
      <c r="C57" s="209"/>
      <c r="D57" s="209"/>
      <c r="E57" s="209"/>
      <c r="F57" s="209"/>
      <c r="G57" s="209"/>
      <c r="H57" s="209"/>
      <c r="I57" s="209"/>
      <c r="J57" s="209"/>
      <c r="K57" s="209"/>
      <c r="L57" s="209"/>
      <c r="M57" s="209"/>
      <c r="N57" s="209"/>
      <c r="O57" s="209"/>
      <c r="P57" s="209"/>
      <c r="Q57" s="209"/>
      <c r="R57" s="209"/>
      <c r="S57" s="209"/>
      <c r="T57" s="209"/>
      <c r="U57" s="209"/>
      <c r="V57" s="210"/>
      <c r="W57" s="210"/>
      <c r="X57" s="210"/>
      <c r="Y57" s="210"/>
      <c r="Z57" s="210"/>
      <c r="AA57" s="210"/>
    </row>
    <row r="58" spans="1:27" ht="16.5" thickBot="1" x14ac:dyDescent="0.3">
      <c r="A58" s="211" t="s">
        <v>368</v>
      </c>
      <c r="B58" s="212"/>
      <c r="C58" s="213">
        <v>2</v>
      </c>
      <c r="D58" s="213">
        <f>C58+1</f>
        <v>3</v>
      </c>
      <c r="E58" s="213">
        <f t="shared" ref="E58:U58" si="15">D58+1</f>
        <v>4</v>
      </c>
      <c r="F58" s="213">
        <f t="shared" si="15"/>
        <v>5</v>
      </c>
      <c r="G58" s="213">
        <f t="shared" si="15"/>
        <v>6</v>
      </c>
      <c r="H58" s="213">
        <f t="shared" si="15"/>
        <v>7</v>
      </c>
      <c r="I58" s="213">
        <f t="shared" si="15"/>
        <v>8</v>
      </c>
      <c r="J58" s="213">
        <f t="shared" si="15"/>
        <v>9</v>
      </c>
      <c r="K58" s="213">
        <f t="shared" si="15"/>
        <v>10</v>
      </c>
      <c r="L58" s="213">
        <f t="shared" si="15"/>
        <v>11</v>
      </c>
      <c r="M58" s="213">
        <f t="shared" si="15"/>
        <v>12</v>
      </c>
      <c r="N58" s="213">
        <f t="shared" si="15"/>
        <v>13</v>
      </c>
      <c r="O58" s="213">
        <f t="shared" si="15"/>
        <v>14</v>
      </c>
      <c r="P58" s="213">
        <f t="shared" si="15"/>
        <v>15</v>
      </c>
      <c r="Q58" s="213">
        <f t="shared" si="15"/>
        <v>16</v>
      </c>
      <c r="R58" s="213">
        <f t="shared" si="15"/>
        <v>17</v>
      </c>
      <c r="S58" s="213">
        <f t="shared" si="15"/>
        <v>18</v>
      </c>
      <c r="T58" s="213">
        <f t="shared" si="15"/>
        <v>19</v>
      </c>
      <c r="U58" s="214">
        <f t="shared" si="15"/>
        <v>20</v>
      </c>
    </row>
    <row r="59" spans="1:27" x14ac:dyDescent="0.25">
      <c r="A59" s="215" t="s">
        <v>95</v>
      </c>
      <c r="B59" s="216" t="s">
        <v>369</v>
      </c>
      <c r="C59" s="217">
        <f>-(C55+C56)</f>
        <v>684.38931540750002</v>
      </c>
      <c r="D59" s="217">
        <f t="shared" ref="D59:U59" si="16">-(D55+D56)</f>
        <v>684.38931540750002</v>
      </c>
      <c r="E59" s="217">
        <f t="shared" si="16"/>
        <v>684.38931540750002</v>
      </c>
      <c r="F59" s="217">
        <f t="shared" si="16"/>
        <v>684.38931540750002</v>
      </c>
      <c r="G59" s="217">
        <f t="shared" si="16"/>
        <v>684.38931540750002</v>
      </c>
      <c r="H59" s="217">
        <f t="shared" si="16"/>
        <v>684.38931540750002</v>
      </c>
      <c r="I59" s="217">
        <f t="shared" si="16"/>
        <v>684.38931540750002</v>
      </c>
      <c r="J59" s="217">
        <f t="shared" si="16"/>
        <v>684.38931540750002</v>
      </c>
      <c r="K59" s="217">
        <f t="shared" si="16"/>
        <v>684.38931540750002</v>
      </c>
      <c r="L59" s="217">
        <f t="shared" si="16"/>
        <v>684.38931540750002</v>
      </c>
      <c r="M59" s="217">
        <f t="shared" si="16"/>
        <v>684.38931540750002</v>
      </c>
      <c r="N59" s="217">
        <f t="shared" si="16"/>
        <v>684.38931540750002</v>
      </c>
      <c r="O59" s="217">
        <f t="shared" si="16"/>
        <v>684.38931540750002</v>
      </c>
      <c r="P59" s="217">
        <f t="shared" si="16"/>
        <v>684.38931540750002</v>
      </c>
      <c r="Q59" s="217">
        <f t="shared" si="16"/>
        <v>684.38931540750002</v>
      </c>
      <c r="R59" s="217">
        <f t="shared" si="16"/>
        <v>684.38931540750002</v>
      </c>
      <c r="S59" s="217">
        <f t="shared" si="16"/>
        <v>684.38931540750002</v>
      </c>
      <c r="T59" s="217">
        <f t="shared" si="16"/>
        <v>684.38931540750002</v>
      </c>
      <c r="U59" s="217">
        <f t="shared" si="16"/>
        <v>684.38931540750002</v>
      </c>
    </row>
    <row r="60" spans="1:27" x14ac:dyDescent="0.25">
      <c r="A60" s="198" t="s">
        <v>96</v>
      </c>
      <c r="B60" s="121" t="s">
        <v>369</v>
      </c>
      <c r="C60" s="218">
        <f t="shared" ref="C60:U60" si="17">-C54</f>
        <v>0</v>
      </c>
      <c r="D60" s="218">
        <f t="shared" si="17"/>
        <v>0</v>
      </c>
      <c r="E60" s="218">
        <f t="shared" si="17"/>
        <v>0</v>
      </c>
      <c r="F60" s="218">
        <f t="shared" si="17"/>
        <v>0</v>
      </c>
      <c r="G60" s="218">
        <f t="shared" si="17"/>
        <v>0</v>
      </c>
      <c r="H60" s="218">
        <f t="shared" si="17"/>
        <v>0</v>
      </c>
      <c r="I60" s="218">
        <f t="shared" si="17"/>
        <v>0</v>
      </c>
      <c r="J60" s="218">
        <f t="shared" si="17"/>
        <v>0</v>
      </c>
      <c r="K60" s="218">
        <f t="shared" si="17"/>
        <v>0</v>
      </c>
      <c r="L60" s="218">
        <f t="shared" si="17"/>
        <v>0</v>
      </c>
      <c r="M60" s="218">
        <f t="shared" si="17"/>
        <v>0</v>
      </c>
      <c r="N60" s="218">
        <f t="shared" si="17"/>
        <v>0</v>
      </c>
      <c r="O60" s="218">
        <f t="shared" si="17"/>
        <v>0</v>
      </c>
      <c r="P60" s="218">
        <f t="shared" si="17"/>
        <v>0</v>
      </c>
      <c r="Q60" s="218">
        <f t="shared" si="17"/>
        <v>0</v>
      </c>
      <c r="R60" s="218">
        <f t="shared" si="17"/>
        <v>0</v>
      </c>
      <c r="S60" s="218">
        <f t="shared" si="17"/>
        <v>0</v>
      </c>
      <c r="T60" s="218">
        <f t="shared" si="17"/>
        <v>0</v>
      </c>
      <c r="U60" s="219">
        <f t="shared" si="17"/>
        <v>0</v>
      </c>
    </row>
    <row r="61" spans="1:27" x14ac:dyDescent="0.25">
      <c r="A61" s="198" t="s">
        <v>370</v>
      </c>
      <c r="B61" s="121" t="s">
        <v>369</v>
      </c>
      <c r="C61" s="218">
        <f t="shared" ref="C61:U63" si="18">-C45</f>
        <v>0</v>
      </c>
      <c r="D61" s="218">
        <f t="shared" si="18"/>
        <v>0</v>
      </c>
      <c r="E61" s="218">
        <f t="shared" si="18"/>
        <v>0</v>
      </c>
      <c r="F61" s="218">
        <f t="shared" si="18"/>
        <v>0</v>
      </c>
      <c r="G61" s="218">
        <f t="shared" si="18"/>
        <v>0</v>
      </c>
      <c r="H61" s="218">
        <f t="shared" si="18"/>
        <v>0</v>
      </c>
      <c r="I61" s="218">
        <f t="shared" si="18"/>
        <v>0</v>
      </c>
      <c r="J61" s="218">
        <f t="shared" si="18"/>
        <v>0</v>
      </c>
      <c r="K61" s="218">
        <f t="shared" si="18"/>
        <v>0</v>
      </c>
      <c r="L61" s="218">
        <f t="shared" si="18"/>
        <v>0</v>
      </c>
      <c r="M61" s="218">
        <f t="shared" si="18"/>
        <v>0</v>
      </c>
      <c r="N61" s="218">
        <f t="shared" si="18"/>
        <v>0</v>
      </c>
      <c r="O61" s="218">
        <f t="shared" si="18"/>
        <v>0</v>
      </c>
      <c r="P61" s="218">
        <f t="shared" si="18"/>
        <v>0</v>
      </c>
      <c r="Q61" s="218">
        <f t="shared" si="18"/>
        <v>0</v>
      </c>
      <c r="R61" s="218">
        <f t="shared" si="18"/>
        <v>0</v>
      </c>
      <c r="S61" s="218">
        <f t="shared" si="18"/>
        <v>0</v>
      </c>
      <c r="T61" s="218">
        <f t="shared" si="18"/>
        <v>0</v>
      </c>
      <c r="U61" s="219">
        <f t="shared" si="18"/>
        <v>0</v>
      </c>
    </row>
    <row r="62" spans="1:27" x14ac:dyDescent="0.25">
      <c r="A62" s="198" t="s">
        <v>371</v>
      </c>
      <c r="B62" s="121" t="s">
        <v>369</v>
      </c>
      <c r="C62" s="218">
        <f t="shared" si="18"/>
        <v>0</v>
      </c>
      <c r="D62" s="218">
        <f t="shared" si="18"/>
        <v>0</v>
      </c>
      <c r="E62" s="218">
        <f t="shared" si="18"/>
        <v>0</v>
      </c>
      <c r="F62" s="218">
        <f t="shared" si="18"/>
        <v>0</v>
      </c>
      <c r="G62" s="218">
        <f t="shared" si="18"/>
        <v>0</v>
      </c>
      <c r="H62" s="218">
        <f t="shared" si="18"/>
        <v>0</v>
      </c>
      <c r="I62" s="218">
        <f t="shared" si="18"/>
        <v>0</v>
      </c>
      <c r="J62" s="218">
        <f t="shared" si="18"/>
        <v>0</v>
      </c>
      <c r="K62" s="218">
        <f t="shared" si="18"/>
        <v>0</v>
      </c>
      <c r="L62" s="218">
        <f t="shared" si="18"/>
        <v>0</v>
      </c>
      <c r="M62" s="218">
        <f t="shared" si="18"/>
        <v>0</v>
      </c>
      <c r="N62" s="218">
        <f t="shared" si="18"/>
        <v>0</v>
      </c>
      <c r="O62" s="218">
        <f t="shared" si="18"/>
        <v>0</v>
      </c>
      <c r="P62" s="218">
        <f t="shared" si="18"/>
        <v>0</v>
      </c>
      <c r="Q62" s="218">
        <f t="shared" si="18"/>
        <v>0</v>
      </c>
      <c r="R62" s="218">
        <f t="shared" si="18"/>
        <v>0</v>
      </c>
      <c r="S62" s="218">
        <f t="shared" si="18"/>
        <v>0</v>
      </c>
      <c r="T62" s="218">
        <f t="shared" si="18"/>
        <v>0</v>
      </c>
      <c r="U62" s="219">
        <f t="shared" si="18"/>
        <v>0</v>
      </c>
    </row>
    <row r="63" spans="1:27" x14ac:dyDescent="0.25">
      <c r="A63" s="198" t="s">
        <v>372</v>
      </c>
      <c r="B63" s="121" t="s">
        <v>369</v>
      </c>
      <c r="C63" s="218">
        <f t="shared" si="18"/>
        <v>0</v>
      </c>
      <c r="D63" s="218">
        <f t="shared" si="18"/>
        <v>0</v>
      </c>
      <c r="E63" s="218">
        <f t="shared" si="18"/>
        <v>0</v>
      </c>
      <c r="F63" s="218">
        <f t="shared" si="18"/>
        <v>0</v>
      </c>
      <c r="G63" s="218">
        <f t="shared" si="18"/>
        <v>0</v>
      </c>
      <c r="H63" s="218">
        <f t="shared" si="18"/>
        <v>0</v>
      </c>
      <c r="I63" s="218">
        <f t="shared" si="18"/>
        <v>0</v>
      </c>
      <c r="J63" s="218">
        <f t="shared" si="18"/>
        <v>0</v>
      </c>
      <c r="K63" s="218">
        <f t="shared" si="18"/>
        <v>0</v>
      </c>
      <c r="L63" s="218">
        <f t="shared" si="18"/>
        <v>0</v>
      </c>
      <c r="M63" s="218">
        <f t="shared" si="18"/>
        <v>0</v>
      </c>
      <c r="N63" s="218">
        <f t="shared" si="18"/>
        <v>0</v>
      </c>
      <c r="O63" s="218">
        <f t="shared" si="18"/>
        <v>0</v>
      </c>
      <c r="P63" s="218">
        <f t="shared" si="18"/>
        <v>0</v>
      </c>
      <c r="Q63" s="218">
        <f t="shared" si="18"/>
        <v>0</v>
      </c>
      <c r="R63" s="218">
        <f t="shared" si="18"/>
        <v>0</v>
      </c>
      <c r="S63" s="218">
        <f t="shared" si="18"/>
        <v>0</v>
      </c>
      <c r="T63" s="218">
        <f t="shared" si="18"/>
        <v>0</v>
      </c>
      <c r="U63" s="219">
        <f t="shared" si="18"/>
        <v>0</v>
      </c>
    </row>
    <row r="64" spans="1:27" x14ac:dyDescent="0.25">
      <c r="A64" s="198" t="s">
        <v>373</v>
      </c>
      <c r="B64" s="121" t="s">
        <v>369</v>
      </c>
      <c r="C64" s="218"/>
      <c r="D64" s="218"/>
      <c r="E64" s="218"/>
      <c r="F64" s="218"/>
      <c r="G64" s="218"/>
      <c r="H64" s="218"/>
      <c r="I64" s="218"/>
      <c r="J64" s="218"/>
      <c r="K64" s="218"/>
      <c r="L64" s="218"/>
      <c r="M64" s="218"/>
      <c r="N64" s="218"/>
      <c r="O64" s="218"/>
      <c r="P64" s="218"/>
      <c r="Q64" s="218"/>
      <c r="R64" s="218"/>
      <c r="S64" s="218"/>
      <c r="T64" s="218"/>
      <c r="U64" s="219"/>
    </row>
    <row r="65" spans="1:21" x14ac:dyDescent="0.25">
      <c r="A65" s="198" t="s">
        <v>374</v>
      </c>
      <c r="B65" s="121" t="s">
        <v>369</v>
      </c>
      <c r="C65" s="218"/>
      <c r="D65" s="218"/>
      <c r="E65" s="218"/>
      <c r="F65" s="218"/>
      <c r="G65" s="218"/>
      <c r="H65" s="218"/>
      <c r="I65" s="218"/>
      <c r="J65" s="218"/>
      <c r="K65" s="218"/>
      <c r="L65" s="218"/>
      <c r="M65" s="218"/>
      <c r="N65" s="218"/>
      <c r="O65" s="218"/>
      <c r="P65" s="218"/>
      <c r="Q65" s="218"/>
      <c r="R65" s="218"/>
      <c r="S65" s="218"/>
      <c r="T65" s="218"/>
      <c r="U65" s="219"/>
    </row>
    <row r="66" spans="1:21" x14ac:dyDescent="0.25">
      <c r="A66" s="198" t="s">
        <v>375</v>
      </c>
      <c r="B66" s="121" t="s">
        <v>369</v>
      </c>
      <c r="C66" s="218">
        <f t="shared" ref="C66:U68" si="19">-C48</f>
        <v>0</v>
      </c>
      <c r="D66" s="218">
        <f t="shared" si="19"/>
        <v>0</v>
      </c>
      <c r="E66" s="218">
        <f t="shared" si="19"/>
        <v>0</v>
      </c>
      <c r="F66" s="218">
        <f t="shared" si="19"/>
        <v>0</v>
      </c>
      <c r="G66" s="218">
        <f t="shared" si="19"/>
        <v>0</v>
      </c>
      <c r="H66" s="218">
        <f t="shared" si="19"/>
        <v>0</v>
      </c>
      <c r="I66" s="218">
        <f t="shared" si="19"/>
        <v>0</v>
      </c>
      <c r="J66" s="218">
        <f t="shared" si="19"/>
        <v>0</v>
      </c>
      <c r="K66" s="218">
        <f t="shared" si="19"/>
        <v>0</v>
      </c>
      <c r="L66" s="218">
        <f t="shared" si="19"/>
        <v>0</v>
      </c>
      <c r="M66" s="218">
        <f t="shared" si="19"/>
        <v>0</v>
      </c>
      <c r="N66" s="218">
        <f t="shared" si="19"/>
        <v>0</v>
      </c>
      <c r="O66" s="218">
        <f t="shared" si="19"/>
        <v>0</v>
      </c>
      <c r="P66" s="218">
        <f t="shared" si="19"/>
        <v>0</v>
      </c>
      <c r="Q66" s="218">
        <f t="shared" si="19"/>
        <v>0</v>
      </c>
      <c r="R66" s="218">
        <f t="shared" si="19"/>
        <v>0</v>
      </c>
      <c r="S66" s="218">
        <f t="shared" si="19"/>
        <v>0</v>
      </c>
      <c r="T66" s="218">
        <f t="shared" si="19"/>
        <v>0</v>
      </c>
      <c r="U66" s="219">
        <f t="shared" si="19"/>
        <v>0</v>
      </c>
    </row>
    <row r="67" spans="1:21" x14ac:dyDescent="0.25">
      <c r="A67" s="198" t="s">
        <v>376</v>
      </c>
      <c r="B67" s="121" t="s">
        <v>369</v>
      </c>
      <c r="C67" s="218">
        <f t="shared" si="19"/>
        <v>0</v>
      </c>
      <c r="D67" s="218">
        <f t="shared" si="19"/>
        <v>0</v>
      </c>
      <c r="E67" s="218">
        <f t="shared" si="19"/>
        <v>0</v>
      </c>
      <c r="F67" s="218">
        <f t="shared" si="19"/>
        <v>0</v>
      </c>
      <c r="G67" s="218">
        <f t="shared" si="19"/>
        <v>0</v>
      </c>
      <c r="H67" s="218">
        <f t="shared" si="19"/>
        <v>0</v>
      </c>
      <c r="I67" s="218">
        <f t="shared" si="19"/>
        <v>0</v>
      </c>
      <c r="J67" s="218">
        <f t="shared" si="19"/>
        <v>0</v>
      </c>
      <c r="K67" s="218">
        <f t="shared" si="19"/>
        <v>0</v>
      </c>
      <c r="L67" s="218">
        <f t="shared" si="19"/>
        <v>0</v>
      </c>
      <c r="M67" s="218">
        <f t="shared" si="19"/>
        <v>0</v>
      </c>
      <c r="N67" s="218">
        <f t="shared" si="19"/>
        <v>0</v>
      </c>
      <c r="O67" s="218">
        <f t="shared" si="19"/>
        <v>0</v>
      </c>
      <c r="P67" s="218">
        <f t="shared" si="19"/>
        <v>0</v>
      </c>
      <c r="Q67" s="218">
        <f t="shared" si="19"/>
        <v>0</v>
      </c>
      <c r="R67" s="218">
        <f t="shared" si="19"/>
        <v>0</v>
      </c>
      <c r="S67" s="218">
        <f t="shared" si="19"/>
        <v>0</v>
      </c>
      <c r="T67" s="218">
        <f t="shared" si="19"/>
        <v>0</v>
      </c>
      <c r="U67" s="219">
        <f t="shared" si="19"/>
        <v>0</v>
      </c>
    </row>
    <row r="68" spans="1:21" ht="16.5" thickBot="1" x14ac:dyDescent="0.3">
      <c r="A68" s="220" t="s">
        <v>362</v>
      </c>
      <c r="B68" s="221" t="s">
        <v>369</v>
      </c>
      <c r="C68" s="222">
        <f t="shared" si="19"/>
        <v>0</v>
      </c>
      <c r="D68" s="222">
        <f t="shared" si="19"/>
        <v>0</v>
      </c>
      <c r="E68" s="222">
        <f t="shared" si="19"/>
        <v>0</v>
      </c>
      <c r="F68" s="222">
        <f t="shared" si="19"/>
        <v>0</v>
      </c>
      <c r="G68" s="222">
        <f t="shared" si="19"/>
        <v>0</v>
      </c>
      <c r="H68" s="222">
        <f t="shared" si="19"/>
        <v>0</v>
      </c>
      <c r="I68" s="222">
        <f t="shared" si="19"/>
        <v>0</v>
      </c>
      <c r="J68" s="222">
        <f t="shared" si="19"/>
        <v>0</v>
      </c>
      <c r="K68" s="222">
        <f t="shared" si="19"/>
        <v>0</v>
      </c>
      <c r="L68" s="222">
        <f t="shared" si="19"/>
        <v>0</v>
      </c>
      <c r="M68" s="222">
        <f t="shared" si="19"/>
        <v>0</v>
      </c>
      <c r="N68" s="222">
        <f t="shared" si="19"/>
        <v>0</v>
      </c>
      <c r="O68" s="222">
        <f t="shared" si="19"/>
        <v>0</v>
      </c>
      <c r="P68" s="222">
        <f t="shared" si="19"/>
        <v>0</v>
      </c>
      <c r="Q68" s="222">
        <f t="shared" si="19"/>
        <v>0</v>
      </c>
      <c r="R68" s="222">
        <f t="shared" si="19"/>
        <v>0</v>
      </c>
      <c r="S68" s="222">
        <f t="shared" si="19"/>
        <v>0</v>
      </c>
      <c r="T68" s="222">
        <f t="shared" si="19"/>
        <v>0</v>
      </c>
      <c r="U68" s="223">
        <f t="shared" si="19"/>
        <v>0</v>
      </c>
    </row>
    <row r="69" spans="1:21" ht="16.5" thickBot="1" x14ac:dyDescent="0.3">
      <c r="A69" s="224" t="s">
        <v>377</v>
      </c>
      <c r="B69" s="225" t="s">
        <v>369</v>
      </c>
      <c r="C69" s="226">
        <f>SUM(C59:C68)</f>
        <v>684.38931540750002</v>
      </c>
      <c r="D69" s="226">
        <f t="shared" ref="D69:U69" si="20">SUM(D59:D68)</f>
        <v>684.38931540750002</v>
      </c>
      <c r="E69" s="226">
        <f t="shared" si="20"/>
        <v>684.38931540750002</v>
      </c>
      <c r="F69" s="226">
        <f t="shared" si="20"/>
        <v>684.38931540750002</v>
      </c>
      <c r="G69" s="226">
        <f t="shared" si="20"/>
        <v>684.38931540750002</v>
      </c>
      <c r="H69" s="226">
        <f t="shared" si="20"/>
        <v>684.38931540750002</v>
      </c>
      <c r="I69" s="226">
        <f t="shared" si="20"/>
        <v>684.38931540750002</v>
      </c>
      <c r="J69" s="226">
        <f t="shared" si="20"/>
        <v>684.38931540750002</v>
      </c>
      <c r="K69" s="226">
        <f t="shared" si="20"/>
        <v>684.38931540750002</v>
      </c>
      <c r="L69" s="226">
        <f t="shared" si="20"/>
        <v>684.38931540750002</v>
      </c>
      <c r="M69" s="226">
        <f t="shared" si="20"/>
        <v>684.38931540750002</v>
      </c>
      <c r="N69" s="226">
        <f t="shared" si="20"/>
        <v>684.38931540750002</v>
      </c>
      <c r="O69" s="226">
        <f t="shared" si="20"/>
        <v>684.38931540750002</v>
      </c>
      <c r="P69" s="226">
        <f t="shared" si="20"/>
        <v>684.38931540750002</v>
      </c>
      <c r="Q69" s="226">
        <f t="shared" si="20"/>
        <v>684.38931540750002</v>
      </c>
      <c r="R69" s="226">
        <f t="shared" si="20"/>
        <v>684.38931540750002</v>
      </c>
      <c r="S69" s="226">
        <f t="shared" si="20"/>
        <v>684.38931540750002</v>
      </c>
      <c r="T69" s="226">
        <f t="shared" si="20"/>
        <v>684.38931540750002</v>
      </c>
      <c r="U69" s="227">
        <f t="shared" si="20"/>
        <v>684.38931540750002</v>
      </c>
    </row>
    <row r="71" spans="1:21" x14ac:dyDescent="0.25">
      <c r="C71" s="228">
        <f t="shared" ref="C71:L71" si="21">C44+C53</f>
        <v>-684.38931540750002</v>
      </c>
      <c r="D71" s="228">
        <f t="shared" si="21"/>
        <v>-684.38931540750002</v>
      </c>
      <c r="E71" s="228">
        <f t="shared" si="21"/>
        <v>-684.38931540750002</v>
      </c>
      <c r="F71" s="228">
        <f t="shared" si="21"/>
        <v>-684.38931540750002</v>
      </c>
      <c r="G71" s="228">
        <f t="shared" si="21"/>
        <v>-684.38931540750002</v>
      </c>
      <c r="H71" s="228">
        <f t="shared" si="21"/>
        <v>-684.38931540750002</v>
      </c>
      <c r="I71" s="228">
        <f t="shared" si="21"/>
        <v>-684.38931540750002</v>
      </c>
      <c r="J71" s="228">
        <f t="shared" si="21"/>
        <v>-684.38931540750002</v>
      </c>
      <c r="K71" s="228">
        <f t="shared" si="21"/>
        <v>-684.38931540750002</v>
      </c>
      <c r="L71" s="228">
        <f t="shared" si="21"/>
        <v>-684.38931540750002</v>
      </c>
      <c r="M71" s="228">
        <f>M44+M53</f>
        <v>-684.38931540750002</v>
      </c>
      <c r="N71" s="228">
        <f t="shared" ref="N71:T71" si="22">N44+N53</f>
        <v>-684.38931540750002</v>
      </c>
      <c r="O71" s="228">
        <f t="shared" si="22"/>
        <v>-684.38931540750002</v>
      </c>
      <c r="P71" s="228">
        <f t="shared" si="22"/>
        <v>-684.38931540750002</v>
      </c>
      <c r="Q71" s="228">
        <f t="shared" si="22"/>
        <v>-684.38931540750002</v>
      </c>
      <c r="R71" s="228">
        <f t="shared" si="22"/>
        <v>-684.38931540750002</v>
      </c>
      <c r="S71" s="228">
        <f t="shared" si="22"/>
        <v>-684.38931540750002</v>
      </c>
      <c r="T71" s="228">
        <f t="shared" si="22"/>
        <v>-684.38931540750002</v>
      </c>
      <c r="U71" s="228">
        <f>U44+U53</f>
        <v>-684.38931540750002</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4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18</vt:i4>
      </vt:variant>
    </vt:vector>
  </HeadingPairs>
  <TitlesOfParts>
    <vt:vector size="33"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25</vt:lpstr>
      <vt:lpstr>5 анализ экон эффект 27</vt:lpstr>
      <vt:lpstr>5 анализ экон эффект 28</vt:lpstr>
      <vt:lpstr>5 анализ эконом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25'!Область_печати</vt:lpstr>
      <vt:lpstr>'5 анализ экон эффект 27'!Область_печати</vt:lpstr>
      <vt:lpstr>'5 анализ экон эффект 28'!Область_печати</vt:lpstr>
      <vt:lpstr>'5 анализ эконом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Чапкин</cp:lastModifiedBy>
  <cp:lastPrinted>2024-08-06T08:28:28Z</cp:lastPrinted>
  <dcterms:created xsi:type="dcterms:W3CDTF">2015-08-16T15:31:05Z</dcterms:created>
  <dcterms:modified xsi:type="dcterms:W3CDTF">2024-10-09T02:25:39Z</dcterms:modified>
</cp:coreProperties>
</file>