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9_69_0" sheetId="1" r:id="rId1"/>
  </sheets>
  <externalReferences>
    <externalReference r:id="rId2"/>
  </externalReferences>
  <definedNames>
    <definedName name="_xlnm._FilterDatabase" localSheetId="0" hidden="1">J0214_1037000158513_19_69_0!$A$17:$M$102</definedName>
    <definedName name="Z_5D1DDB92_E2F2_4E40_9215_C70ED035E1A7_.wvu.FilterData" localSheetId="0" hidden="1">J0214_1037000158513_19_69_0!$A$17:$M$102</definedName>
    <definedName name="Z_5D1DDB92_E2F2_4E40_9215_C70ED035E1A7_.wvu.PrintArea" localSheetId="0" hidden="1">J0214_1037000158513_19_69_0!$A$1:$M$76</definedName>
    <definedName name="Z_5D1DDB92_E2F2_4E40_9215_C70ED035E1A7_.wvu.PrintTitles" localSheetId="0" hidden="1">J0214_1037000158513_19_69_0!$15:$17</definedName>
    <definedName name="Z_7827CC47_A8A6_411C_BB9A_80AEDD4B0446_.wvu.FilterData" localSheetId="0" hidden="1">J0214_1037000158513_19_69_0!$A$17:$M$102</definedName>
    <definedName name="Z_7827CC47_A8A6_411C_BB9A_80AEDD4B0446_.wvu.PrintArea" localSheetId="0" hidden="1">J0214_1037000158513_19_69_0!$A$1:$M$76</definedName>
    <definedName name="Z_7827CC47_A8A6_411C_BB9A_80AEDD4B0446_.wvu.PrintTitles" localSheetId="0" hidden="1">J0214_1037000158513_19_69_0!$15:$17</definedName>
    <definedName name="_xlnm.Print_Titles" localSheetId="0">J0214_1037000158513_19_69_0!$15:$17</definedName>
    <definedName name="_xlnm.Print_Area" localSheetId="0">J0214_1037000158513_19_69_0!$A$1:$M$76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" l="1"/>
  <c r="B76" i="1"/>
  <c r="C75" i="1"/>
  <c r="B75" i="1"/>
  <c r="C74" i="1"/>
  <c r="B74" i="1"/>
  <c r="C73" i="1"/>
  <c r="B73" i="1"/>
  <c r="C72" i="1"/>
  <c r="B72" i="1"/>
  <c r="M71" i="1"/>
  <c r="L71" i="1"/>
  <c r="L24" i="1" s="1"/>
  <c r="K71" i="1"/>
  <c r="J71" i="1"/>
  <c r="J24" i="1" s="1"/>
  <c r="I71" i="1"/>
  <c r="H71" i="1"/>
  <c r="H24" i="1" s="1"/>
  <c r="G71" i="1"/>
  <c r="F71" i="1"/>
  <c r="F24" i="1" s="1"/>
  <c r="C69" i="1"/>
  <c r="B69" i="1"/>
  <c r="C68" i="1"/>
  <c r="B68" i="1"/>
  <c r="M67" i="1"/>
  <c r="L67" i="1"/>
  <c r="L22" i="1" s="1"/>
  <c r="K67" i="1"/>
  <c r="J67" i="1"/>
  <c r="J22" i="1" s="1"/>
  <c r="I67" i="1"/>
  <c r="H67" i="1"/>
  <c r="H22" i="1" s="1"/>
  <c r="G67" i="1"/>
  <c r="F67" i="1"/>
  <c r="F22" i="1" s="1"/>
  <c r="M64" i="1"/>
  <c r="L64" i="1"/>
  <c r="L21" i="1" s="1"/>
  <c r="K64" i="1"/>
  <c r="J64" i="1"/>
  <c r="J21" i="1" s="1"/>
  <c r="I64" i="1"/>
  <c r="H64" i="1"/>
  <c r="H21" i="1" s="1"/>
  <c r="G64" i="1"/>
  <c r="F64" i="1"/>
  <c r="F21" i="1" s="1"/>
  <c r="M61" i="1"/>
  <c r="L61" i="1"/>
  <c r="L43" i="1" s="1"/>
  <c r="L20" i="1" s="1"/>
  <c r="L18" i="1" s="1"/>
  <c r="K61" i="1"/>
  <c r="J61" i="1"/>
  <c r="J43" i="1" s="1"/>
  <c r="J20" i="1" s="1"/>
  <c r="J18" i="1" s="1"/>
  <c r="I61" i="1"/>
  <c r="H61" i="1"/>
  <c r="H43" i="1" s="1"/>
  <c r="H20" i="1" s="1"/>
  <c r="H18" i="1" s="1"/>
  <c r="G61" i="1"/>
  <c r="F61" i="1"/>
  <c r="G57" i="1"/>
  <c r="F57" i="1"/>
  <c r="F51" i="1" s="1"/>
  <c r="F43" i="1" s="1"/>
  <c r="F20" i="1" s="1"/>
  <c r="F18" i="1" s="1"/>
  <c r="N53" i="1"/>
  <c r="C53" i="1"/>
  <c r="B53" i="1"/>
  <c r="M52" i="1"/>
  <c r="L52" i="1"/>
  <c r="K52" i="1"/>
  <c r="J52" i="1"/>
  <c r="I52" i="1"/>
  <c r="H52" i="1"/>
  <c r="G52" i="1"/>
  <c r="F52" i="1"/>
  <c r="M51" i="1"/>
  <c r="L51" i="1"/>
  <c r="K51" i="1"/>
  <c r="J51" i="1"/>
  <c r="I51" i="1"/>
  <c r="H51" i="1"/>
  <c r="G51" i="1"/>
  <c r="M48" i="1"/>
  <c r="L48" i="1"/>
  <c r="K48" i="1"/>
  <c r="J48" i="1"/>
  <c r="I48" i="1"/>
  <c r="H48" i="1"/>
  <c r="G48" i="1"/>
  <c r="F48" i="1"/>
  <c r="C47" i="1"/>
  <c r="B47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K43" i="1"/>
  <c r="I43" i="1"/>
  <c r="G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K24" i="1"/>
  <c r="I24" i="1"/>
  <c r="G24" i="1"/>
  <c r="M23" i="1"/>
  <c r="L23" i="1"/>
  <c r="K23" i="1"/>
  <c r="J23" i="1"/>
  <c r="I23" i="1"/>
  <c r="H23" i="1"/>
  <c r="G23" i="1"/>
  <c r="F23" i="1"/>
  <c r="M22" i="1"/>
  <c r="K22" i="1"/>
  <c r="I22" i="1"/>
  <c r="G22" i="1"/>
  <c r="M21" i="1"/>
  <c r="K21" i="1"/>
  <c r="I21" i="1"/>
  <c r="G21" i="1"/>
  <c r="M20" i="1"/>
  <c r="K20" i="1"/>
  <c r="I20" i="1"/>
  <c r="G20" i="1"/>
  <c r="M19" i="1"/>
  <c r="L19" i="1"/>
  <c r="K19" i="1"/>
  <c r="J19" i="1"/>
  <c r="I19" i="1"/>
  <c r="H19" i="1"/>
  <c r="G19" i="1"/>
  <c r="F19" i="1"/>
  <c r="M18" i="1"/>
  <c r="K18" i="1"/>
  <c r="I18" i="1"/>
  <c r="G18" i="1"/>
</calcChain>
</file>

<file path=xl/sharedStrings.xml><?xml version="1.0" encoding="utf-8"?>
<sst xmlns="http://schemas.openxmlformats.org/spreadsheetml/2006/main" count="319" uniqueCount="126">
  <si>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</si>
  <si>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</si>
  <si>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</si>
  <si>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</si>
  <si>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</si>
  <si>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</si>
  <si>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</si>
  <si>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</si>
  <si>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</si>
  <si>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</si>
  <si>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</si>
  <si>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</si>
  <si>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</si>
  <si>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</si>
  <si>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</si>
  <si>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</si>
  <si>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</si>
  <si>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</si>
  <si>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</si>
  <si>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2024</t>
  </si>
  <si>
    <t>факт на конец отчетного периода</t>
  </si>
  <si>
    <t>факт года 2023 (Ha 01.01.года 2024)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</si>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</sst>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17"/>
  <sheetViews>
    <sheetView tabSelected="1" view="pageBreakPreview" zoomScale="75" zoomScaleNormal="75" zoomScaleSheetLayoutView="75" workbookViewId="0">
      <pane ySplit="18" topLeftCell="A19" activePane="bottomLeft" state="frozen"/>
      <selection activeCell="A24" sqref="A24:XFD24"/>
      <selection pane="bottomLeft" activeCell="S15" sqref="S15"/>
    </sheetView>
  </sheetViews>
  <sheetFormatPr defaultRowHeight="12" x14ac:dyDescent="0.25"/>
  <cols>
    <col min="1" max="1" width="9.85546875" style="43" customWidth="1"/>
    <col min="2" max="2" width="38.7109375" style="39" customWidth="1"/>
    <col min="3" max="3" width="15.140625" style="44" customWidth="1"/>
    <col min="4" max="4" width="17.42578125" style="39" customWidth="1"/>
    <col min="5" max="5" width="24.140625" style="39" hidden="1" customWidth="1"/>
    <col min="6" max="7" width="14.85546875" style="39" hidden="1" customWidth="1"/>
    <col min="8" max="13" width="14.85546875" style="44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7"/>
      <c r="M2" s="7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8"/>
      <c r="K3" s="8"/>
      <c r="L3" s="8"/>
      <c r="M3" s="9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31.5" customHeight="1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 t="e">
        <f t="shared" ref="F18:M18" si="0">SUM(F19:F24)</f>
        <v>#REF!</v>
      </c>
      <c r="G18" s="31" t="e">
        <f t="shared" si="0"/>
        <v>#REF!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2">
        <f t="shared" si="0"/>
        <v>46660</v>
      </c>
      <c r="M18" s="33">
        <f t="shared" si="0"/>
        <v>51505</v>
      </c>
    </row>
    <row r="19" spans="1:13" ht="31.5" x14ac:dyDescent="0.25">
      <c r="A19" s="28" t="s">
        <v>25</v>
      </c>
      <c r="B19" s="34" t="s">
        <v>26</v>
      </c>
      <c r="C19" s="35" t="s">
        <v>23</v>
      </c>
      <c r="D19" s="36" t="s">
        <v>24</v>
      </c>
      <c r="E19" s="36" t="s">
        <v>24</v>
      </c>
      <c r="F19" s="36">
        <f t="shared" ref="F19:M19" si="1">SUM(F25)</f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7">
        <f t="shared" si="1"/>
        <v>0</v>
      </c>
      <c r="M19" s="38">
        <f t="shared" si="1"/>
        <v>0</v>
      </c>
    </row>
    <row r="20" spans="1:13" ht="31.5" x14ac:dyDescent="0.25">
      <c r="A20" s="28" t="s">
        <v>27</v>
      </c>
      <c r="B20" s="34" t="s">
        <v>28</v>
      </c>
      <c r="C20" s="35" t="s">
        <v>23</v>
      </c>
      <c r="D20" s="36" t="s">
        <v>24</v>
      </c>
      <c r="E20" s="36" t="s">
        <v>24</v>
      </c>
      <c r="F20" s="36" t="e">
        <f t="shared" ref="F20:M20" si="2">SUM(F43)</f>
        <v>#REF!</v>
      </c>
      <c r="G20" s="36" t="e">
        <f t="shared" si="2"/>
        <v>#REF!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7">
        <f t="shared" si="2"/>
        <v>46660</v>
      </c>
      <c r="M20" s="38">
        <f t="shared" si="2"/>
        <v>51505</v>
      </c>
    </row>
    <row r="21" spans="1:13" ht="78.75" x14ac:dyDescent="0.25">
      <c r="A21" s="28" t="s">
        <v>29</v>
      </c>
      <c r="B21" s="34" t="s">
        <v>30</v>
      </c>
      <c r="C21" s="35" t="s">
        <v>23</v>
      </c>
      <c r="D21" s="36" t="s">
        <v>24</v>
      </c>
      <c r="E21" s="36" t="s">
        <v>24</v>
      </c>
      <c r="F21" s="36">
        <f t="shared" ref="F21:M21" si="3">SUM(F64)</f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8">
        <f t="shared" si="3"/>
        <v>0</v>
      </c>
    </row>
    <row r="22" spans="1:13" ht="47.25" x14ac:dyDescent="0.25">
      <c r="A22" s="28" t="s">
        <v>31</v>
      </c>
      <c r="B22" s="34" t="s">
        <v>32</v>
      </c>
      <c r="C22" s="35" t="s">
        <v>23</v>
      </c>
      <c r="D22" s="36" t="s">
        <v>24</v>
      </c>
      <c r="E22" s="36" t="s">
        <v>24</v>
      </c>
      <c r="F22" s="36">
        <f t="shared" ref="F22:M22" si="4">SUM(F67)</f>
        <v>0</v>
      </c>
      <c r="G22" s="36">
        <f t="shared" si="4"/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8">
        <f t="shared" si="4"/>
        <v>0</v>
      </c>
    </row>
    <row r="23" spans="1:13" ht="47.25" x14ac:dyDescent="0.25">
      <c r="A23" s="28" t="s">
        <v>33</v>
      </c>
      <c r="B23" s="34" t="s">
        <v>34</v>
      </c>
      <c r="C23" s="35" t="s">
        <v>23</v>
      </c>
      <c r="D23" s="36" t="s">
        <v>24</v>
      </c>
      <c r="E23" s="36" t="s">
        <v>24</v>
      </c>
      <c r="F23" s="36">
        <f t="shared" ref="F23:M24" si="5">SUM(F70)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8">
        <f t="shared" si="5"/>
        <v>0</v>
      </c>
    </row>
    <row r="24" spans="1:13" ht="31.5" x14ac:dyDescent="0.25">
      <c r="A24" s="28" t="s">
        <v>35</v>
      </c>
      <c r="B24" s="34" t="s">
        <v>36</v>
      </c>
      <c r="C24" s="35" t="s">
        <v>23</v>
      </c>
      <c r="D24" s="36" t="s">
        <v>24</v>
      </c>
      <c r="E24" s="36" t="s">
        <v>24</v>
      </c>
      <c r="F24" s="36">
        <f t="shared" si="5"/>
        <v>0</v>
      </c>
      <c r="G24" s="36">
        <f t="shared" si="5"/>
        <v>0</v>
      </c>
      <c r="H24" s="36">
        <f t="shared" si="5"/>
        <v>0</v>
      </c>
      <c r="I24" s="36">
        <f t="shared" si="5"/>
        <v>0</v>
      </c>
      <c r="J24" s="36">
        <f t="shared" si="5"/>
        <v>0</v>
      </c>
      <c r="K24" s="36">
        <f t="shared" si="5"/>
        <v>0</v>
      </c>
      <c r="L24" s="36">
        <f t="shared" si="5"/>
        <v>0</v>
      </c>
      <c r="M24" s="38">
        <f t="shared" si="5"/>
        <v>0</v>
      </c>
    </row>
    <row r="25" spans="1:13" ht="31.5" x14ac:dyDescent="0.25">
      <c r="A25" s="28" t="s">
        <v>37</v>
      </c>
      <c r="B25" s="34" t="s">
        <v>38</v>
      </c>
      <c r="C25" s="35" t="s">
        <v>23</v>
      </c>
      <c r="D25" s="36" t="s">
        <v>24</v>
      </c>
      <c r="E25" s="36" t="s">
        <v>24</v>
      </c>
      <c r="F25" s="36">
        <f t="shared" ref="F25:M25" si="6">SUM(F26,F30,F33,F40)</f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8">
        <f t="shared" si="6"/>
        <v>0</v>
      </c>
    </row>
    <row r="26" spans="1:13" ht="47.25" x14ac:dyDescent="0.25">
      <c r="A26" s="28" t="s">
        <v>39</v>
      </c>
      <c r="B26" s="34" t="s">
        <v>40</v>
      </c>
      <c r="C26" s="35" t="s">
        <v>23</v>
      </c>
      <c r="D26" s="36" t="s">
        <v>24</v>
      </c>
      <c r="E26" s="36" t="s">
        <v>24</v>
      </c>
      <c r="F26" s="36">
        <f t="shared" ref="F26:M26" si="7">SUM(F27:F29)</f>
        <v>0</v>
      </c>
      <c r="G26" s="36">
        <f t="shared" si="7"/>
        <v>0</v>
      </c>
      <c r="H26" s="36">
        <f t="shared" si="7"/>
        <v>0</v>
      </c>
      <c r="I26" s="36">
        <f t="shared" si="7"/>
        <v>0</v>
      </c>
      <c r="J26" s="36">
        <f t="shared" si="7"/>
        <v>0</v>
      </c>
      <c r="K26" s="36">
        <f t="shared" si="7"/>
        <v>0</v>
      </c>
      <c r="L26" s="36">
        <f t="shared" si="7"/>
        <v>0</v>
      </c>
      <c r="M26" s="38">
        <f t="shared" si="7"/>
        <v>0</v>
      </c>
    </row>
    <row r="27" spans="1:13" ht="78.75" x14ac:dyDescent="0.25">
      <c r="A27" s="28" t="s">
        <v>41</v>
      </c>
      <c r="B27" s="34" t="s">
        <v>42</v>
      </c>
      <c r="C27" s="35" t="s">
        <v>23</v>
      </c>
      <c r="D27" s="36" t="s">
        <v>24</v>
      </c>
      <c r="E27" s="36" t="s">
        <v>24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8">
        <v>0</v>
      </c>
    </row>
    <row r="28" spans="1:13" ht="78.75" x14ac:dyDescent="0.25">
      <c r="A28" s="28" t="s">
        <v>43</v>
      </c>
      <c r="B28" s="34" t="s">
        <v>44</v>
      </c>
      <c r="C28" s="35" t="s">
        <v>23</v>
      </c>
      <c r="D28" s="36" t="s">
        <v>24</v>
      </c>
      <c r="E28" s="36" t="s">
        <v>24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8">
        <v>0</v>
      </c>
    </row>
    <row r="29" spans="1:13" ht="63" x14ac:dyDescent="0.25">
      <c r="A29" s="28" t="s">
        <v>45</v>
      </c>
      <c r="B29" s="34" t="s">
        <v>46</v>
      </c>
      <c r="C29" s="35" t="s">
        <v>23</v>
      </c>
      <c r="D29" s="36" t="s">
        <v>24</v>
      </c>
      <c r="E29" s="36" t="s">
        <v>24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8">
        <v>0</v>
      </c>
    </row>
    <row r="30" spans="1:13" ht="47.25" x14ac:dyDescent="0.25">
      <c r="A30" s="28" t="s">
        <v>47</v>
      </c>
      <c r="B30" s="34" t="s">
        <v>48</v>
      </c>
      <c r="C30" s="35" t="s">
        <v>23</v>
      </c>
      <c r="D30" s="36" t="s">
        <v>24</v>
      </c>
      <c r="E30" s="36" t="s">
        <v>24</v>
      </c>
      <c r="F30" s="36">
        <f t="shared" ref="F30:M30" si="8">SUM(F31:F32)</f>
        <v>0</v>
      </c>
      <c r="G30" s="36">
        <f t="shared" si="8"/>
        <v>0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8">
        <f t="shared" si="8"/>
        <v>0</v>
      </c>
    </row>
    <row r="31" spans="1:13" ht="78.75" x14ac:dyDescent="0.25">
      <c r="A31" s="28" t="s">
        <v>49</v>
      </c>
      <c r="B31" s="34" t="s">
        <v>50</v>
      </c>
      <c r="C31" s="35" t="s">
        <v>23</v>
      </c>
      <c r="D31" s="36" t="s">
        <v>24</v>
      </c>
      <c r="E31" s="36" t="s">
        <v>24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8">
        <v>0</v>
      </c>
    </row>
    <row r="32" spans="1:13" ht="47.25" x14ac:dyDescent="0.25">
      <c r="A32" s="28" t="s">
        <v>51</v>
      </c>
      <c r="B32" s="34" t="s">
        <v>52</v>
      </c>
      <c r="C32" s="35" t="s">
        <v>23</v>
      </c>
      <c r="D32" s="36" t="s">
        <v>24</v>
      </c>
      <c r="E32" s="36" t="s">
        <v>24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8">
        <v>0</v>
      </c>
    </row>
    <row r="33" spans="1:13" ht="63" x14ac:dyDescent="0.25">
      <c r="A33" s="28" t="s">
        <v>53</v>
      </c>
      <c r="B33" s="34" t="s">
        <v>54</v>
      </c>
      <c r="C33" s="35" t="s">
        <v>23</v>
      </c>
      <c r="D33" s="36" t="s">
        <v>24</v>
      </c>
      <c r="E33" s="36" t="s">
        <v>24</v>
      </c>
      <c r="F33" s="36">
        <f t="shared" ref="F33:M33" si="9">SUM(F34:F39)</f>
        <v>0</v>
      </c>
      <c r="G33" s="36">
        <f t="shared" si="9"/>
        <v>0</v>
      </c>
      <c r="H33" s="36">
        <f t="shared" si="9"/>
        <v>0</v>
      </c>
      <c r="I33" s="36">
        <f t="shared" si="9"/>
        <v>0</v>
      </c>
      <c r="J33" s="36">
        <f t="shared" si="9"/>
        <v>0</v>
      </c>
      <c r="K33" s="36">
        <f t="shared" si="9"/>
        <v>0</v>
      </c>
      <c r="L33" s="36">
        <f t="shared" si="9"/>
        <v>0</v>
      </c>
      <c r="M33" s="38">
        <f t="shared" si="9"/>
        <v>0</v>
      </c>
    </row>
    <row r="34" spans="1:13" ht="141.75" x14ac:dyDescent="0.25">
      <c r="A34" s="28" t="s">
        <v>55</v>
      </c>
      <c r="B34" s="34" t="s">
        <v>56</v>
      </c>
      <c r="C34" s="35" t="s">
        <v>23</v>
      </c>
      <c r="D34" s="36" t="s">
        <v>24</v>
      </c>
      <c r="E34" s="36" t="s">
        <v>24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8">
        <v>0</v>
      </c>
    </row>
    <row r="35" spans="1:13" ht="110.25" x14ac:dyDescent="0.25">
      <c r="A35" s="28" t="s">
        <v>55</v>
      </c>
      <c r="B35" s="34" t="s">
        <v>57</v>
      </c>
      <c r="C35" s="35" t="s">
        <v>23</v>
      </c>
      <c r="D35" s="36" t="s">
        <v>24</v>
      </c>
      <c r="E35" s="36" t="s">
        <v>24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8">
        <v>0</v>
      </c>
    </row>
    <row r="36" spans="1:13" ht="126" x14ac:dyDescent="0.25">
      <c r="A36" s="28" t="s">
        <v>55</v>
      </c>
      <c r="B36" s="34" t="s">
        <v>58</v>
      </c>
      <c r="C36" s="35" t="s">
        <v>23</v>
      </c>
      <c r="D36" s="36" t="s">
        <v>24</v>
      </c>
      <c r="E36" s="36" t="s">
        <v>24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8">
        <v>0</v>
      </c>
    </row>
    <row r="37" spans="1:13" ht="141.75" x14ac:dyDescent="0.25">
      <c r="A37" s="28" t="s">
        <v>59</v>
      </c>
      <c r="B37" s="34" t="s">
        <v>56</v>
      </c>
      <c r="C37" s="35" t="s">
        <v>23</v>
      </c>
      <c r="D37" s="36" t="s">
        <v>24</v>
      </c>
      <c r="E37" s="36" t="s">
        <v>24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8">
        <v>0</v>
      </c>
    </row>
    <row r="38" spans="1:13" ht="110.25" x14ac:dyDescent="0.25">
      <c r="A38" s="28" t="s">
        <v>59</v>
      </c>
      <c r="B38" s="34" t="s">
        <v>57</v>
      </c>
      <c r="C38" s="35" t="s">
        <v>23</v>
      </c>
      <c r="D38" s="36" t="s">
        <v>24</v>
      </c>
      <c r="E38" s="36" t="s">
        <v>24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8">
        <v>0</v>
      </c>
    </row>
    <row r="39" spans="1:13" ht="126" x14ac:dyDescent="0.25">
      <c r="A39" s="28" t="s">
        <v>59</v>
      </c>
      <c r="B39" s="34" t="s">
        <v>60</v>
      </c>
      <c r="C39" s="35" t="s">
        <v>23</v>
      </c>
      <c r="D39" s="36" t="s">
        <v>24</v>
      </c>
      <c r="E39" s="36" t="s">
        <v>24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8">
        <v>0</v>
      </c>
    </row>
    <row r="40" spans="1:13" ht="110.25" x14ac:dyDescent="0.25">
      <c r="A40" s="28" t="s">
        <v>61</v>
      </c>
      <c r="B40" s="34" t="s">
        <v>62</v>
      </c>
      <c r="C40" s="35" t="s">
        <v>23</v>
      </c>
      <c r="D40" s="36" t="s">
        <v>24</v>
      </c>
      <c r="E40" s="36" t="s">
        <v>24</v>
      </c>
      <c r="F40" s="36">
        <f t="shared" ref="F40:M40" si="10">SUM(F41:F42)</f>
        <v>0</v>
      </c>
      <c r="G40" s="36">
        <f t="shared" si="10"/>
        <v>0</v>
      </c>
      <c r="H40" s="36">
        <f t="shared" si="10"/>
        <v>0</v>
      </c>
      <c r="I40" s="36">
        <f t="shared" si="10"/>
        <v>0</v>
      </c>
      <c r="J40" s="36">
        <f t="shared" si="10"/>
        <v>0</v>
      </c>
      <c r="K40" s="36">
        <f t="shared" si="10"/>
        <v>0</v>
      </c>
      <c r="L40" s="36">
        <f t="shared" si="10"/>
        <v>0</v>
      </c>
      <c r="M40" s="38">
        <f t="shared" si="10"/>
        <v>0</v>
      </c>
    </row>
    <row r="41" spans="1:13" ht="78.75" x14ac:dyDescent="0.25">
      <c r="A41" s="28" t="s">
        <v>63</v>
      </c>
      <c r="B41" s="34" t="s">
        <v>64</v>
      </c>
      <c r="C41" s="35" t="s">
        <v>23</v>
      </c>
      <c r="D41" s="36" t="s">
        <v>24</v>
      </c>
      <c r="E41" s="36" t="s">
        <v>24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8">
        <v>0</v>
      </c>
    </row>
    <row r="42" spans="1:13" ht="94.5" x14ac:dyDescent="0.25">
      <c r="A42" s="28" t="s">
        <v>65</v>
      </c>
      <c r="B42" s="34" t="s">
        <v>66</v>
      </c>
      <c r="C42" s="35" t="s">
        <v>23</v>
      </c>
      <c r="D42" s="36" t="s">
        <v>24</v>
      </c>
      <c r="E42" s="36" t="s">
        <v>24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8">
        <v>0</v>
      </c>
    </row>
    <row r="43" spans="1:13" ht="47.25" x14ac:dyDescent="0.25">
      <c r="A43" s="28" t="s">
        <v>67</v>
      </c>
      <c r="B43" s="34" t="s">
        <v>68</v>
      </c>
      <c r="C43" s="35" t="s">
        <v>23</v>
      </c>
      <c r="D43" s="36" t="s">
        <v>24</v>
      </c>
      <c r="E43" s="36" t="s">
        <v>24</v>
      </c>
      <c r="F43" s="36" t="e">
        <f t="shared" ref="F43:M43" si="11">SUM(F44,F48,F51,F61)</f>
        <v>#REF!</v>
      </c>
      <c r="G43" s="36" t="e">
        <f t="shared" si="11"/>
        <v>#REF!</v>
      </c>
      <c r="H43" s="36">
        <f t="shared" si="11"/>
        <v>0</v>
      </c>
      <c r="I43" s="36">
        <f t="shared" si="11"/>
        <v>0</v>
      </c>
      <c r="J43" s="36">
        <f t="shared" si="11"/>
        <v>0</v>
      </c>
      <c r="K43" s="36">
        <f t="shared" si="11"/>
        <v>0</v>
      </c>
      <c r="L43" s="37">
        <f t="shared" si="11"/>
        <v>46660</v>
      </c>
      <c r="M43" s="38">
        <f t="shared" si="11"/>
        <v>51505</v>
      </c>
    </row>
    <row r="44" spans="1:13" ht="78.75" x14ac:dyDescent="0.25">
      <c r="A44" s="28" t="s">
        <v>69</v>
      </c>
      <c r="B44" s="34" t="s">
        <v>70</v>
      </c>
      <c r="C44" s="35" t="s">
        <v>23</v>
      </c>
      <c r="D44" s="36" t="s">
        <v>24</v>
      </c>
      <c r="E44" s="36" t="s">
        <v>24</v>
      </c>
      <c r="F44" s="36">
        <f t="shared" ref="F44:M44" si="12">SUM(F45,F46)</f>
        <v>0</v>
      </c>
      <c r="G44" s="36">
        <f t="shared" si="12"/>
        <v>0</v>
      </c>
      <c r="H44" s="36">
        <f t="shared" si="12"/>
        <v>0</v>
      </c>
      <c r="I44" s="36">
        <f t="shared" si="12"/>
        <v>0</v>
      </c>
      <c r="J44" s="36">
        <f t="shared" si="12"/>
        <v>0</v>
      </c>
      <c r="K44" s="36">
        <f t="shared" si="12"/>
        <v>0</v>
      </c>
      <c r="L44" s="36">
        <f t="shared" si="12"/>
        <v>0</v>
      </c>
      <c r="M44" s="38">
        <f t="shared" si="12"/>
        <v>0</v>
      </c>
    </row>
    <row r="45" spans="1:13" ht="31.5" x14ac:dyDescent="0.25">
      <c r="A45" s="28" t="s">
        <v>71</v>
      </c>
      <c r="B45" s="34" t="s">
        <v>72</v>
      </c>
      <c r="C45" s="35" t="s">
        <v>23</v>
      </c>
      <c r="D45" s="36" t="s">
        <v>24</v>
      </c>
      <c r="E45" s="36" t="s">
        <v>24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8">
        <v>0</v>
      </c>
    </row>
    <row r="46" spans="1:13" ht="78.75" x14ac:dyDescent="0.25">
      <c r="A46" s="28" t="s">
        <v>73</v>
      </c>
      <c r="B46" s="34" t="s">
        <v>74</v>
      </c>
      <c r="C46" s="35" t="s">
        <v>23</v>
      </c>
      <c r="D46" s="36" t="s">
        <v>24</v>
      </c>
      <c r="E46" s="36" t="s">
        <v>24</v>
      </c>
      <c r="F46" s="36">
        <f t="shared" ref="F46:M46" si="13">SUM(F47:F47)</f>
        <v>0</v>
      </c>
      <c r="G46" s="36">
        <f t="shared" si="13"/>
        <v>0</v>
      </c>
      <c r="H46" s="36">
        <f t="shared" si="13"/>
        <v>0</v>
      </c>
      <c r="I46" s="36">
        <f t="shared" si="13"/>
        <v>0</v>
      </c>
      <c r="J46" s="36">
        <f t="shared" si="13"/>
        <v>0</v>
      </c>
      <c r="K46" s="36">
        <f t="shared" si="13"/>
        <v>0</v>
      </c>
      <c r="L46" s="36">
        <f t="shared" si="13"/>
        <v>0</v>
      </c>
      <c r="M46" s="38">
        <f t="shared" si="13"/>
        <v>0</v>
      </c>
    </row>
    <row r="47" spans="1:13" ht="31.5" x14ac:dyDescent="0.25">
      <c r="A47" s="28" t="s">
        <v>75</v>
      </c>
      <c r="B47" s="34" t="str">
        <f>[1]J0214_1037000158513_10_69_0!B50</f>
        <v>Установка системы телемеханики и диспетчеризации</v>
      </c>
      <c r="C47" s="34" t="str">
        <f>[1]J0214_1037000158513_10_69_0!C50</f>
        <v>J_000006089</v>
      </c>
      <c r="D47" s="36" t="s">
        <v>24</v>
      </c>
      <c r="E47" s="36" t="s">
        <v>24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8">
        <v>0</v>
      </c>
    </row>
    <row r="48" spans="1:13" ht="47.25" x14ac:dyDescent="0.25">
      <c r="A48" s="28" t="s">
        <v>76</v>
      </c>
      <c r="B48" s="34" t="s">
        <v>77</v>
      </c>
      <c r="C48" s="35" t="s">
        <v>23</v>
      </c>
      <c r="D48" s="36" t="s">
        <v>24</v>
      </c>
      <c r="E48" s="36" t="s">
        <v>24</v>
      </c>
      <c r="F48" s="36">
        <f t="shared" ref="F48:M48" si="14">SUM(F49,F50)</f>
        <v>0</v>
      </c>
      <c r="G48" s="36">
        <f t="shared" si="14"/>
        <v>0</v>
      </c>
      <c r="H48" s="36">
        <f t="shared" si="14"/>
        <v>0</v>
      </c>
      <c r="I48" s="36">
        <f t="shared" si="14"/>
        <v>0</v>
      </c>
      <c r="J48" s="36">
        <f t="shared" si="14"/>
        <v>0</v>
      </c>
      <c r="K48" s="36">
        <f t="shared" si="14"/>
        <v>0</v>
      </c>
      <c r="L48" s="36">
        <f t="shared" si="14"/>
        <v>0</v>
      </c>
      <c r="M48" s="38">
        <f t="shared" si="14"/>
        <v>0</v>
      </c>
    </row>
    <row r="49" spans="1:14" ht="31.5" x14ac:dyDescent="0.25">
      <c r="A49" s="28" t="s">
        <v>78</v>
      </c>
      <c r="B49" s="34" t="s">
        <v>79</v>
      </c>
      <c r="C49" s="35" t="s">
        <v>23</v>
      </c>
      <c r="D49" s="36" t="s">
        <v>24</v>
      </c>
      <c r="E49" s="36" t="s">
        <v>24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8">
        <v>0</v>
      </c>
    </row>
    <row r="50" spans="1:14" ht="47.25" customHeight="1" x14ac:dyDescent="0.25">
      <c r="A50" s="28" t="s">
        <v>80</v>
      </c>
      <c r="B50" s="34" t="s">
        <v>81</v>
      </c>
      <c r="C50" s="35" t="s">
        <v>23</v>
      </c>
      <c r="D50" s="36" t="s">
        <v>24</v>
      </c>
      <c r="E50" s="36" t="s">
        <v>24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8">
        <v>0</v>
      </c>
    </row>
    <row r="51" spans="1:14" ht="47.25" customHeight="1" x14ac:dyDescent="0.25">
      <c r="A51" s="28" t="s">
        <v>82</v>
      </c>
      <c r="B51" s="34" t="s">
        <v>83</v>
      </c>
      <c r="C51" s="35" t="s">
        <v>23</v>
      </c>
      <c r="D51" s="36" t="s">
        <v>24</v>
      </c>
      <c r="E51" s="36" t="s">
        <v>24</v>
      </c>
      <c r="F51" s="36" t="e">
        <f t="shared" ref="F51:M51" si="15">SUM(F52,F54,F55,F56,F57,F58,F59,F60)</f>
        <v>#REF!</v>
      </c>
      <c r="G51" s="36" t="e">
        <f t="shared" si="15"/>
        <v>#REF!</v>
      </c>
      <c r="H51" s="36">
        <f t="shared" si="15"/>
        <v>0</v>
      </c>
      <c r="I51" s="36">
        <f t="shared" si="15"/>
        <v>0</v>
      </c>
      <c r="J51" s="36">
        <f t="shared" si="15"/>
        <v>0</v>
      </c>
      <c r="K51" s="36">
        <f t="shared" si="15"/>
        <v>0</v>
      </c>
      <c r="L51" s="37">
        <f t="shared" si="15"/>
        <v>46660</v>
      </c>
      <c r="M51" s="38">
        <f t="shared" si="15"/>
        <v>51505</v>
      </c>
    </row>
    <row r="52" spans="1:14" ht="47.25" x14ac:dyDescent="0.25">
      <c r="A52" s="28" t="s">
        <v>84</v>
      </c>
      <c r="B52" s="34" t="s">
        <v>85</v>
      </c>
      <c r="C52" s="35" t="s">
        <v>23</v>
      </c>
      <c r="D52" s="36" t="s">
        <v>24</v>
      </c>
      <c r="E52" s="36" t="s">
        <v>24</v>
      </c>
      <c r="F52" s="36">
        <f t="shared" ref="F52:M52" si="16">SUM(F53:F53)</f>
        <v>0</v>
      </c>
      <c r="G52" s="36">
        <f t="shared" si="16"/>
        <v>0</v>
      </c>
      <c r="H52" s="36">
        <f t="shared" si="16"/>
        <v>0</v>
      </c>
      <c r="I52" s="36">
        <f t="shared" si="16"/>
        <v>0</v>
      </c>
      <c r="J52" s="36">
        <f t="shared" si="16"/>
        <v>0</v>
      </c>
      <c r="K52" s="36">
        <f t="shared" si="16"/>
        <v>0</v>
      </c>
      <c r="L52" s="37">
        <f t="shared" si="16"/>
        <v>46660</v>
      </c>
      <c r="M52" s="38">
        <f t="shared" si="16"/>
        <v>51505</v>
      </c>
    </row>
    <row r="53" spans="1:14" ht="63" x14ac:dyDescent="0.25">
      <c r="A53" s="28" t="s">
        <v>86</v>
      </c>
      <c r="B53" s="34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3" s="34" t="str">
        <f>[1]J0214_1037000158513_10_69_0!C56</f>
        <v>J_0000060024</v>
      </c>
      <c r="D53" s="36" t="s">
        <v>24</v>
      </c>
      <c r="E53" s="36" t="s">
        <v>24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7">
        <v>46660</v>
      </c>
      <c r="M53" s="38">
        <v>51505</v>
      </c>
      <c r="N53" s="11">
        <f>240.6*1136/(80+1136)</f>
        <v>224.77105263157893</v>
      </c>
    </row>
    <row r="54" spans="1:14" ht="47.25" x14ac:dyDescent="0.25">
      <c r="A54" s="28" t="s">
        <v>87</v>
      </c>
      <c r="B54" s="34" t="s">
        <v>88</v>
      </c>
      <c r="C54" s="35" t="s">
        <v>23</v>
      </c>
      <c r="D54" s="36" t="s">
        <v>24</v>
      </c>
      <c r="E54" s="36" t="s">
        <v>24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8">
        <v>0</v>
      </c>
    </row>
    <row r="55" spans="1:14" ht="47.25" x14ac:dyDescent="0.25">
      <c r="A55" s="28" t="s">
        <v>89</v>
      </c>
      <c r="B55" s="34" t="s">
        <v>90</v>
      </c>
      <c r="C55" s="35" t="s">
        <v>23</v>
      </c>
      <c r="D55" s="36" t="s">
        <v>24</v>
      </c>
      <c r="E55" s="36" t="s">
        <v>24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8">
        <v>0</v>
      </c>
    </row>
    <row r="56" spans="1:14" ht="47.25" x14ac:dyDescent="0.25">
      <c r="A56" s="28" t="s">
        <v>91</v>
      </c>
      <c r="B56" s="34" t="s">
        <v>92</v>
      </c>
      <c r="C56" s="35" t="s">
        <v>23</v>
      </c>
      <c r="D56" s="36" t="s">
        <v>24</v>
      </c>
      <c r="E56" s="36" t="s">
        <v>24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8">
        <v>0</v>
      </c>
    </row>
    <row r="57" spans="1:14" ht="63" x14ac:dyDescent="0.25">
      <c r="A57" s="28" t="s">
        <v>93</v>
      </c>
      <c r="B57" s="34" t="s">
        <v>94</v>
      </c>
      <c r="C57" s="35" t="s">
        <v>23</v>
      </c>
      <c r="D57" s="36" t="s">
        <v>24</v>
      </c>
      <c r="E57" s="36" t="s">
        <v>24</v>
      </c>
      <c r="F57" s="36" t="e">
        <f>SUM(#REF!)</f>
        <v>#REF!</v>
      </c>
      <c r="G57" s="36" t="e">
        <f>SUM(#REF!)</f>
        <v>#REF!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8">
        <v>0</v>
      </c>
    </row>
    <row r="58" spans="1:14" ht="63" x14ac:dyDescent="0.25">
      <c r="A58" s="28" t="s">
        <v>95</v>
      </c>
      <c r="B58" s="34" t="s">
        <v>96</v>
      </c>
      <c r="C58" s="35" t="s">
        <v>23</v>
      </c>
      <c r="D58" s="36" t="s">
        <v>24</v>
      </c>
      <c r="E58" s="36" t="s">
        <v>24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8">
        <v>0</v>
      </c>
    </row>
    <row r="59" spans="1:14" ht="63" x14ac:dyDescent="0.25">
      <c r="A59" s="28" t="s">
        <v>97</v>
      </c>
      <c r="B59" s="34" t="s">
        <v>98</v>
      </c>
      <c r="C59" s="35" t="s">
        <v>23</v>
      </c>
      <c r="D59" s="36" t="s">
        <v>24</v>
      </c>
      <c r="E59" s="36" t="s">
        <v>24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8">
        <v>0</v>
      </c>
    </row>
    <row r="60" spans="1:14" ht="63" x14ac:dyDescent="0.25">
      <c r="A60" s="28" t="s">
        <v>99</v>
      </c>
      <c r="B60" s="34" t="s">
        <v>100</v>
      </c>
      <c r="C60" s="35" t="s">
        <v>23</v>
      </c>
      <c r="D60" s="36" t="s">
        <v>24</v>
      </c>
      <c r="E60" s="36" t="s">
        <v>24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8">
        <v>0</v>
      </c>
    </row>
    <row r="61" spans="1:14" ht="63" x14ac:dyDescent="0.25">
      <c r="A61" s="28" t="s">
        <v>101</v>
      </c>
      <c r="B61" s="34" t="s">
        <v>102</v>
      </c>
      <c r="C61" s="35" t="s">
        <v>23</v>
      </c>
      <c r="D61" s="36" t="s">
        <v>24</v>
      </c>
      <c r="E61" s="36" t="s">
        <v>24</v>
      </c>
      <c r="F61" s="36">
        <f t="shared" ref="F61:M61" si="17">SUM(F62,F63)</f>
        <v>0</v>
      </c>
      <c r="G61" s="36">
        <f t="shared" si="17"/>
        <v>0</v>
      </c>
      <c r="H61" s="36">
        <f t="shared" si="17"/>
        <v>0</v>
      </c>
      <c r="I61" s="36">
        <f t="shared" si="17"/>
        <v>0</v>
      </c>
      <c r="J61" s="36">
        <f t="shared" si="17"/>
        <v>0</v>
      </c>
      <c r="K61" s="36">
        <f t="shared" si="17"/>
        <v>0</v>
      </c>
      <c r="L61" s="36">
        <f t="shared" si="17"/>
        <v>0</v>
      </c>
      <c r="M61" s="38">
        <f t="shared" si="17"/>
        <v>0</v>
      </c>
    </row>
    <row r="62" spans="1:14" ht="47.25" x14ac:dyDescent="0.25">
      <c r="A62" s="28" t="s">
        <v>103</v>
      </c>
      <c r="B62" s="34" t="s">
        <v>104</v>
      </c>
      <c r="C62" s="35" t="s">
        <v>23</v>
      </c>
      <c r="D62" s="36" t="s">
        <v>24</v>
      </c>
      <c r="E62" s="36" t="s">
        <v>24</v>
      </c>
      <c r="F62" s="36" t="s">
        <v>24</v>
      </c>
      <c r="G62" s="36" t="s">
        <v>24</v>
      </c>
      <c r="H62" s="36" t="s">
        <v>24</v>
      </c>
      <c r="I62" s="36" t="s">
        <v>24</v>
      </c>
      <c r="J62" s="36" t="s">
        <v>24</v>
      </c>
      <c r="K62" s="36" t="s">
        <v>24</v>
      </c>
      <c r="L62" s="36" t="s">
        <v>24</v>
      </c>
      <c r="M62" s="38" t="s">
        <v>24</v>
      </c>
    </row>
    <row r="63" spans="1:14" ht="63" x14ac:dyDescent="0.25">
      <c r="A63" s="28" t="s">
        <v>105</v>
      </c>
      <c r="B63" s="34" t="s">
        <v>106</v>
      </c>
      <c r="C63" s="35" t="s">
        <v>23</v>
      </c>
      <c r="D63" s="36" t="s">
        <v>24</v>
      </c>
      <c r="E63" s="36" t="s">
        <v>24</v>
      </c>
      <c r="F63" s="36" t="s">
        <v>24</v>
      </c>
      <c r="G63" s="36" t="s">
        <v>24</v>
      </c>
      <c r="H63" s="36" t="s">
        <v>24</v>
      </c>
      <c r="I63" s="36" t="s">
        <v>24</v>
      </c>
      <c r="J63" s="36" t="s">
        <v>24</v>
      </c>
      <c r="K63" s="36" t="s">
        <v>24</v>
      </c>
      <c r="L63" s="36" t="s">
        <v>24</v>
      </c>
      <c r="M63" s="38" t="s">
        <v>24</v>
      </c>
    </row>
    <row r="64" spans="1:14" s="39" customFormat="1" ht="94.5" x14ac:dyDescent="0.25">
      <c r="A64" s="28" t="s">
        <v>107</v>
      </c>
      <c r="B64" s="34" t="s">
        <v>108</v>
      </c>
      <c r="C64" s="35" t="s">
        <v>23</v>
      </c>
      <c r="D64" s="36" t="s">
        <v>24</v>
      </c>
      <c r="E64" s="36" t="s">
        <v>24</v>
      </c>
      <c r="F64" s="36">
        <f t="shared" ref="F64:M64" si="18">SUM(F65,F66)</f>
        <v>0</v>
      </c>
      <c r="G64" s="36">
        <f t="shared" si="18"/>
        <v>0</v>
      </c>
      <c r="H64" s="36">
        <f t="shared" si="18"/>
        <v>0</v>
      </c>
      <c r="I64" s="36">
        <f t="shared" si="18"/>
        <v>0</v>
      </c>
      <c r="J64" s="36">
        <f t="shared" si="18"/>
        <v>0</v>
      </c>
      <c r="K64" s="36">
        <f t="shared" si="18"/>
        <v>0</v>
      </c>
      <c r="L64" s="36">
        <f t="shared" si="18"/>
        <v>0</v>
      </c>
      <c r="M64" s="38">
        <f t="shared" si="18"/>
        <v>0</v>
      </c>
    </row>
    <row r="65" spans="1:13" s="39" customFormat="1" ht="78.75" x14ac:dyDescent="0.25">
      <c r="A65" s="28" t="s">
        <v>109</v>
      </c>
      <c r="B65" s="34" t="s">
        <v>110</v>
      </c>
      <c r="C65" s="35" t="s">
        <v>23</v>
      </c>
      <c r="D65" s="36" t="s">
        <v>24</v>
      </c>
      <c r="E65" s="36" t="s">
        <v>24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8">
        <v>0</v>
      </c>
    </row>
    <row r="66" spans="1:13" ht="78.75" x14ac:dyDescent="0.25">
      <c r="A66" s="28" t="s">
        <v>111</v>
      </c>
      <c r="B66" s="34" t="s">
        <v>112</v>
      </c>
      <c r="C66" s="35" t="s">
        <v>23</v>
      </c>
      <c r="D66" s="36" t="s">
        <v>24</v>
      </c>
      <c r="E66" s="36" t="s">
        <v>24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8">
        <v>0</v>
      </c>
    </row>
    <row r="67" spans="1:13" s="39" customFormat="1" ht="47.25" x14ac:dyDescent="0.25">
      <c r="A67" s="28" t="s">
        <v>113</v>
      </c>
      <c r="B67" s="34" t="s">
        <v>114</v>
      </c>
      <c r="C67" s="35" t="s">
        <v>23</v>
      </c>
      <c r="D67" s="36" t="s">
        <v>24</v>
      </c>
      <c r="E67" s="36" t="s">
        <v>24</v>
      </c>
      <c r="F67" s="36">
        <f t="shared" ref="F67:M67" si="19">SUM(F68:F69)</f>
        <v>0</v>
      </c>
      <c r="G67" s="36">
        <f t="shared" si="19"/>
        <v>0</v>
      </c>
      <c r="H67" s="36">
        <f t="shared" si="19"/>
        <v>0</v>
      </c>
      <c r="I67" s="36">
        <f t="shared" si="19"/>
        <v>0</v>
      </c>
      <c r="J67" s="36">
        <f t="shared" si="19"/>
        <v>0</v>
      </c>
      <c r="K67" s="36">
        <f t="shared" si="19"/>
        <v>0</v>
      </c>
      <c r="L67" s="36">
        <f t="shared" si="19"/>
        <v>0</v>
      </c>
      <c r="M67" s="38">
        <f t="shared" si="19"/>
        <v>0</v>
      </c>
    </row>
    <row r="68" spans="1:13" s="39" customFormat="1" ht="31.5" x14ac:dyDescent="0.25">
      <c r="A68" s="28" t="s">
        <v>115</v>
      </c>
      <c r="B68" s="34" t="str">
        <f>[1]J0214_1037000158513_10_69_0!B71</f>
        <v>Строительство и реконструкция сетей электроснабжения 0,4кВ</v>
      </c>
      <c r="C68" s="34" t="str">
        <f>[1]J0214_1037000158513_10_69_0!C71</f>
        <v>J_0000500016</v>
      </c>
      <c r="D68" s="36" t="s">
        <v>24</v>
      </c>
      <c r="E68" s="36" t="s">
        <v>24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8">
        <v>0</v>
      </c>
    </row>
    <row r="69" spans="1:13" s="39" customFormat="1" ht="63" x14ac:dyDescent="0.25">
      <c r="A69" s="28" t="s">
        <v>116</v>
      </c>
      <c r="B69" s="34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69" s="34" t="str">
        <f>[1]J0214_1037000158513_10_69_0!C72</f>
        <v>J_100456002</v>
      </c>
      <c r="D69" s="36" t="s">
        <v>24</v>
      </c>
      <c r="E69" s="36" t="s">
        <v>24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8">
        <v>0</v>
      </c>
    </row>
    <row r="70" spans="1:13" ht="47.25" x14ac:dyDescent="0.25">
      <c r="A70" s="28" t="s">
        <v>117</v>
      </c>
      <c r="B70" s="34" t="s">
        <v>118</v>
      </c>
      <c r="C70" s="35" t="s">
        <v>23</v>
      </c>
      <c r="D70" s="36" t="s">
        <v>24</v>
      </c>
      <c r="E70" s="36" t="s">
        <v>24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8">
        <v>0</v>
      </c>
    </row>
    <row r="71" spans="1:13" ht="31.5" x14ac:dyDescent="0.25">
      <c r="A71" s="28" t="s">
        <v>119</v>
      </c>
      <c r="B71" s="34" t="s">
        <v>120</v>
      </c>
      <c r="C71" s="35" t="s">
        <v>23</v>
      </c>
      <c r="D71" s="36" t="s">
        <v>24</v>
      </c>
      <c r="E71" s="36" t="s">
        <v>24</v>
      </c>
      <c r="F71" s="36">
        <f t="shared" ref="F71:M71" si="20">SUM(F72:F76)</f>
        <v>0</v>
      </c>
      <c r="G71" s="36">
        <f t="shared" si="20"/>
        <v>0</v>
      </c>
      <c r="H71" s="36">
        <f t="shared" si="20"/>
        <v>0</v>
      </c>
      <c r="I71" s="36">
        <f t="shared" si="20"/>
        <v>0</v>
      </c>
      <c r="J71" s="36">
        <f t="shared" si="20"/>
        <v>0</v>
      </c>
      <c r="K71" s="36">
        <f t="shared" si="20"/>
        <v>0</v>
      </c>
      <c r="L71" s="36">
        <f t="shared" si="20"/>
        <v>0</v>
      </c>
      <c r="M71" s="38">
        <f t="shared" si="20"/>
        <v>0</v>
      </c>
    </row>
    <row r="72" spans="1:13" ht="15.75" x14ac:dyDescent="0.25">
      <c r="A72" s="28" t="s">
        <v>121</v>
      </c>
      <c r="B72" s="34" t="str">
        <f>[1]J0214_1037000158513_10_69_0!B75</f>
        <v>Приобретение автогидроподъемника</v>
      </c>
      <c r="C72" s="34" t="str">
        <f>[1]J0214_1037000158513_10_69_0!C75</f>
        <v>J_0000007038</v>
      </c>
      <c r="D72" s="36" t="s">
        <v>24</v>
      </c>
      <c r="E72" s="36" t="s">
        <v>24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8">
        <v>0</v>
      </c>
    </row>
    <row r="73" spans="1:13" ht="31.5" x14ac:dyDescent="0.25">
      <c r="A73" s="28" t="s">
        <v>122</v>
      </c>
      <c r="B73" s="34" t="str">
        <f>[1]J0214_1037000158513_10_69_0!B76</f>
        <v>Приобретение бригадного автомобиля</v>
      </c>
      <c r="C73" s="34" t="str">
        <f>[1]J0214_1037000158513_10_69_0!C76</f>
        <v>J_0000007034</v>
      </c>
      <c r="D73" s="36" t="s">
        <v>24</v>
      </c>
      <c r="E73" s="36" t="s">
        <v>24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8">
        <v>0</v>
      </c>
    </row>
    <row r="74" spans="1:13" ht="31.5" x14ac:dyDescent="0.25">
      <c r="A74" s="28" t="s">
        <v>123</v>
      </c>
      <c r="B74" s="34" t="str">
        <f>[1]J0214_1037000158513_10_69_0!B77</f>
        <v>Приобретение информационно-вычислительной техники</v>
      </c>
      <c r="C74" s="34" t="str">
        <f>[1]J0214_1037000158513_10_69_0!C77</f>
        <v>J_0000000814</v>
      </c>
      <c r="D74" s="36" t="s">
        <v>24</v>
      </c>
      <c r="E74" s="36" t="s">
        <v>24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8">
        <v>0</v>
      </c>
    </row>
    <row r="75" spans="1:13" ht="31.5" x14ac:dyDescent="0.25">
      <c r="A75" s="28" t="s">
        <v>124</v>
      </c>
      <c r="B75" s="34" t="str">
        <f>[1]J0214_1037000158513_10_69_0!B78</f>
        <v>Строительство склада для хранения электротехнической продукции</v>
      </c>
      <c r="C75" s="34" t="str">
        <f>[1]J0214_1037000158513_10_69_0!C78</f>
        <v>J_0000000858</v>
      </c>
      <c r="D75" s="36" t="s">
        <v>24</v>
      </c>
      <c r="E75" s="36" t="s">
        <v>24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8">
        <v>0</v>
      </c>
    </row>
    <row r="76" spans="1:13" ht="63" x14ac:dyDescent="0.25">
      <c r="A76" s="28" t="s">
        <v>125</v>
      </c>
      <c r="B76" s="34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76" s="34" t="str">
        <f>[1]J0214_1037000158513_10_69_0!C79</f>
        <v>J_0000007047</v>
      </c>
      <c r="D76" s="36" t="s">
        <v>24</v>
      </c>
      <c r="E76" s="36" t="s">
        <v>24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8">
        <v>0</v>
      </c>
    </row>
    <row r="77" spans="1:13" ht="15.75" x14ac:dyDescent="0.25">
      <c r="A77" s="40"/>
      <c r="B77" s="41"/>
      <c r="C77" s="42"/>
      <c r="D77" s="36"/>
      <c r="E77" s="36"/>
      <c r="F77" s="36"/>
      <c r="G77" s="36"/>
      <c r="H77" s="36"/>
      <c r="I77" s="36"/>
      <c r="J77" s="36"/>
      <c r="K77" s="36"/>
      <c r="L77" s="36"/>
      <c r="M77" s="36"/>
    </row>
    <row r="78" spans="1:13" ht="15.75" x14ac:dyDescent="0.25">
      <c r="A78" s="40"/>
      <c r="B78" s="41"/>
      <c r="C78" s="42"/>
      <c r="D78" s="36"/>
      <c r="E78" s="36"/>
      <c r="F78" s="36"/>
      <c r="G78" s="36"/>
      <c r="H78" s="36"/>
      <c r="I78" s="36"/>
      <c r="J78" s="36"/>
      <c r="K78" s="36"/>
      <c r="L78" s="36"/>
      <c r="M78" s="36"/>
    </row>
    <row r="79" spans="1:13" ht="15.75" x14ac:dyDescent="0.25">
      <c r="A79" s="40"/>
      <c r="B79" s="41"/>
      <c r="C79" s="42"/>
      <c r="D79" s="36"/>
      <c r="E79" s="36"/>
      <c r="F79" s="36"/>
      <c r="G79" s="36"/>
      <c r="H79" s="36"/>
      <c r="I79" s="36"/>
      <c r="J79" s="36"/>
      <c r="K79" s="36"/>
      <c r="L79" s="36"/>
      <c r="M79" s="36"/>
    </row>
    <row r="80" spans="1:13" ht="15.75" x14ac:dyDescent="0.25">
      <c r="A80" s="40"/>
      <c r="B80" s="41"/>
      <c r="C80" s="42"/>
      <c r="D80" s="36"/>
      <c r="E80" s="36"/>
      <c r="F80" s="36"/>
      <c r="G80" s="36"/>
      <c r="H80" s="36"/>
      <c r="I80" s="36"/>
      <c r="J80" s="36"/>
      <c r="K80" s="36"/>
      <c r="L80" s="36"/>
      <c r="M80" s="36"/>
    </row>
    <row r="81" spans="1:13" ht="15.75" x14ac:dyDescent="0.25">
      <c r="A81" s="40"/>
      <c r="B81" s="41"/>
      <c r="C81" s="42"/>
      <c r="D81" s="36"/>
      <c r="E81" s="36"/>
      <c r="F81" s="36"/>
      <c r="G81" s="36"/>
      <c r="H81" s="36"/>
      <c r="I81" s="36"/>
      <c r="J81" s="36"/>
      <c r="K81" s="36"/>
      <c r="L81" s="36"/>
      <c r="M81" s="36"/>
    </row>
    <row r="82" spans="1:13" ht="15.75" x14ac:dyDescent="0.25">
      <c r="A82" s="40"/>
      <c r="B82" s="41"/>
      <c r="C82" s="42"/>
      <c r="D82" s="36"/>
      <c r="E82" s="36"/>
      <c r="F82" s="36"/>
      <c r="G82" s="36"/>
      <c r="H82" s="36"/>
      <c r="I82" s="36"/>
      <c r="J82" s="36"/>
      <c r="K82" s="36"/>
      <c r="L82" s="36"/>
      <c r="M82" s="36"/>
    </row>
    <row r="83" spans="1:13" ht="15.75" x14ac:dyDescent="0.25">
      <c r="A83" s="40"/>
      <c r="B83" s="41"/>
      <c r="C83" s="42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1:13" ht="15.75" x14ac:dyDescent="0.25">
      <c r="A84" s="40"/>
      <c r="B84" s="41"/>
      <c r="C84" s="42"/>
      <c r="D84" s="36"/>
      <c r="E84" s="36"/>
      <c r="F84" s="36"/>
      <c r="G84" s="36"/>
      <c r="H84" s="36"/>
      <c r="I84" s="36"/>
      <c r="J84" s="36"/>
      <c r="K84" s="36"/>
      <c r="L84" s="36"/>
      <c r="M84" s="36"/>
    </row>
    <row r="85" spans="1:13" ht="15.75" x14ac:dyDescent="0.25">
      <c r="A85" s="40"/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</row>
    <row r="86" spans="1:13" ht="15.75" x14ac:dyDescent="0.25">
      <c r="A86" s="40"/>
      <c r="B86" s="41"/>
      <c r="C86" s="42"/>
      <c r="D86" s="36"/>
      <c r="E86" s="36"/>
      <c r="F86" s="36"/>
      <c r="G86" s="36"/>
      <c r="H86" s="36"/>
      <c r="I86" s="36"/>
      <c r="J86" s="36"/>
      <c r="K86" s="36"/>
      <c r="L86" s="36"/>
      <c r="M86" s="36"/>
    </row>
    <row r="87" spans="1:13" ht="15.75" x14ac:dyDescent="0.25">
      <c r="A87" s="40"/>
      <c r="B87" s="41"/>
      <c r="C87" s="42"/>
      <c r="D87" s="36"/>
      <c r="E87" s="36"/>
      <c r="F87" s="36"/>
      <c r="G87" s="36"/>
      <c r="H87" s="36"/>
      <c r="I87" s="36"/>
      <c r="J87" s="36"/>
      <c r="K87" s="36"/>
      <c r="L87" s="36"/>
      <c r="M87" s="36"/>
    </row>
    <row r="88" spans="1:13" ht="15.75" x14ac:dyDescent="0.25">
      <c r="A88" s="40"/>
      <c r="B88" s="41"/>
      <c r="C88" s="42"/>
      <c r="D88" s="36"/>
      <c r="E88" s="36"/>
      <c r="F88" s="36"/>
      <c r="G88" s="36"/>
      <c r="H88" s="36"/>
      <c r="I88" s="36"/>
      <c r="J88" s="36"/>
      <c r="K88" s="36"/>
      <c r="L88" s="36"/>
      <c r="M88" s="36"/>
    </row>
    <row r="89" spans="1:13" ht="15.75" x14ac:dyDescent="0.25">
      <c r="A89" s="40"/>
      <c r="B89" s="41"/>
      <c r="C89" s="42"/>
      <c r="D89" s="36"/>
      <c r="E89" s="36"/>
      <c r="F89" s="36"/>
      <c r="G89" s="36"/>
      <c r="H89" s="36"/>
      <c r="I89" s="36"/>
      <c r="J89" s="36"/>
      <c r="K89" s="36"/>
      <c r="L89" s="36"/>
      <c r="M89" s="36"/>
    </row>
    <row r="90" spans="1:13" ht="15.75" x14ac:dyDescent="0.25">
      <c r="A90" s="40"/>
      <c r="B90" s="41"/>
      <c r="C90" s="42"/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1:13" ht="15.75" x14ac:dyDescent="0.25">
      <c r="A91" s="40"/>
      <c r="B91" s="41"/>
      <c r="C91" s="42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1:13" ht="15.75" x14ac:dyDescent="0.25">
      <c r="A92" s="40"/>
      <c r="B92" s="41"/>
      <c r="C92" s="42"/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1:13" ht="15.75" x14ac:dyDescent="0.25">
      <c r="A93" s="40"/>
      <c r="B93" s="41"/>
      <c r="C93" s="42"/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1:13" ht="15.75" x14ac:dyDescent="0.25">
      <c r="A94" s="40"/>
      <c r="B94" s="41"/>
      <c r="C94" s="42"/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1:13" ht="15.75" x14ac:dyDescent="0.25">
      <c r="A95" s="40"/>
      <c r="B95" s="41"/>
      <c r="C95" s="42"/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1:13" ht="15.75" x14ac:dyDescent="0.25">
      <c r="A96" s="40"/>
      <c r="B96" s="41"/>
      <c r="C96" s="42"/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1:13" ht="15.75" x14ac:dyDescent="0.25">
      <c r="A97" s="40"/>
      <c r="B97" s="41"/>
      <c r="C97" s="42"/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1:13" ht="15.75" x14ac:dyDescent="0.25">
      <c r="A98" s="40"/>
      <c r="B98" s="41"/>
      <c r="C98" s="42"/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1:13" ht="15.75" x14ac:dyDescent="0.25">
      <c r="A99" s="40"/>
      <c r="B99" s="41"/>
      <c r="C99" s="42"/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1:13" ht="15.75" x14ac:dyDescent="0.25">
      <c r="A100" s="40"/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  <row r="101" spans="1:13" ht="15.75" x14ac:dyDescent="0.25">
      <c r="A101" s="40"/>
      <c r="B101" s="41"/>
      <c r="C101" s="42"/>
      <c r="D101" s="36"/>
      <c r="E101" s="36"/>
      <c r="F101" s="36"/>
      <c r="G101" s="36"/>
      <c r="H101" s="36"/>
      <c r="I101" s="36"/>
      <c r="J101" s="36"/>
      <c r="K101" s="36"/>
      <c r="L101" s="36"/>
      <c r="M101" s="36"/>
    </row>
    <row r="102" spans="1:13" ht="15.75" x14ac:dyDescent="0.25">
      <c r="A102" s="40"/>
      <c r="B102" s="41"/>
      <c r="C102" s="42"/>
      <c r="D102" s="36"/>
      <c r="E102" s="36"/>
      <c r="F102" s="36"/>
      <c r="G102" s="36"/>
      <c r="H102" s="36"/>
      <c r="I102" s="36"/>
      <c r="J102" s="36"/>
      <c r="K102" s="36"/>
      <c r="L102" s="36"/>
      <c r="M102" s="36"/>
    </row>
    <row r="117" spans="2:2" x14ac:dyDescent="0.25">
      <c r="B117" s="43"/>
    </row>
  </sheetData>
  <autoFilter ref="A17:M102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58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J0214_1037000158513_19_69_0</vt:lpstr>
      <vt:lpstr>J0214_1037000158513_19_69_0!Заголовки_для_печати</vt:lpstr>
      <vt:lpstr>J0214_1037000158513_19_69_0!Область_печати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2025-02-13T02:44:11Z</dcterms:created>
  <dcterms:modified xsi:type="dcterms:W3CDTF">2025-02-13T02:44:46Z</dcterms:modified>
</cp:coreProperties>
</file>