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6_69_0" sheetId="1" r:id="rId1"/>
  </sheets>
  <externalReferences>
    <externalReference r:id="rId2"/>
  </externalReferences>
  <definedNames>
    <definedName name="_xlnm._FilterDatabase" localSheetId="0" hidden="1">J0214_1037000158513_16_69_0!$A$19:$CW$78</definedName>
    <definedName name="Z_5D1DDB92_E2F2_4E40_9215_C70ED035E1A7_.wvu.FilterData" localSheetId="0" hidden="1">J0214_1037000158513_16_69_0!$A$19:$CW$78</definedName>
    <definedName name="Z_5D1DDB92_E2F2_4E40_9215_C70ED035E1A7_.wvu.PrintArea" localSheetId="0" hidden="1">J0214_1037000158513_16_69_0!$A$1:$BH$84</definedName>
    <definedName name="Z_5D1DDB92_E2F2_4E40_9215_C70ED035E1A7_.wvu.PrintTitles" localSheetId="0" hidden="1">J0214_1037000158513_16_69_0!$15:$19</definedName>
    <definedName name="Z_7827CC47_A8A6_411C_BB9A_80AEDD4B0446_.wvu.FilterData" localSheetId="0" hidden="1">J0214_1037000158513_16_69_0!$A$19:$CW$78</definedName>
    <definedName name="Z_7827CC47_A8A6_411C_BB9A_80AEDD4B0446_.wvu.PrintArea" localSheetId="0" hidden="1">J0214_1037000158513_16_69_0!$A$1:$BH$84</definedName>
    <definedName name="Z_7827CC47_A8A6_411C_BB9A_80AEDD4B0446_.wvu.PrintTitles" localSheetId="0" hidden="1">J0214_1037000158513_16_69_0!$15:$19</definedName>
    <definedName name="Z_A8DDB13A_D9B5_41AD_9DE3_2B8CFEA87093_.wvu.FilterData" localSheetId="0" hidden="1">J0214_1037000158513_16_69_0!$A$19:$CW$78</definedName>
    <definedName name="Z_CC8D8187_1C1A_4B5A_8379_9BC55DBCD747_.wvu.FilterData" localSheetId="0" hidden="1">J0214_1037000158513_16_69_0!$A$19:$CW$78</definedName>
    <definedName name="_xlnm.Print_Titles" localSheetId="0">J0214_1037000158513_16_69_0!$15:$19</definedName>
    <definedName name="_xlnm.Print_Area" localSheetId="0">J0214_1037000158513_16_69_0!$A$1:$BH$78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8" i="1" l="1"/>
  <c r="BF78" i="1"/>
  <c r="AG78" i="1" s="1"/>
  <c r="BE78" i="1"/>
  <c r="BD78" i="1"/>
  <c r="AE78" i="1" s="1"/>
  <c r="BC78" i="1"/>
  <c r="AH78" i="1"/>
  <c r="AF78" i="1"/>
  <c r="AD78" i="1"/>
  <c r="I78" i="1"/>
  <c r="H78" i="1"/>
  <c r="G78" i="1"/>
  <c r="F78" i="1"/>
  <c r="E78" i="1"/>
  <c r="C78" i="1"/>
  <c r="B78" i="1"/>
  <c r="A78" i="1"/>
  <c r="BG77" i="1"/>
  <c r="BF77" i="1"/>
  <c r="AG77" i="1" s="1"/>
  <c r="BE77" i="1"/>
  <c r="BD77" i="1"/>
  <c r="AE77" i="1" s="1"/>
  <c r="BC77" i="1"/>
  <c r="AH77" i="1"/>
  <c r="AF77" i="1"/>
  <c r="AD77" i="1"/>
  <c r="I77" i="1"/>
  <c r="H77" i="1"/>
  <c r="G77" i="1"/>
  <c r="F77" i="1"/>
  <c r="E77" i="1"/>
  <c r="C77" i="1"/>
  <c r="B77" i="1"/>
  <c r="A77" i="1"/>
  <c r="BG76" i="1"/>
  <c r="BF76" i="1"/>
  <c r="AG76" i="1" s="1"/>
  <c r="BE76" i="1"/>
  <c r="BD76" i="1"/>
  <c r="AE76" i="1" s="1"/>
  <c r="BC76" i="1"/>
  <c r="AH76" i="1"/>
  <c r="AF76" i="1"/>
  <c r="AD76" i="1"/>
  <c r="I76" i="1"/>
  <c r="H76" i="1"/>
  <c r="G76" i="1"/>
  <c r="F76" i="1"/>
  <c r="E76" i="1"/>
  <c r="C76" i="1"/>
  <c r="B76" i="1"/>
  <c r="A76" i="1"/>
  <c r="BG75" i="1"/>
  <c r="BF75" i="1"/>
  <c r="AG75" i="1" s="1"/>
  <c r="BE75" i="1"/>
  <c r="BD75" i="1"/>
  <c r="AE75" i="1" s="1"/>
  <c r="BC75" i="1"/>
  <c r="AH75" i="1"/>
  <c r="AF75" i="1"/>
  <c r="AD75" i="1"/>
  <c r="I75" i="1"/>
  <c r="H75" i="1"/>
  <c r="G75" i="1"/>
  <c r="F75" i="1"/>
  <c r="E75" i="1"/>
  <c r="C75" i="1"/>
  <c r="B75" i="1"/>
  <c r="A75" i="1"/>
  <c r="BG74" i="1"/>
  <c r="BF74" i="1"/>
  <c r="AG74" i="1" s="1"/>
  <c r="BE74" i="1"/>
  <c r="BD74" i="1"/>
  <c r="AE74" i="1" s="1"/>
  <c r="BC74" i="1"/>
  <c r="AH74" i="1"/>
  <c r="AF74" i="1"/>
  <c r="AD74" i="1"/>
  <c r="I74" i="1"/>
  <c r="H74" i="1"/>
  <c r="G74" i="1"/>
  <c r="F74" i="1"/>
  <c r="E74" i="1"/>
  <c r="C74" i="1"/>
  <c r="B74" i="1"/>
  <c r="A74" i="1"/>
  <c r="BG73" i="1"/>
  <c r="BF73" i="1"/>
  <c r="AG73" i="1" s="1"/>
  <c r="BE73" i="1"/>
  <c r="BD73" i="1"/>
  <c r="AE73" i="1" s="1"/>
  <c r="BC73" i="1"/>
  <c r="AH73" i="1"/>
  <c r="AF73" i="1"/>
  <c r="AD73" i="1"/>
  <c r="I73" i="1"/>
  <c r="H73" i="1"/>
  <c r="G73" i="1"/>
  <c r="F73" i="1"/>
  <c r="E73" i="1"/>
  <c r="C73" i="1"/>
  <c r="B73" i="1"/>
  <c r="A73" i="1"/>
  <c r="BG72" i="1"/>
  <c r="BF72" i="1"/>
  <c r="AG72" i="1" s="1"/>
  <c r="BE72" i="1"/>
  <c r="BD72" i="1"/>
  <c r="AE72" i="1" s="1"/>
  <c r="BC72" i="1"/>
  <c r="AH72" i="1"/>
  <c r="AF72" i="1"/>
  <c r="AD72" i="1"/>
  <c r="I72" i="1"/>
  <c r="H72" i="1"/>
  <c r="G72" i="1"/>
  <c r="F72" i="1"/>
  <c r="E72" i="1"/>
  <c r="C72" i="1"/>
  <c r="B72" i="1"/>
  <c r="A72" i="1"/>
  <c r="BG71" i="1"/>
  <c r="BF71" i="1"/>
  <c r="AG71" i="1" s="1"/>
  <c r="BE71" i="1"/>
  <c r="BD71" i="1"/>
  <c r="AE71" i="1" s="1"/>
  <c r="BC71" i="1"/>
  <c r="AH71" i="1"/>
  <c r="AF71" i="1"/>
  <c r="AD71" i="1"/>
  <c r="I71" i="1"/>
  <c r="H71" i="1"/>
  <c r="G71" i="1"/>
  <c r="F71" i="1"/>
  <c r="E71" i="1"/>
  <c r="C71" i="1"/>
  <c r="B71" i="1"/>
  <c r="A71" i="1"/>
  <c r="BG70" i="1"/>
  <c r="BF70" i="1"/>
  <c r="AG70" i="1" s="1"/>
  <c r="BE70" i="1"/>
  <c r="BD70" i="1"/>
  <c r="AE70" i="1" s="1"/>
  <c r="BC70" i="1"/>
  <c r="AH70" i="1"/>
  <c r="AF70" i="1"/>
  <c r="AD70" i="1"/>
  <c r="I70" i="1"/>
  <c r="H70" i="1"/>
  <c r="G70" i="1"/>
  <c r="F70" i="1"/>
  <c r="E70" i="1"/>
  <c r="C70" i="1"/>
  <c r="B70" i="1"/>
  <c r="A70" i="1"/>
  <c r="BG69" i="1"/>
  <c r="BF69" i="1"/>
  <c r="AG69" i="1" s="1"/>
  <c r="AG68" i="1" s="1"/>
  <c r="AG66" i="1" s="1"/>
  <c r="AG23" i="1" s="1"/>
  <c r="BE69" i="1"/>
  <c r="BD69" i="1"/>
  <c r="AE69" i="1" s="1"/>
  <c r="AE68" i="1" s="1"/>
  <c r="BC69" i="1"/>
  <c r="AH69" i="1"/>
  <c r="AF69" i="1"/>
  <c r="AD69" i="1"/>
  <c r="I69" i="1"/>
  <c r="H69" i="1"/>
  <c r="G69" i="1"/>
  <c r="F69" i="1"/>
  <c r="E69" i="1"/>
  <c r="C69" i="1"/>
  <c r="B69" i="1"/>
  <c r="A69" i="1"/>
  <c r="BG68" i="1"/>
  <c r="BF68" i="1"/>
  <c r="BF66" i="1" s="1"/>
  <c r="BE68" i="1"/>
  <c r="BD68" i="1"/>
  <c r="BD66" i="1" s="1"/>
  <c r="BC68" i="1"/>
  <c r="BB68" i="1"/>
  <c r="BB66" i="1" s="1"/>
  <c r="BA68" i="1"/>
  <c r="AZ68" i="1"/>
  <c r="AZ66" i="1" s="1"/>
  <c r="AY68" i="1"/>
  <c r="AX68" i="1"/>
  <c r="AX66" i="1" s="1"/>
  <c r="AW68" i="1"/>
  <c r="AV68" i="1"/>
  <c r="AV66" i="1" s="1"/>
  <c r="AU68" i="1"/>
  <c r="AT68" i="1"/>
  <c r="AT66" i="1" s="1"/>
  <c r="AS68" i="1"/>
  <c r="AR68" i="1"/>
  <c r="AR66" i="1" s="1"/>
  <c r="AQ68" i="1"/>
  <c r="AP68" i="1"/>
  <c r="AP66" i="1" s="1"/>
  <c r="AO68" i="1"/>
  <c r="AN68" i="1"/>
  <c r="AN66" i="1" s="1"/>
  <c r="AN23" i="1" s="1"/>
  <c r="AN20" i="1" s="1"/>
  <c r="AM68" i="1"/>
  <c r="AL68" i="1"/>
  <c r="AL66" i="1" s="1"/>
  <c r="AK68" i="1"/>
  <c r="AJ68" i="1"/>
  <c r="AJ66" i="1" s="1"/>
  <c r="AI68" i="1"/>
  <c r="AH68" i="1"/>
  <c r="AH66" i="1" s="1"/>
  <c r="AF68" i="1"/>
  <c r="AF66" i="1" s="1"/>
  <c r="AD68" i="1"/>
  <c r="AD66" i="1" s="1"/>
  <c r="AC68" i="1"/>
  <c r="AB68" i="1"/>
  <c r="AB66" i="1" s="1"/>
  <c r="AA68" i="1"/>
  <c r="Z68" i="1"/>
  <c r="Z66" i="1" s="1"/>
  <c r="Y68" i="1"/>
  <c r="X68" i="1"/>
  <c r="X66" i="1" s="1"/>
  <c r="W68" i="1"/>
  <c r="V68" i="1"/>
  <c r="V66" i="1" s="1"/>
  <c r="U68" i="1"/>
  <c r="T68" i="1"/>
  <c r="T66" i="1" s="1"/>
  <c r="S68" i="1"/>
  <c r="R68" i="1"/>
  <c r="R66" i="1" s="1"/>
  <c r="Q68" i="1"/>
  <c r="P68" i="1"/>
  <c r="P66" i="1" s="1"/>
  <c r="O68" i="1"/>
  <c r="N68" i="1"/>
  <c r="N66" i="1" s="1"/>
  <c r="M68" i="1"/>
  <c r="L68" i="1"/>
  <c r="L66" i="1" s="1"/>
  <c r="K68" i="1"/>
  <c r="J68" i="1"/>
  <c r="J66" i="1" s="1"/>
  <c r="I68" i="1"/>
  <c r="H68" i="1"/>
  <c r="H66" i="1" s="1"/>
  <c r="G68" i="1"/>
  <c r="F68" i="1"/>
  <c r="F66" i="1" s="1"/>
  <c r="E68" i="1"/>
  <c r="C68" i="1"/>
  <c r="B68" i="1"/>
  <c r="A68" i="1"/>
  <c r="C67" i="1"/>
  <c r="B67" i="1"/>
  <c r="A67" i="1"/>
  <c r="BG66" i="1"/>
  <c r="BG23" i="1" s="1"/>
  <c r="BE66" i="1"/>
  <c r="BC66" i="1"/>
  <c r="BC23" i="1" s="1"/>
  <c r="BA66" i="1"/>
  <c r="AY66" i="1"/>
  <c r="AY23" i="1" s="1"/>
  <c r="AW66" i="1"/>
  <c r="AU66" i="1"/>
  <c r="AU23" i="1" s="1"/>
  <c r="AS66" i="1"/>
  <c r="AQ66" i="1"/>
  <c r="AQ23" i="1" s="1"/>
  <c r="AO66" i="1"/>
  <c r="AM66" i="1"/>
  <c r="AM23" i="1" s="1"/>
  <c r="AK66" i="1"/>
  <c r="AI66" i="1"/>
  <c r="AI23" i="1" s="1"/>
  <c r="AE66" i="1"/>
  <c r="AE23" i="1" s="1"/>
  <c r="AC66" i="1"/>
  <c r="AA66" i="1"/>
  <c r="AA23" i="1" s="1"/>
  <c r="Y66" i="1"/>
  <c r="W66" i="1"/>
  <c r="W23" i="1" s="1"/>
  <c r="U66" i="1"/>
  <c r="S66" i="1"/>
  <c r="S23" i="1" s="1"/>
  <c r="Q66" i="1"/>
  <c r="O66" i="1"/>
  <c r="O23" i="1" s="1"/>
  <c r="M66" i="1"/>
  <c r="K66" i="1"/>
  <c r="K23" i="1" s="1"/>
  <c r="I66" i="1"/>
  <c r="G66" i="1"/>
  <c r="G23" i="1" s="1"/>
  <c r="E66" i="1"/>
  <c r="C66" i="1"/>
  <c r="B66" i="1"/>
  <c r="A66" i="1"/>
  <c r="BG65" i="1"/>
  <c r="AH65" i="1" s="1"/>
  <c r="AH64" i="1" s="1"/>
  <c r="BF65" i="1"/>
  <c r="BE65" i="1"/>
  <c r="AF65" i="1" s="1"/>
  <c r="AF64" i="1" s="1"/>
  <c r="BD65" i="1"/>
  <c r="BC65" i="1"/>
  <c r="AD65" i="1" s="1"/>
  <c r="AD64" i="1" s="1"/>
  <c r="AG65" i="1"/>
  <c r="AG64" i="1" s="1"/>
  <c r="AG62" i="1" s="1"/>
  <c r="AE65" i="1"/>
  <c r="I65" i="1"/>
  <c r="I64" i="1" s="1"/>
  <c r="I62" i="1" s="1"/>
  <c r="H65" i="1"/>
  <c r="G65" i="1"/>
  <c r="G64" i="1" s="1"/>
  <c r="G62" i="1" s="1"/>
  <c r="F65" i="1"/>
  <c r="E65" i="1"/>
  <c r="E64" i="1" s="1"/>
  <c r="E62" i="1" s="1"/>
  <c r="C65" i="1"/>
  <c r="B65" i="1"/>
  <c r="A65" i="1"/>
  <c r="BG64" i="1"/>
  <c r="BG62" i="1" s="1"/>
  <c r="BF64" i="1"/>
  <c r="BE64" i="1"/>
  <c r="BE62" i="1" s="1"/>
  <c r="BD64" i="1"/>
  <c r="BC64" i="1"/>
  <c r="BC62" i="1" s="1"/>
  <c r="BB64" i="1"/>
  <c r="BA64" i="1"/>
  <c r="BA62" i="1" s="1"/>
  <c r="AZ64" i="1"/>
  <c r="AY64" i="1"/>
  <c r="AY62" i="1" s="1"/>
  <c r="AX64" i="1"/>
  <c r="AW64" i="1"/>
  <c r="AW62" i="1" s="1"/>
  <c r="AV64" i="1"/>
  <c r="AU64" i="1"/>
  <c r="AU62" i="1" s="1"/>
  <c r="AT64" i="1"/>
  <c r="AS64" i="1"/>
  <c r="AS62" i="1" s="1"/>
  <c r="AR64" i="1"/>
  <c r="AQ64" i="1"/>
  <c r="AQ62" i="1" s="1"/>
  <c r="AP64" i="1"/>
  <c r="AO64" i="1"/>
  <c r="AO62" i="1" s="1"/>
  <c r="AN64" i="1"/>
  <c r="AM64" i="1"/>
  <c r="AM62" i="1" s="1"/>
  <c r="AL64" i="1"/>
  <c r="AK64" i="1"/>
  <c r="AK62" i="1" s="1"/>
  <c r="AJ64" i="1"/>
  <c r="AI64" i="1"/>
  <c r="AI62" i="1" s="1"/>
  <c r="AE64" i="1"/>
  <c r="AE62" i="1" s="1"/>
  <c r="AC64" i="1"/>
  <c r="AC62" i="1" s="1"/>
  <c r="AB64" i="1"/>
  <c r="AA64" i="1"/>
  <c r="AA62" i="1" s="1"/>
  <c r="Z64" i="1"/>
  <c r="Y64" i="1"/>
  <c r="Y62" i="1" s="1"/>
  <c r="X64" i="1"/>
  <c r="W64" i="1"/>
  <c r="W62" i="1" s="1"/>
  <c r="V64" i="1"/>
  <c r="U64" i="1"/>
  <c r="U62" i="1" s="1"/>
  <c r="T64" i="1"/>
  <c r="S64" i="1"/>
  <c r="S62" i="1" s="1"/>
  <c r="R64" i="1"/>
  <c r="Q64" i="1"/>
  <c r="Q62" i="1" s="1"/>
  <c r="P64" i="1"/>
  <c r="O64" i="1"/>
  <c r="O62" i="1" s="1"/>
  <c r="N64" i="1"/>
  <c r="M64" i="1"/>
  <c r="M62" i="1" s="1"/>
  <c r="L64" i="1"/>
  <c r="K64" i="1"/>
  <c r="K62" i="1" s="1"/>
  <c r="J64" i="1"/>
  <c r="H64" i="1"/>
  <c r="F64" i="1"/>
  <c r="C64" i="1"/>
  <c r="B64" i="1"/>
  <c r="A64" i="1"/>
  <c r="C63" i="1"/>
  <c r="B63" i="1"/>
  <c r="A63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J62" i="1"/>
  <c r="H62" i="1"/>
  <c r="F62" i="1"/>
  <c r="C62" i="1"/>
  <c r="B62" i="1"/>
  <c r="A62" i="1"/>
  <c r="C61" i="1"/>
  <c r="B61" i="1"/>
  <c r="A61" i="1"/>
  <c r="C60" i="1"/>
  <c r="B60" i="1"/>
  <c r="A60" i="1"/>
  <c r="C59" i="1"/>
  <c r="B59" i="1"/>
  <c r="A59" i="1"/>
  <c r="BG58" i="1"/>
  <c r="AH58" i="1" s="1"/>
  <c r="BF58" i="1"/>
  <c r="BE58" i="1"/>
  <c r="AF58" i="1" s="1"/>
  <c r="BD58" i="1"/>
  <c r="BC58" i="1"/>
  <c r="AG58" i="1"/>
  <c r="AE58" i="1"/>
  <c r="AD58" i="1"/>
  <c r="I58" i="1"/>
  <c r="H58" i="1"/>
  <c r="G58" i="1"/>
  <c r="F58" i="1"/>
  <c r="E58" i="1"/>
  <c r="C58" i="1"/>
  <c r="B58" i="1"/>
  <c r="A58" i="1"/>
  <c r="BG57" i="1"/>
  <c r="BF57" i="1"/>
  <c r="AG57" i="1" s="1"/>
  <c r="AG56" i="1" s="1"/>
  <c r="BE57" i="1"/>
  <c r="BD57" i="1"/>
  <c r="AE57" i="1" s="1"/>
  <c r="AE56" i="1" s="1"/>
  <c r="BC57" i="1"/>
  <c r="AH57" i="1"/>
  <c r="AF57" i="1"/>
  <c r="AD57" i="1"/>
  <c r="I57" i="1"/>
  <c r="H57" i="1"/>
  <c r="G57" i="1"/>
  <c r="F57" i="1"/>
  <c r="E57" i="1"/>
  <c r="C57" i="1"/>
  <c r="B57" i="1"/>
  <c r="A57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F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C56" i="1"/>
  <c r="B56" i="1"/>
  <c r="A56" i="1"/>
  <c r="C55" i="1"/>
  <c r="B55" i="1"/>
  <c r="A55" i="1"/>
  <c r="C54" i="1"/>
  <c r="B54" i="1"/>
  <c r="A54" i="1"/>
  <c r="C53" i="1"/>
  <c r="B53" i="1"/>
  <c r="A53" i="1"/>
  <c r="BG52" i="1"/>
  <c r="AH52" i="1" s="1"/>
  <c r="BF52" i="1"/>
  <c r="BE52" i="1"/>
  <c r="AF52" i="1" s="1"/>
  <c r="BD52" i="1"/>
  <c r="BC52" i="1"/>
  <c r="AD52" i="1" s="1"/>
  <c r="AG52" i="1"/>
  <c r="AE52" i="1"/>
  <c r="I52" i="1"/>
  <c r="H52" i="1"/>
  <c r="G52" i="1"/>
  <c r="F52" i="1"/>
  <c r="E52" i="1"/>
  <c r="C52" i="1"/>
  <c r="B52" i="1"/>
  <c r="A52" i="1"/>
  <c r="BG51" i="1"/>
  <c r="AH51" i="1" s="1"/>
  <c r="BF51" i="1"/>
  <c r="BE51" i="1"/>
  <c r="AF51" i="1" s="1"/>
  <c r="BD51" i="1"/>
  <c r="BC51" i="1"/>
  <c r="AD51" i="1" s="1"/>
  <c r="AG51" i="1"/>
  <c r="AE51" i="1"/>
  <c r="I51" i="1"/>
  <c r="H51" i="1"/>
  <c r="G51" i="1"/>
  <c r="F51" i="1"/>
  <c r="E51" i="1"/>
  <c r="C51" i="1"/>
  <c r="B51" i="1"/>
  <c r="A51" i="1"/>
  <c r="BG50" i="1"/>
  <c r="AH50" i="1" s="1"/>
  <c r="BF50" i="1"/>
  <c r="BE50" i="1"/>
  <c r="AF50" i="1" s="1"/>
  <c r="BD50" i="1"/>
  <c r="BC50" i="1"/>
  <c r="AD50" i="1" s="1"/>
  <c r="AG50" i="1"/>
  <c r="AE50" i="1"/>
  <c r="I50" i="1"/>
  <c r="H50" i="1"/>
  <c r="G50" i="1"/>
  <c r="F50" i="1"/>
  <c r="E50" i="1"/>
  <c r="C50" i="1"/>
  <c r="B50" i="1"/>
  <c r="A50" i="1"/>
  <c r="BG49" i="1"/>
  <c r="AH49" i="1" s="1"/>
  <c r="AH48" i="1" s="1"/>
  <c r="AH46" i="1" s="1"/>
  <c r="BF49" i="1"/>
  <c r="BE49" i="1"/>
  <c r="AF49" i="1" s="1"/>
  <c r="AF48" i="1" s="1"/>
  <c r="AF46" i="1" s="1"/>
  <c r="BD49" i="1"/>
  <c r="BC49" i="1"/>
  <c r="AD49" i="1" s="1"/>
  <c r="AD48" i="1" s="1"/>
  <c r="AD46" i="1" s="1"/>
  <c r="AG49" i="1"/>
  <c r="AE49" i="1"/>
  <c r="I49" i="1"/>
  <c r="H49" i="1"/>
  <c r="G49" i="1"/>
  <c r="F49" i="1"/>
  <c r="E49" i="1"/>
  <c r="C49" i="1"/>
  <c r="B49" i="1"/>
  <c r="A49" i="1"/>
  <c r="BG48" i="1"/>
  <c r="BG46" i="1" s="1"/>
  <c r="BF48" i="1"/>
  <c r="BE48" i="1"/>
  <c r="BE46" i="1" s="1"/>
  <c r="BD48" i="1"/>
  <c r="BC48" i="1"/>
  <c r="BC46" i="1" s="1"/>
  <c r="BB48" i="1"/>
  <c r="BA48" i="1"/>
  <c r="BA46" i="1" s="1"/>
  <c r="AZ48" i="1"/>
  <c r="AY48" i="1"/>
  <c r="AY46" i="1" s="1"/>
  <c r="AX48" i="1"/>
  <c r="AW48" i="1"/>
  <c r="AW46" i="1" s="1"/>
  <c r="AV48" i="1"/>
  <c r="AU48" i="1"/>
  <c r="AU46" i="1" s="1"/>
  <c r="AT48" i="1"/>
  <c r="AS48" i="1"/>
  <c r="AS46" i="1" s="1"/>
  <c r="AR48" i="1"/>
  <c r="AQ48" i="1"/>
  <c r="AQ46" i="1" s="1"/>
  <c r="AP48" i="1"/>
  <c r="AO48" i="1"/>
  <c r="AO46" i="1" s="1"/>
  <c r="AN48" i="1"/>
  <c r="AM48" i="1"/>
  <c r="AM46" i="1" s="1"/>
  <c r="AL48" i="1"/>
  <c r="AK48" i="1"/>
  <c r="AK46" i="1" s="1"/>
  <c r="AJ48" i="1"/>
  <c r="AI48" i="1"/>
  <c r="AI46" i="1" s="1"/>
  <c r="AG48" i="1"/>
  <c r="AG46" i="1" s="1"/>
  <c r="AE48" i="1"/>
  <c r="AE46" i="1" s="1"/>
  <c r="AC48" i="1"/>
  <c r="AC46" i="1" s="1"/>
  <c r="AB48" i="1"/>
  <c r="AA48" i="1"/>
  <c r="AA46" i="1" s="1"/>
  <c r="Z48" i="1"/>
  <c r="Y48" i="1"/>
  <c r="Y46" i="1" s="1"/>
  <c r="X48" i="1"/>
  <c r="W48" i="1"/>
  <c r="W46" i="1" s="1"/>
  <c r="V48" i="1"/>
  <c r="U48" i="1"/>
  <c r="U46" i="1" s="1"/>
  <c r="T48" i="1"/>
  <c r="S48" i="1"/>
  <c r="S46" i="1" s="1"/>
  <c r="R48" i="1"/>
  <c r="Q48" i="1"/>
  <c r="Q46" i="1" s="1"/>
  <c r="P48" i="1"/>
  <c r="O48" i="1"/>
  <c r="O46" i="1" s="1"/>
  <c r="N48" i="1"/>
  <c r="M48" i="1"/>
  <c r="M46" i="1" s="1"/>
  <c r="L48" i="1"/>
  <c r="K48" i="1"/>
  <c r="K46" i="1" s="1"/>
  <c r="J48" i="1"/>
  <c r="I48" i="1"/>
  <c r="I46" i="1" s="1"/>
  <c r="H48" i="1"/>
  <c r="G48" i="1"/>
  <c r="G46" i="1" s="1"/>
  <c r="F48" i="1"/>
  <c r="E48" i="1"/>
  <c r="E46" i="1" s="1"/>
  <c r="C48" i="1"/>
  <c r="B48" i="1"/>
  <c r="A48" i="1"/>
  <c r="C47" i="1"/>
  <c r="B47" i="1"/>
  <c r="A47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B46" i="1"/>
  <c r="Z46" i="1"/>
  <c r="X46" i="1"/>
  <c r="V46" i="1"/>
  <c r="T46" i="1"/>
  <c r="R46" i="1"/>
  <c r="P46" i="1"/>
  <c r="N46" i="1"/>
  <c r="L46" i="1"/>
  <c r="J46" i="1"/>
  <c r="H46" i="1"/>
  <c r="F46" i="1"/>
  <c r="C46" i="1"/>
  <c r="B46" i="1"/>
  <c r="A46" i="1"/>
  <c r="C45" i="1"/>
  <c r="B45" i="1"/>
  <c r="A45" i="1"/>
  <c r="C44" i="1"/>
  <c r="B44" i="1"/>
  <c r="A44" i="1"/>
  <c r="C43" i="1"/>
  <c r="B43" i="1"/>
  <c r="A43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35" i="1"/>
  <c r="C34" i="1"/>
  <c r="B34" i="1"/>
  <c r="A34" i="1"/>
  <c r="C33" i="1"/>
  <c r="B33" i="1"/>
  <c r="A33" i="1"/>
  <c r="BG32" i="1"/>
  <c r="BG27" i="1" s="1"/>
  <c r="BG21" i="1" s="1"/>
  <c r="BF32" i="1"/>
  <c r="BE32" i="1"/>
  <c r="BE27" i="1" s="1"/>
  <c r="BE21" i="1" s="1"/>
  <c r="BE20" i="1" s="1"/>
  <c r="BD32" i="1"/>
  <c r="BC32" i="1"/>
  <c r="BC27" i="1" s="1"/>
  <c r="BC21" i="1" s="1"/>
  <c r="BB32" i="1"/>
  <c r="BA32" i="1"/>
  <c r="BA27" i="1" s="1"/>
  <c r="BA21" i="1" s="1"/>
  <c r="BA20" i="1" s="1"/>
  <c r="AZ32" i="1"/>
  <c r="AY32" i="1"/>
  <c r="AY27" i="1" s="1"/>
  <c r="AY21" i="1" s="1"/>
  <c r="AX32" i="1"/>
  <c r="AW32" i="1"/>
  <c r="AW27" i="1" s="1"/>
  <c r="AW21" i="1" s="1"/>
  <c r="AW20" i="1" s="1"/>
  <c r="AV32" i="1"/>
  <c r="AU32" i="1"/>
  <c r="AU27" i="1" s="1"/>
  <c r="AU21" i="1" s="1"/>
  <c r="AT32" i="1"/>
  <c r="AS32" i="1"/>
  <c r="AS27" i="1" s="1"/>
  <c r="AS21" i="1" s="1"/>
  <c r="AS20" i="1" s="1"/>
  <c r="AR32" i="1"/>
  <c r="AQ32" i="1"/>
  <c r="AQ27" i="1" s="1"/>
  <c r="AQ21" i="1" s="1"/>
  <c r="AP32" i="1"/>
  <c r="AO32" i="1"/>
  <c r="AO27" i="1" s="1"/>
  <c r="AO21" i="1" s="1"/>
  <c r="AO20" i="1" s="1"/>
  <c r="AN32" i="1"/>
  <c r="AM32" i="1"/>
  <c r="AM27" i="1" s="1"/>
  <c r="AM21" i="1" s="1"/>
  <c r="AL32" i="1"/>
  <c r="AK32" i="1"/>
  <c r="AK27" i="1" s="1"/>
  <c r="AK21" i="1" s="1"/>
  <c r="AK20" i="1" s="1"/>
  <c r="AJ32" i="1"/>
  <c r="AI32" i="1"/>
  <c r="AI27" i="1" s="1"/>
  <c r="AI21" i="1" s="1"/>
  <c r="AH32" i="1"/>
  <c r="AG32" i="1"/>
  <c r="AG27" i="1" s="1"/>
  <c r="AG21" i="1" s="1"/>
  <c r="AF32" i="1"/>
  <c r="AE32" i="1"/>
  <c r="AE27" i="1" s="1"/>
  <c r="AE21" i="1" s="1"/>
  <c r="AE20" i="1" s="1"/>
  <c r="AD32" i="1"/>
  <c r="AC32" i="1"/>
  <c r="AC27" i="1" s="1"/>
  <c r="AC21" i="1" s="1"/>
  <c r="AC20" i="1" s="1"/>
  <c r="AB32" i="1"/>
  <c r="AA32" i="1"/>
  <c r="AA27" i="1" s="1"/>
  <c r="AA21" i="1" s="1"/>
  <c r="AA20" i="1" s="1"/>
  <c r="Z32" i="1"/>
  <c r="Y32" i="1"/>
  <c r="Y27" i="1" s="1"/>
  <c r="Y21" i="1" s="1"/>
  <c r="Y20" i="1" s="1"/>
  <c r="X32" i="1"/>
  <c r="W32" i="1"/>
  <c r="W27" i="1" s="1"/>
  <c r="W21" i="1" s="1"/>
  <c r="W20" i="1" s="1"/>
  <c r="V32" i="1"/>
  <c r="U32" i="1"/>
  <c r="U27" i="1" s="1"/>
  <c r="U21" i="1" s="1"/>
  <c r="U20" i="1" s="1"/>
  <c r="T32" i="1"/>
  <c r="S32" i="1"/>
  <c r="S27" i="1" s="1"/>
  <c r="S21" i="1" s="1"/>
  <c r="S20" i="1" s="1"/>
  <c r="R32" i="1"/>
  <c r="Q32" i="1"/>
  <c r="Q27" i="1" s="1"/>
  <c r="Q21" i="1" s="1"/>
  <c r="Q20" i="1" s="1"/>
  <c r="P32" i="1"/>
  <c r="O32" i="1"/>
  <c r="O27" i="1" s="1"/>
  <c r="O21" i="1" s="1"/>
  <c r="O20" i="1" s="1"/>
  <c r="N32" i="1"/>
  <c r="M32" i="1"/>
  <c r="M27" i="1" s="1"/>
  <c r="M21" i="1" s="1"/>
  <c r="M20" i="1" s="1"/>
  <c r="L32" i="1"/>
  <c r="K32" i="1"/>
  <c r="K27" i="1" s="1"/>
  <c r="K21" i="1" s="1"/>
  <c r="K20" i="1" s="1"/>
  <c r="J32" i="1"/>
  <c r="I32" i="1"/>
  <c r="I27" i="1" s="1"/>
  <c r="I21" i="1" s="1"/>
  <c r="I20" i="1" s="1"/>
  <c r="H32" i="1"/>
  <c r="G32" i="1"/>
  <c r="G27" i="1" s="1"/>
  <c r="G21" i="1" s="1"/>
  <c r="G20" i="1" s="1"/>
  <c r="F32" i="1"/>
  <c r="E32" i="1"/>
  <c r="E27" i="1" s="1"/>
  <c r="E21" i="1" s="1"/>
  <c r="E20" i="1" s="1"/>
  <c r="C32" i="1"/>
  <c r="B32" i="1"/>
  <c r="A32" i="1"/>
  <c r="C31" i="1"/>
  <c r="B31" i="1"/>
  <c r="A31" i="1"/>
  <c r="C30" i="1"/>
  <c r="B30" i="1"/>
  <c r="A30" i="1"/>
  <c r="C29" i="1"/>
  <c r="B29" i="1"/>
  <c r="A29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C28" i="1"/>
  <c r="B28" i="1"/>
  <c r="A28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J27" i="1"/>
  <c r="H27" i="1"/>
  <c r="F27" i="1"/>
  <c r="C27" i="1"/>
  <c r="B27" i="1"/>
  <c r="A27" i="1"/>
  <c r="C26" i="1"/>
  <c r="B26" i="1"/>
  <c r="A26" i="1"/>
  <c r="C25" i="1"/>
  <c r="B25" i="1"/>
  <c r="A25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24" i="1"/>
  <c r="B24" i="1"/>
  <c r="A24" i="1"/>
  <c r="BF23" i="1"/>
  <c r="BE23" i="1"/>
  <c r="BD23" i="1"/>
  <c r="BB23" i="1"/>
  <c r="BA23" i="1"/>
  <c r="AZ23" i="1"/>
  <c r="AX23" i="1"/>
  <c r="AW23" i="1"/>
  <c r="AV23" i="1"/>
  <c r="AT23" i="1"/>
  <c r="AS23" i="1"/>
  <c r="AR23" i="1"/>
  <c r="AP23" i="1"/>
  <c r="AO23" i="1"/>
  <c r="AL23" i="1"/>
  <c r="AK23" i="1"/>
  <c r="AJ23" i="1"/>
  <c r="AH23" i="1"/>
  <c r="AF23" i="1"/>
  <c r="AD23" i="1"/>
  <c r="AC23" i="1"/>
  <c r="AB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C23" i="1"/>
  <c r="B23" i="1"/>
  <c r="A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C22" i="1"/>
  <c r="B22" i="1"/>
  <c r="A22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H21" i="1"/>
  <c r="F21" i="1"/>
  <c r="C21" i="1"/>
  <c r="B21" i="1"/>
  <c r="A21" i="1"/>
  <c r="BF20" i="1"/>
  <c r="BD20" i="1"/>
  <c r="BB20" i="1"/>
  <c r="AZ20" i="1"/>
  <c r="AX20" i="1"/>
  <c r="AV20" i="1"/>
  <c r="AT20" i="1"/>
  <c r="AR20" i="1"/>
  <c r="AP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A11" i="1"/>
  <c r="AG20" i="1" l="1"/>
  <c r="AI20" i="1"/>
  <c r="AM20" i="1"/>
  <c r="AQ20" i="1"/>
  <c r="AU20" i="1"/>
  <c r="AY20" i="1"/>
  <c r="BC20" i="1"/>
  <c r="BG20" i="1"/>
</calcChain>
</file>

<file path=xl/sharedStrings.xml><?xml version="1.0" encoding="utf-8"?>
<sst xmlns="http://schemas.openxmlformats.org/spreadsheetml/2006/main" count="260" uniqueCount="88">
  <si>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</si>
  <si>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</si>
  <si>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</si>
  <si>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</si>
  <si>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IV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</si>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</sst>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1">
          <cell r="A11" t="str">
            <v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v>
          </cell>
        </row>
        <row r="23">
          <cell r="A23" t="str">
            <v>0.1</v>
          </cell>
          <cell r="B23" t="str">
            <v>Технологическое присоединение, всего</v>
          </cell>
          <cell r="C23" t="str">
            <v>Г</v>
          </cell>
        </row>
        <row r="24">
          <cell r="A24" t="str">
            <v>0.2</v>
          </cell>
          <cell r="B24" t="str">
            <v>Реконструкция, модернизация, техническое перевооружение, всего</v>
          </cell>
          <cell r="C24" t="str">
            <v>Г</v>
          </cell>
        </row>
        <row r="25">
          <cell r="A25" t="str">
            <v>0.3</v>
          </cell>
          <cell r="B25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5" t="str">
            <v>Г</v>
          </cell>
        </row>
        <row r="26">
          <cell r="A26" t="str">
            <v>0.4</v>
          </cell>
          <cell r="B26" t="str">
            <v>Прочее новое строительство объектов электросетевого хозяйства, всего</v>
          </cell>
          <cell r="C26" t="str">
            <v>Г</v>
          </cell>
        </row>
        <row r="27">
          <cell r="A27" t="str">
            <v>0.5</v>
          </cell>
          <cell r="B27" t="str">
            <v>Покупка земельных участков для целей реализации инвестиционных проектов, всего</v>
          </cell>
          <cell r="C27" t="str">
            <v>Г</v>
          </cell>
        </row>
        <row r="28">
          <cell r="A28" t="str">
            <v>0.6</v>
          </cell>
          <cell r="B28" t="str">
            <v>Прочие инвестиционные проекты, всего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1.1.1.2</v>
          </cell>
          <cell r="B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2" t="str">
            <v>Г</v>
          </cell>
        </row>
        <row r="33">
          <cell r="A33" t="str">
            <v>1.1.1.3</v>
          </cell>
          <cell r="B33" t="str">
            <v>Технологическое присоединение энергопринимающих устройств потребителей свыше 150 кВт, всего, в том числе:</v>
          </cell>
          <cell r="C33" t="str">
            <v>Г</v>
          </cell>
        </row>
        <row r="34">
          <cell r="A34" t="str">
            <v>1.1.2</v>
          </cell>
          <cell r="B34" t="str">
            <v>Технологическое присоединение объектов электросетевого хозяйства, всего, в том числе:</v>
          </cell>
          <cell r="C34" t="str">
            <v>Г</v>
          </cell>
        </row>
        <row r="35">
          <cell r="A35" t="str">
            <v>1.1.2.1</v>
          </cell>
          <cell r="B35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5" t="str">
            <v>Г</v>
          </cell>
        </row>
        <row r="36">
          <cell r="A36" t="str">
            <v>1.1.2.2</v>
          </cell>
          <cell r="B36" t="str">
            <v>Технологическое присоединение к электрическим сетям иных сетевых организаций, всего, в том числе:</v>
          </cell>
          <cell r="C36" t="str">
            <v>Г</v>
          </cell>
        </row>
        <row r="37">
          <cell r="A37" t="str">
            <v>1.1.3</v>
          </cell>
          <cell r="B37" t="str">
            <v>Технологическое присоединение объектов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1.2.1.2.2</v>
          </cell>
          <cell r="B51" t="str">
            <v>Установка системы телемеханики и диспетчеризации</v>
          </cell>
          <cell r="C51" t="str">
            <v>J_000006089</v>
          </cell>
        </row>
        <row r="52">
          <cell r="A52" t="str">
            <v>1.2.2</v>
          </cell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</row>
        <row r="53">
          <cell r="A53" t="str">
            <v>1.2.2.1</v>
          </cell>
          <cell r="B53" t="str">
            <v>Реконструкция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1.2.3</v>
          </cell>
          <cell r="B55" t="str">
            <v>Развитие и модернизация учета электрической энергии (мощности), всего, в том числе:</v>
          </cell>
          <cell r="C55" t="str">
            <v>Г</v>
          </cell>
        </row>
        <row r="56">
          <cell r="A56" t="str">
            <v>1.2.3.1</v>
          </cell>
          <cell r="B56" t="str">
            <v>"Установка приборов учета, класс напряжения 0,22 (0,4) кВ, всего, в том числе:"</v>
          </cell>
          <cell r="C56" t="str">
            <v>Г</v>
          </cell>
        </row>
        <row r="57">
          <cell r="A57" t="str">
            <v>1.2.3.1.2</v>
          </cell>
          <cell r="B57" t="str">
            <v>Установка учетов с АСКУЭ на границе балансовой принадлежности с потребителями, запитанными от ВЛ-0,4кВ</v>
          </cell>
          <cell r="C57" t="str">
            <v>J_0000060024</v>
          </cell>
        </row>
        <row r="58">
          <cell r="A58" t="str">
            <v>1.2.3.2</v>
          </cell>
          <cell r="B58" t="str">
            <v>"Установка приборов учета, класс напряжения 6 (10) кВ, всего, в том числе:"</v>
          </cell>
          <cell r="C58" t="str">
            <v>Г</v>
          </cell>
        </row>
        <row r="59">
          <cell r="A59" t="str">
            <v>1.2.3.3</v>
          </cell>
          <cell r="B59" t="str">
            <v>"Установка приборов учета, класс напряжения 35 кВ, всего, в том числе:"</v>
          </cell>
          <cell r="C59" t="str">
            <v>Г</v>
          </cell>
        </row>
        <row r="60">
          <cell r="A60" t="str">
            <v>1.2.3.4</v>
          </cell>
          <cell r="B60" t="str">
            <v>"Установка приборов учета, класс напряжения 110 кВ и выше, всего, в том числе:"</v>
          </cell>
          <cell r="C60" t="str">
            <v>Г</v>
          </cell>
        </row>
        <row r="61">
          <cell r="A61" t="str">
            <v>1.2.3.5</v>
          </cell>
          <cell r="B61" t="str">
            <v>"Включение приборов учета в систему сбора и передачи данных, класс напряжения 0,22 (0,4) кВ, всего, в том числе:"</v>
          </cell>
          <cell r="C61" t="str">
            <v>Г</v>
          </cell>
        </row>
        <row r="62">
          <cell r="A62" t="str">
            <v>1.2.3.6</v>
          </cell>
          <cell r="B62" t="str">
            <v>"Включение приборов учета в систему сбора и передачи данных, класс напряжения 6 (10) кВ, всего, в том числе:"</v>
          </cell>
          <cell r="C62" t="str">
            <v>Г</v>
          </cell>
        </row>
        <row r="63">
          <cell r="A63" t="str">
            <v>1.2.3.7</v>
          </cell>
          <cell r="B63" t="str">
            <v>"Включение приборов учета в систему сбора и передачи данных, класс напряжения 35 кВ, всего, в том числе:"</v>
          </cell>
          <cell r="C63" t="str">
            <v>Г</v>
          </cell>
        </row>
        <row r="64">
          <cell r="A64" t="str">
            <v>1.2.3.8</v>
          </cell>
          <cell r="B64" t="str">
            <v>"Включение приборов учета в систему сбора и передачи данных, класс напряжения 110 кВ и выше, всего, в том числе:"</v>
          </cell>
          <cell r="C64" t="str">
            <v>Г</v>
          </cell>
        </row>
        <row r="65">
          <cell r="A65" t="str">
            <v>1.2.4</v>
          </cell>
          <cell r="B65" t="str">
            <v>Реконструкция, модернизация, техническое перевооружение прочих объектов основных средств, всего, в том числе:</v>
          </cell>
          <cell r="C65" t="str">
            <v>Г</v>
          </cell>
        </row>
        <row r="66">
          <cell r="A66" t="str">
            <v>1.2.4.1</v>
          </cell>
          <cell r="B66" t="str">
            <v>Реконструкция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1.2.4.2</v>
          </cell>
          <cell r="B67" t="str">
            <v>Модернизация, техническое перевооружение прочих объектов основных средств, всего, в том числе:</v>
          </cell>
          <cell r="C67" t="str">
            <v>Г</v>
          </cell>
        </row>
        <row r="68">
          <cell r="A68" t="str">
            <v>1.3</v>
          </cell>
          <cell r="B68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8" t="str">
            <v>Г</v>
          </cell>
        </row>
        <row r="69">
          <cell r="A69" t="str">
            <v>1.3.1</v>
          </cell>
          <cell r="B69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69" t="str">
            <v>Г</v>
          </cell>
        </row>
        <row r="70">
          <cell r="A70" t="str">
            <v>1.3.2</v>
          </cell>
          <cell r="B70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0" t="str">
            <v>Г</v>
          </cell>
        </row>
        <row r="71">
          <cell r="A71" t="str">
            <v>1.4</v>
          </cell>
          <cell r="B71" t="str">
            <v>Прочее новое строительство объектов электросетевого хозяйства, всего, в том числе:</v>
          </cell>
          <cell r="C71" t="str">
            <v>Г</v>
          </cell>
        </row>
        <row r="72">
          <cell r="A72" t="str">
            <v>1.4.1</v>
          </cell>
          <cell r="B72" t="str">
            <v>Строительство и реконструкция сетей электроснабжения 0,4кВ</v>
          </cell>
          <cell r="C72" t="str">
            <v>J_0000500016</v>
          </cell>
        </row>
        <row r="73">
          <cell r="A73" t="str">
            <v>1.4.2</v>
          </cell>
          <cell r="B73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3" t="str">
            <v>J_100456002</v>
          </cell>
        </row>
        <row r="74">
          <cell r="A74" t="str">
            <v>1.5</v>
          </cell>
          <cell r="B74" t="str">
            <v>Покупка земельных участков для целей реализации инвестиционных проектов, всего, в том числе:</v>
          </cell>
          <cell r="C74" t="str">
            <v>Г</v>
          </cell>
        </row>
        <row r="75">
          <cell r="A75" t="str">
            <v>1.6</v>
          </cell>
          <cell r="B75" t="str">
            <v>Прочие инвестиционные проекты, всего, в том числе:</v>
          </cell>
          <cell r="C75" t="str">
            <v>Г</v>
          </cell>
        </row>
        <row r="76">
          <cell r="A76" t="str">
            <v>1.6.1</v>
          </cell>
          <cell r="B76" t="str">
            <v>Приобретение автогидроподъемника</v>
          </cell>
          <cell r="C76" t="str">
            <v>J_0000007038</v>
          </cell>
        </row>
        <row r="77">
          <cell r="A77" t="str">
            <v>1.6.3</v>
          </cell>
          <cell r="B77" t="str">
            <v>Приобретение бригадного автомобиля</v>
          </cell>
          <cell r="C77" t="str">
            <v>J_0000007034</v>
          </cell>
        </row>
        <row r="78">
          <cell r="A78" t="str">
            <v>1.6.5</v>
          </cell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A79" t="str">
            <v>1.6.10</v>
          </cell>
          <cell r="B79" t="str">
            <v>Строительство склада для хранения электротехнической продукции</v>
          </cell>
          <cell r="C79" t="str">
            <v>J_0000000858</v>
          </cell>
        </row>
        <row r="80">
          <cell r="A80" t="str">
            <v>1.6.19</v>
          </cell>
          <cell r="B80" t="str">
            <v>Разработка программного обеспечения "Геоинформационная система городских электрических сетей" (блок №6)</v>
          </cell>
          <cell r="C80" t="str">
            <v>J_0000007047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84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AB21" sqref="AB21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5" width="13.5703125" style="6" customWidth="1"/>
    <col min="6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ht="18.75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ht="18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101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ht="18.75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101" ht="18.75" outlineLevel="1" x14ac:dyDescent="0.25">
      <c r="A11" s="11" t="str">
        <f>[1]J0214_1037000158513_15_69_0!A11</f>
        <v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9</v>
      </c>
      <c r="B15" s="16" t="s">
        <v>10</v>
      </c>
      <c r="C15" s="16" t="s">
        <v>11</v>
      </c>
      <c r="D15" s="17" t="s">
        <v>12</v>
      </c>
      <c r="E15" s="18" t="s">
        <v>13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14</v>
      </c>
      <c r="BD15" s="20"/>
      <c r="BE15" s="20"/>
      <c r="BF15" s="20"/>
      <c r="BG15" s="20"/>
      <c r="BH15" s="21" t="s">
        <v>15</v>
      </c>
    </row>
    <row r="16" spans="1:101" x14ac:dyDescent="0.25">
      <c r="A16" s="16"/>
      <c r="B16" s="16"/>
      <c r="C16" s="16"/>
      <c r="D16" s="22"/>
      <c r="E16" s="23" t="s">
        <v>16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17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18</v>
      </c>
      <c r="F17" s="24"/>
      <c r="G17" s="24"/>
      <c r="H17" s="24"/>
      <c r="I17" s="25"/>
      <c r="J17" s="23" t="s">
        <v>19</v>
      </c>
      <c r="K17" s="24"/>
      <c r="L17" s="24"/>
      <c r="M17" s="24"/>
      <c r="N17" s="25"/>
      <c r="O17" s="23" t="s">
        <v>20</v>
      </c>
      <c r="P17" s="24"/>
      <c r="Q17" s="24"/>
      <c r="R17" s="24"/>
      <c r="S17" s="25"/>
      <c r="T17" s="23" t="s">
        <v>21</v>
      </c>
      <c r="U17" s="24"/>
      <c r="V17" s="24"/>
      <c r="W17" s="24"/>
      <c r="X17" s="25"/>
      <c r="Y17" s="28" t="s">
        <v>22</v>
      </c>
      <c r="Z17" s="29"/>
      <c r="AA17" s="29"/>
      <c r="AB17" s="29"/>
      <c r="AC17" s="30"/>
      <c r="AD17" s="23" t="s">
        <v>18</v>
      </c>
      <c r="AE17" s="24"/>
      <c r="AF17" s="24"/>
      <c r="AG17" s="24"/>
      <c r="AH17" s="25"/>
      <c r="AI17" s="23" t="s">
        <v>19</v>
      </c>
      <c r="AJ17" s="24"/>
      <c r="AK17" s="24"/>
      <c r="AL17" s="24"/>
      <c r="AM17" s="25"/>
      <c r="AN17" s="23" t="s">
        <v>20</v>
      </c>
      <c r="AO17" s="24"/>
      <c r="AP17" s="24"/>
      <c r="AQ17" s="24"/>
      <c r="AR17" s="25"/>
      <c r="AS17" s="23" t="s">
        <v>21</v>
      </c>
      <c r="AT17" s="24"/>
      <c r="AU17" s="24"/>
      <c r="AV17" s="24"/>
      <c r="AW17" s="25"/>
      <c r="AX17" s="28" t="s">
        <v>22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23</v>
      </c>
      <c r="F18" s="33" t="s">
        <v>24</v>
      </c>
      <c r="G18" s="34" t="s">
        <v>25</v>
      </c>
      <c r="H18" s="33" t="s">
        <v>26</v>
      </c>
      <c r="I18" s="33" t="s">
        <v>27</v>
      </c>
      <c r="J18" s="33" t="s">
        <v>23</v>
      </c>
      <c r="K18" s="33" t="s">
        <v>24</v>
      </c>
      <c r="L18" s="34" t="s">
        <v>25</v>
      </c>
      <c r="M18" s="33" t="s">
        <v>26</v>
      </c>
      <c r="N18" s="33" t="s">
        <v>27</v>
      </c>
      <c r="O18" s="33" t="s">
        <v>23</v>
      </c>
      <c r="P18" s="33" t="s">
        <v>24</v>
      </c>
      <c r="Q18" s="34" t="s">
        <v>25</v>
      </c>
      <c r="R18" s="33" t="s">
        <v>26</v>
      </c>
      <c r="S18" s="33" t="s">
        <v>27</v>
      </c>
      <c r="T18" s="33" t="s">
        <v>23</v>
      </c>
      <c r="U18" s="33" t="s">
        <v>24</v>
      </c>
      <c r="V18" s="34" t="s">
        <v>25</v>
      </c>
      <c r="W18" s="33" t="s">
        <v>26</v>
      </c>
      <c r="X18" s="33" t="s">
        <v>27</v>
      </c>
      <c r="Y18" s="33" t="s">
        <v>23</v>
      </c>
      <c r="Z18" s="33" t="s">
        <v>24</v>
      </c>
      <c r="AA18" s="34" t="s">
        <v>25</v>
      </c>
      <c r="AB18" s="33" t="s">
        <v>26</v>
      </c>
      <c r="AC18" s="33" t="s">
        <v>27</v>
      </c>
      <c r="AD18" s="33" t="s">
        <v>23</v>
      </c>
      <c r="AE18" s="33" t="s">
        <v>24</v>
      </c>
      <c r="AF18" s="34" t="s">
        <v>25</v>
      </c>
      <c r="AG18" s="33" t="s">
        <v>26</v>
      </c>
      <c r="AH18" s="33" t="s">
        <v>27</v>
      </c>
      <c r="AI18" s="33" t="s">
        <v>23</v>
      </c>
      <c r="AJ18" s="33" t="s">
        <v>24</v>
      </c>
      <c r="AK18" s="34" t="s">
        <v>25</v>
      </c>
      <c r="AL18" s="33" t="s">
        <v>26</v>
      </c>
      <c r="AM18" s="33" t="s">
        <v>27</v>
      </c>
      <c r="AN18" s="33" t="s">
        <v>23</v>
      </c>
      <c r="AO18" s="33" t="s">
        <v>24</v>
      </c>
      <c r="AP18" s="34" t="s">
        <v>25</v>
      </c>
      <c r="AQ18" s="33" t="s">
        <v>26</v>
      </c>
      <c r="AR18" s="33" t="s">
        <v>27</v>
      </c>
      <c r="AS18" s="33" t="s">
        <v>23</v>
      </c>
      <c r="AT18" s="33" t="s">
        <v>24</v>
      </c>
      <c r="AU18" s="34" t="s">
        <v>25</v>
      </c>
      <c r="AV18" s="33" t="s">
        <v>26</v>
      </c>
      <c r="AW18" s="33" t="s">
        <v>27</v>
      </c>
      <c r="AX18" s="33" t="s">
        <v>23</v>
      </c>
      <c r="AY18" s="33" t="s">
        <v>24</v>
      </c>
      <c r="AZ18" s="34" t="s">
        <v>25</v>
      </c>
      <c r="BA18" s="33" t="s">
        <v>26</v>
      </c>
      <c r="BB18" s="33" t="s">
        <v>27</v>
      </c>
      <c r="BC18" s="33" t="s">
        <v>23</v>
      </c>
      <c r="BD18" s="33" t="s">
        <v>24</v>
      </c>
      <c r="BE18" s="34" t="s">
        <v>25</v>
      </c>
      <c r="BF18" s="33" t="s">
        <v>26</v>
      </c>
      <c r="BG18" s="33" t="s">
        <v>27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28</v>
      </c>
      <c r="F19" s="39" t="s">
        <v>29</v>
      </c>
      <c r="G19" s="39" t="s">
        <v>30</v>
      </c>
      <c r="H19" s="39" t="s">
        <v>31</v>
      </c>
      <c r="I19" s="39" t="s">
        <v>32</v>
      </c>
      <c r="J19" s="39" t="s">
        <v>33</v>
      </c>
      <c r="K19" s="39" t="s">
        <v>34</v>
      </c>
      <c r="L19" s="39" t="s">
        <v>35</v>
      </c>
      <c r="M19" s="39" t="s">
        <v>36</v>
      </c>
      <c r="N19" s="39" t="s">
        <v>37</v>
      </c>
      <c r="O19" s="39" t="s">
        <v>38</v>
      </c>
      <c r="P19" s="39" t="s">
        <v>39</v>
      </c>
      <c r="Q19" s="39" t="s">
        <v>40</v>
      </c>
      <c r="R19" s="39" t="s">
        <v>41</v>
      </c>
      <c r="S19" s="39" t="s">
        <v>42</v>
      </c>
      <c r="T19" s="39" t="s">
        <v>43</v>
      </c>
      <c r="U19" s="39" t="s">
        <v>44</v>
      </c>
      <c r="V19" s="39" t="s">
        <v>45</v>
      </c>
      <c r="W19" s="39" t="s">
        <v>46</v>
      </c>
      <c r="X19" s="39" t="s">
        <v>47</v>
      </c>
      <c r="Y19" s="39" t="s">
        <v>48</v>
      </c>
      <c r="Z19" s="39" t="s">
        <v>49</v>
      </c>
      <c r="AA19" s="39" t="s">
        <v>50</v>
      </c>
      <c r="AB19" s="39" t="s">
        <v>51</v>
      </c>
      <c r="AC19" s="39" t="s">
        <v>52</v>
      </c>
      <c r="AD19" s="39" t="s">
        <v>53</v>
      </c>
      <c r="AE19" s="39" t="s">
        <v>54</v>
      </c>
      <c r="AF19" s="39" t="s">
        <v>55</v>
      </c>
      <c r="AG19" s="39" t="s">
        <v>56</v>
      </c>
      <c r="AH19" s="39" t="s">
        <v>57</v>
      </c>
      <c r="AI19" s="39" t="s">
        <v>58</v>
      </c>
      <c r="AJ19" s="39" t="s">
        <v>59</v>
      </c>
      <c r="AK19" s="39" t="s">
        <v>60</v>
      </c>
      <c r="AL19" s="39" t="s">
        <v>61</v>
      </c>
      <c r="AM19" s="39" t="s">
        <v>62</v>
      </c>
      <c r="AN19" s="39" t="s">
        <v>63</v>
      </c>
      <c r="AO19" s="39" t="s">
        <v>64</v>
      </c>
      <c r="AP19" s="39" t="s">
        <v>65</v>
      </c>
      <c r="AQ19" s="39" t="s">
        <v>66</v>
      </c>
      <c r="AR19" s="39" t="s">
        <v>67</v>
      </c>
      <c r="AS19" s="39" t="s">
        <v>68</v>
      </c>
      <c r="AT19" s="39" t="s">
        <v>69</v>
      </c>
      <c r="AU19" s="39" t="s">
        <v>70</v>
      </c>
      <c r="AV19" s="39" t="s">
        <v>71</v>
      </c>
      <c r="AW19" s="39" t="s">
        <v>72</v>
      </c>
      <c r="AX19" s="39" t="s">
        <v>73</v>
      </c>
      <c r="AY19" s="39" t="s">
        <v>74</v>
      </c>
      <c r="AZ19" s="39" t="s">
        <v>75</v>
      </c>
      <c r="BA19" s="39" t="s">
        <v>76</v>
      </c>
      <c r="BB19" s="39" t="s">
        <v>77</v>
      </c>
      <c r="BC19" s="39" t="s">
        <v>78</v>
      </c>
      <c r="BD19" s="39" t="s">
        <v>79</v>
      </c>
      <c r="BE19" s="39" t="s">
        <v>80</v>
      </c>
      <c r="BF19" s="39" t="s">
        <v>81</v>
      </c>
      <c r="BG19" s="39" t="s">
        <v>82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83</v>
      </c>
      <c r="C20" s="42" t="s">
        <v>84</v>
      </c>
      <c r="D20" s="42" t="s">
        <v>85</v>
      </c>
      <c r="E20" s="44">
        <f t="shared" ref="E20" si="0">SUM(E21:E26)</f>
        <v>0</v>
      </c>
      <c r="F20" s="44">
        <f t="shared" ref="F20:BG20" si="1">SUM(F21:F26)</f>
        <v>0</v>
      </c>
      <c r="G20" s="44">
        <f t="shared" si="1"/>
        <v>0</v>
      </c>
      <c r="H20" s="44">
        <f t="shared" si="1"/>
        <v>0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4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4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4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4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4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4">
        <f t="shared" si="1"/>
        <v>0</v>
      </c>
      <c r="AS20" s="44">
        <f t="shared" si="1"/>
        <v>0</v>
      </c>
      <c r="AT20" s="44">
        <f t="shared" si="1"/>
        <v>0</v>
      </c>
      <c r="AU20" s="44">
        <f t="shared" si="1"/>
        <v>0</v>
      </c>
      <c r="AV20" s="44">
        <f t="shared" si="1"/>
        <v>0</v>
      </c>
      <c r="AW20" s="44">
        <f t="shared" si="1"/>
        <v>0</v>
      </c>
      <c r="AX20" s="44">
        <f t="shared" si="1"/>
        <v>0</v>
      </c>
      <c r="AY20" s="44">
        <f t="shared" si="1"/>
        <v>0</v>
      </c>
      <c r="AZ20" s="44">
        <f t="shared" si="1"/>
        <v>0</v>
      </c>
      <c r="BA20" s="44">
        <f t="shared" si="1"/>
        <v>0</v>
      </c>
      <c r="BB20" s="44">
        <f t="shared" si="1"/>
        <v>0</v>
      </c>
      <c r="BC20" s="44">
        <f t="shared" si="1"/>
        <v>0</v>
      </c>
      <c r="BD20" s="44">
        <f t="shared" si="1"/>
        <v>0</v>
      </c>
      <c r="BE20" s="44">
        <f t="shared" si="1"/>
        <v>0</v>
      </c>
      <c r="BF20" s="44">
        <f t="shared" si="1"/>
        <v>0</v>
      </c>
      <c r="BG20" s="44">
        <f t="shared" si="1"/>
        <v>0</v>
      </c>
      <c r="BH20" s="45" t="s">
        <v>85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tr">
        <f>[1]J0214_1037000158513_15_69_0!A23</f>
        <v>0.1</v>
      </c>
      <c r="B21" s="48" t="str">
        <f>[1]J0214_1037000158513_15_69_0!B23</f>
        <v>Технологическое присоединение, всего</v>
      </c>
      <c r="C21" s="47" t="str">
        <f>[1]J0214_1037000158513_15_69_0!C23</f>
        <v>Г</v>
      </c>
      <c r="D21" s="47" t="s">
        <v>85</v>
      </c>
      <c r="E21" s="49">
        <f t="shared" ref="E21:AC21" si="2">SUM(E27)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49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49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ref="AD21:BG21" si="3">SUM(AD27)</f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0</v>
      </c>
      <c r="AI21" s="49">
        <f t="shared" si="3"/>
        <v>0</v>
      </c>
      <c r="AJ21" s="49">
        <f t="shared" si="3"/>
        <v>0</v>
      </c>
      <c r="AK21" s="49">
        <f t="shared" si="3"/>
        <v>0</v>
      </c>
      <c r="AL21" s="49">
        <f t="shared" si="3"/>
        <v>0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</v>
      </c>
      <c r="AQ21" s="49">
        <f t="shared" si="3"/>
        <v>0</v>
      </c>
      <c r="AR21" s="49">
        <f t="shared" si="3"/>
        <v>0</v>
      </c>
      <c r="AS21" s="49">
        <f t="shared" si="3"/>
        <v>0</v>
      </c>
      <c r="AT21" s="49">
        <f t="shared" si="3"/>
        <v>0</v>
      </c>
      <c r="AU21" s="49">
        <f t="shared" si="3"/>
        <v>0</v>
      </c>
      <c r="AV21" s="49">
        <f t="shared" si="3"/>
        <v>0</v>
      </c>
      <c r="AW21" s="49">
        <f t="shared" si="3"/>
        <v>0</v>
      </c>
      <c r="AX21" s="49">
        <f t="shared" si="3"/>
        <v>0</v>
      </c>
      <c r="AY21" s="49">
        <f t="shared" si="3"/>
        <v>0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0" t="s">
        <v>85</v>
      </c>
    </row>
    <row r="22" spans="1:101" ht="31.5" x14ac:dyDescent="0.25">
      <c r="A22" s="47" t="str">
        <f>[1]J0214_1037000158513_15_69_0!A24</f>
        <v>0.2</v>
      </c>
      <c r="B22" s="48" t="str">
        <f>[1]J0214_1037000158513_15_69_0!B24</f>
        <v>Реконструкция, модернизация, техническое перевооружение, всего</v>
      </c>
      <c r="C22" s="47" t="str">
        <f>[1]J0214_1037000158513_15_69_0!C24</f>
        <v>Г</v>
      </c>
      <c r="D22" s="47" t="s">
        <v>85</v>
      </c>
      <c r="E22" s="49">
        <f t="shared" ref="E22:BG22" si="4">SUM(E45)</f>
        <v>0</v>
      </c>
      <c r="F22" s="49">
        <f t="shared" si="4"/>
        <v>0</v>
      </c>
      <c r="G22" s="49">
        <f t="shared" si="4"/>
        <v>0</v>
      </c>
      <c r="H22" s="49">
        <f t="shared" si="4"/>
        <v>0</v>
      </c>
      <c r="I22" s="49">
        <f t="shared" si="4"/>
        <v>0</v>
      </c>
      <c r="J22" s="49">
        <f t="shared" si="4"/>
        <v>0</v>
      </c>
      <c r="K22" s="49">
        <f t="shared" si="4"/>
        <v>0</v>
      </c>
      <c r="L22" s="49">
        <f t="shared" si="4"/>
        <v>0</v>
      </c>
      <c r="M22" s="49">
        <f t="shared" si="4"/>
        <v>0</v>
      </c>
      <c r="N22" s="49">
        <f t="shared" si="4"/>
        <v>0</v>
      </c>
      <c r="O22" s="49">
        <f t="shared" si="4"/>
        <v>0</v>
      </c>
      <c r="P22" s="49">
        <f t="shared" si="4"/>
        <v>0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49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49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49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49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49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49">
        <f t="shared" si="4"/>
        <v>0</v>
      </c>
      <c r="BH22" s="50" t="s">
        <v>85</v>
      </c>
    </row>
    <row r="23" spans="1:101" ht="78.75" x14ac:dyDescent="0.25">
      <c r="A23" s="47" t="str">
        <f>[1]J0214_1037000158513_15_69_0!A25</f>
        <v>0.3</v>
      </c>
      <c r="B23" s="48" t="str">
        <f>[1]J0214_1037000158513_15_69_0!B25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7" t="str">
        <f>[1]J0214_1037000158513_15_69_0!C25</f>
        <v>Г</v>
      </c>
      <c r="D23" s="47" t="s">
        <v>85</v>
      </c>
      <c r="E23" s="49">
        <f t="shared" ref="E23:BG24" si="5">SUM(E66)</f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0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si="5"/>
        <v>0</v>
      </c>
      <c r="Z23" s="49">
        <f t="shared" si="5"/>
        <v>0</v>
      </c>
      <c r="AA23" s="49">
        <f t="shared" si="5"/>
        <v>0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si="5"/>
        <v>0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</v>
      </c>
      <c r="AP23" s="49">
        <f t="shared" si="5"/>
        <v>0</v>
      </c>
      <c r="AQ23" s="49">
        <f t="shared" si="5"/>
        <v>0</v>
      </c>
      <c r="AR23" s="49">
        <f t="shared" si="5"/>
        <v>0</v>
      </c>
      <c r="AS23" s="49">
        <f t="shared" si="5"/>
        <v>0</v>
      </c>
      <c r="AT23" s="49">
        <f t="shared" si="5"/>
        <v>0</v>
      </c>
      <c r="AU23" s="49">
        <f t="shared" si="5"/>
        <v>0</v>
      </c>
      <c r="AV23" s="49">
        <f t="shared" si="5"/>
        <v>0</v>
      </c>
      <c r="AW23" s="49">
        <f t="shared" si="5"/>
        <v>0</v>
      </c>
      <c r="AX23" s="49">
        <f t="shared" si="5"/>
        <v>0</v>
      </c>
      <c r="AY23" s="49">
        <f t="shared" si="5"/>
        <v>0</v>
      </c>
      <c r="AZ23" s="49">
        <f t="shared" si="5"/>
        <v>0</v>
      </c>
      <c r="BA23" s="49">
        <f t="shared" si="5"/>
        <v>0</v>
      </c>
      <c r="BB23" s="49">
        <f t="shared" si="5"/>
        <v>0</v>
      </c>
      <c r="BC23" s="49">
        <f t="shared" si="5"/>
        <v>0</v>
      </c>
      <c r="BD23" s="49">
        <f t="shared" si="5"/>
        <v>0</v>
      </c>
      <c r="BE23" s="49">
        <f t="shared" si="5"/>
        <v>0</v>
      </c>
      <c r="BF23" s="49">
        <f t="shared" si="5"/>
        <v>0</v>
      </c>
      <c r="BG23" s="49">
        <f t="shared" si="5"/>
        <v>0</v>
      </c>
      <c r="BH23" s="50" t="s">
        <v>85</v>
      </c>
    </row>
    <row r="24" spans="1:101" ht="47.25" x14ac:dyDescent="0.25">
      <c r="A24" s="47" t="str">
        <f>[1]J0214_1037000158513_15_69_0!A26</f>
        <v>0.4</v>
      </c>
      <c r="B24" s="48" t="str">
        <f>[1]J0214_1037000158513_15_69_0!B26</f>
        <v>Прочее новое строительство объектов электросетевого хозяйства, всего</v>
      </c>
      <c r="C24" s="47" t="str">
        <f>[1]J0214_1037000158513_15_69_0!C26</f>
        <v>Г</v>
      </c>
      <c r="D24" s="47" t="s">
        <v>85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49">
        <f t="shared" si="5"/>
        <v>0</v>
      </c>
      <c r="J24" s="49">
        <f t="shared" si="5"/>
        <v>0</v>
      </c>
      <c r="K24" s="49">
        <f t="shared" si="5"/>
        <v>0</v>
      </c>
      <c r="L24" s="49">
        <f t="shared" si="5"/>
        <v>0</v>
      </c>
      <c r="M24" s="49">
        <f t="shared" si="5"/>
        <v>0</v>
      </c>
      <c r="N24" s="49">
        <f t="shared" si="5"/>
        <v>0</v>
      </c>
      <c r="O24" s="49">
        <f t="shared" si="5"/>
        <v>0</v>
      </c>
      <c r="P24" s="49">
        <f t="shared" si="5"/>
        <v>0</v>
      </c>
      <c r="Q24" s="49">
        <f t="shared" si="5"/>
        <v>0</v>
      </c>
      <c r="R24" s="49">
        <f t="shared" si="5"/>
        <v>0</v>
      </c>
      <c r="S24" s="49">
        <f t="shared" si="5"/>
        <v>0</v>
      </c>
      <c r="T24" s="49">
        <f t="shared" si="5"/>
        <v>0</v>
      </c>
      <c r="U24" s="49">
        <f t="shared" si="5"/>
        <v>0</v>
      </c>
      <c r="V24" s="49">
        <f t="shared" si="5"/>
        <v>0</v>
      </c>
      <c r="W24" s="49">
        <f t="shared" si="5"/>
        <v>0</v>
      </c>
      <c r="X24" s="49">
        <f t="shared" si="5"/>
        <v>0</v>
      </c>
      <c r="Y24" s="49">
        <f t="shared" si="5"/>
        <v>0</v>
      </c>
      <c r="Z24" s="49">
        <f t="shared" si="5"/>
        <v>0</v>
      </c>
      <c r="AA24" s="49">
        <f t="shared" si="5"/>
        <v>0</v>
      </c>
      <c r="AB24" s="49">
        <f t="shared" si="5"/>
        <v>0</v>
      </c>
      <c r="AC24" s="49">
        <f t="shared" si="5"/>
        <v>0</v>
      </c>
      <c r="AD24" s="49">
        <f t="shared" si="5"/>
        <v>0</v>
      </c>
      <c r="AE24" s="49">
        <f t="shared" si="5"/>
        <v>0</v>
      </c>
      <c r="AF24" s="49">
        <f t="shared" si="5"/>
        <v>0</v>
      </c>
      <c r="AG24" s="49">
        <f t="shared" si="5"/>
        <v>0</v>
      </c>
      <c r="AH24" s="49">
        <f t="shared" si="5"/>
        <v>0</v>
      </c>
      <c r="AI24" s="49">
        <f t="shared" si="5"/>
        <v>0</v>
      </c>
      <c r="AJ24" s="49">
        <f t="shared" si="5"/>
        <v>0</v>
      </c>
      <c r="AK24" s="49">
        <f t="shared" si="5"/>
        <v>0</v>
      </c>
      <c r="AL24" s="49">
        <f t="shared" si="5"/>
        <v>0</v>
      </c>
      <c r="AM24" s="49">
        <f t="shared" si="5"/>
        <v>0</v>
      </c>
      <c r="AN24" s="49">
        <f t="shared" si="5"/>
        <v>0</v>
      </c>
      <c r="AO24" s="49">
        <f t="shared" si="5"/>
        <v>0</v>
      </c>
      <c r="AP24" s="49">
        <f t="shared" si="5"/>
        <v>0</v>
      </c>
      <c r="AQ24" s="49">
        <f t="shared" si="5"/>
        <v>0</v>
      </c>
      <c r="AR24" s="49">
        <f t="shared" si="5"/>
        <v>0</v>
      </c>
      <c r="AS24" s="49">
        <f t="shared" si="5"/>
        <v>0</v>
      </c>
      <c r="AT24" s="49">
        <f t="shared" si="5"/>
        <v>0</v>
      </c>
      <c r="AU24" s="49">
        <f t="shared" si="5"/>
        <v>0</v>
      </c>
      <c r="AV24" s="49">
        <f t="shared" si="5"/>
        <v>0</v>
      </c>
      <c r="AW24" s="49">
        <f t="shared" si="5"/>
        <v>0</v>
      </c>
      <c r="AX24" s="49">
        <f t="shared" si="5"/>
        <v>0</v>
      </c>
      <c r="AY24" s="49">
        <f t="shared" si="5"/>
        <v>0</v>
      </c>
      <c r="AZ24" s="49">
        <f t="shared" si="5"/>
        <v>0</v>
      </c>
      <c r="BA24" s="49">
        <f t="shared" si="5"/>
        <v>0</v>
      </c>
      <c r="BB24" s="49">
        <f t="shared" si="5"/>
        <v>0</v>
      </c>
      <c r="BC24" s="49">
        <f t="shared" si="5"/>
        <v>0</v>
      </c>
      <c r="BD24" s="49">
        <f t="shared" si="5"/>
        <v>0</v>
      </c>
      <c r="BE24" s="49">
        <f t="shared" si="5"/>
        <v>0</v>
      </c>
      <c r="BF24" s="49">
        <f t="shared" si="5"/>
        <v>0</v>
      </c>
      <c r="BG24" s="49">
        <f t="shared" si="5"/>
        <v>0</v>
      </c>
      <c r="BH24" s="50" t="s">
        <v>85</v>
      </c>
    </row>
    <row r="25" spans="1:101" ht="47.25" x14ac:dyDescent="0.25">
      <c r="A25" s="47" t="str">
        <f>[1]J0214_1037000158513_15_69_0!A27</f>
        <v>0.5</v>
      </c>
      <c r="B25" s="48" t="str">
        <f>[1]J0214_1037000158513_15_69_0!B27</f>
        <v>Покупка земельных участков для целей реализации инвестиционных проектов, всего</v>
      </c>
      <c r="C25" s="47" t="str">
        <f>[1]J0214_1037000158513_15_69_0!C27</f>
        <v>Г</v>
      </c>
      <c r="D25" s="47" t="s">
        <v>85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50" t="s">
        <v>85</v>
      </c>
    </row>
    <row r="26" spans="1:101" ht="31.5" x14ac:dyDescent="0.25">
      <c r="A26" s="47" t="str">
        <f>[1]J0214_1037000158513_15_69_0!A28</f>
        <v>0.6</v>
      </c>
      <c r="B26" s="48" t="str">
        <f>[1]J0214_1037000158513_15_69_0!B28</f>
        <v>Прочие инвестиционные проекты, всего</v>
      </c>
      <c r="C26" s="47" t="str">
        <f>[1]J0214_1037000158513_15_69_0!C28</f>
        <v>Г</v>
      </c>
      <c r="D26" s="47" t="s">
        <v>85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85</v>
      </c>
    </row>
    <row r="27" spans="1:101" ht="31.5" x14ac:dyDescent="0.25">
      <c r="A27" s="47" t="str">
        <f>[1]J0214_1037000158513_15_69_0!A29</f>
        <v>1.1</v>
      </c>
      <c r="B27" s="48" t="str">
        <f>[1]J0214_1037000158513_15_69_0!B29</f>
        <v>Технологическое присоединение, всего, в том числе:</v>
      </c>
      <c r="C27" s="47" t="str">
        <f>[1]J0214_1037000158513_15_69_0!C29</f>
        <v>Г</v>
      </c>
      <c r="D27" s="47" t="s">
        <v>85</v>
      </c>
      <c r="E27" s="49">
        <f t="shared" ref="E27:BG27" si="6">SUM(E28,E32,E35,E42)</f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0</v>
      </c>
      <c r="J27" s="49">
        <f t="shared" si="6"/>
        <v>0</v>
      </c>
      <c r="K27" s="49">
        <f t="shared" si="6"/>
        <v>0</v>
      </c>
      <c r="L27" s="49">
        <f t="shared" si="6"/>
        <v>0</v>
      </c>
      <c r="M27" s="49">
        <f t="shared" si="6"/>
        <v>0</v>
      </c>
      <c r="N27" s="49">
        <f t="shared" si="6"/>
        <v>0</v>
      </c>
      <c r="O27" s="49">
        <f t="shared" si="6"/>
        <v>0</v>
      </c>
      <c r="P27" s="49">
        <f t="shared" si="6"/>
        <v>0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0</v>
      </c>
      <c r="U27" s="49">
        <f t="shared" si="6"/>
        <v>0</v>
      </c>
      <c r="V27" s="49">
        <f t="shared" si="6"/>
        <v>0</v>
      </c>
      <c r="W27" s="49">
        <f t="shared" si="6"/>
        <v>0</v>
      </c>
      <c r="X27" s="49">
        <f t="shared" si="6"/>
        <v>0</v>
      </c>
      <c r="Y27" s="49">
        <f t="shared" si="6"/>
        <v>0</v>
      </c>
      <c r="Z27" s="49">
        <f t="shared" si="6"/>
        <v>0</v>
      </c>
      <c r="AA27" s="49">
        <f t="shared" si="6"/>
        <v>0</v>
      </c>
      <c r="AB27" s="49">
        <f t="shared" si="6"/>
        <v>0</v>
      </c>
      <c r="AC27" s="49">
        <f t="shared" si="6"/>
        <v>0</v>
      </c>
      <c r="AD27" s="49">
        <f t="shared" si="6"/>
        <v>0</v>
      </c>
      <c r="AE27" s="49">
        <f t="shared" si="6"/>
        <v>0</v>
      </c>
      <c r="AF27" s="49">
        <f t="shared" si="6"/>
        <v>0</v>
      </c>
      <c r="AG27" s="49">
        <f t="shared" si="6"/>
        <v>0</v>
      </c>
      <c r="AH27" s="49">
        <f t="shared" si="6"/>
        <v>0</v>
      </c>
      <c r="AI27" s="49">
        <f t="shared" si="6"/>
        <v>0</v>
      </c>
      <c r="AJ27" s="49">
        <f t="shared" si="6"/>
        <v>0</v>
      </c>
      <c r="AK27" s="49">
        <f t="shared" si="6"/>
        <v>0</v>
      </c>
      <c r="AL27" s="49">
        <f t="shared" si="6"/>
        <v>0</v>
      </c>
      <c r="AM27" s="49">
        <f t="shared" si="6"/>
        <v>0</v>
      </c>
      <c r="AN27" s="49">
        <f t="shared" si="6"/>
        <v>0</v>
      </c>
      <c r="AO27" s="49">
        <f t="shared" si="6"/>
        <v>0</v>
      </c>
      <c r="AP27" s="49">
        <f t="shared" si="6"/>
        <v>0</v>
      </c>
      <c r="AQ27" s="49">
        <f t="shared" si="6"/>
        <v>0</v>
      </c>
      <c r="AR27" s="49">
        <f t="shared" si="6"/>
        <v>0</v>
      </c>
      <c r="AS27" s="49">
        <f t="shared" si="6"/>
        <v>0</v>
      </c>
      <c r="AT27" s="49">
        <f t="shared" si="6"/>
        <v>0</v>
      </c>
      <c r="AU27" s="49">
        <f t="shared" si="6"/>
        <v>0</v>
      </c>
      <c r="AV27" s="49">
        <f t="shared" si="6"/>
        <v>0</v>
      </c>
      <c r="AW27" s="49">
        <f t="shared" si="6"/>
        <v>0</v>
      </c>
      <c r="AX27" s="49">
        <f t="shared" si="6"/>
        <v>0</v>
      </c>
      <c r="AY27" s="49">
        <f t="shared" si="6"/>
        <v>0</v>
      </c>
      <c r="AZ27" s="49">
        <f t="shared" si="6"/>
        <v>0</v>
      </c>
      <c r="BA27" s="49">
        <f t="shared" si="6"/>
        <v>0</v>
      </c>
      <c r="BB27" s="49">
        <f t="shared" si="6"/>
        <v>0</v>
      </c>
      <c r="BC27" s="49">
        <f t="shared" si="6"/>
        <v>0</v>
      </c>
      <c r="BD27" s="49">
        <f t="shared" si="6"/>
        <v>0</v>
      </c>
      <c r="BE27" s="49">
        <f t="shared" si="6"/>
        <v>0</v>
      </c>
      <c r="BF27" s="49">
        <f t="shared" si="6"/>
        <v>0</v>
      </c>
      <c r="BG27" s="49">
        <f t="shared" si="6"/>
        <v>0</v>
      </c>
      <c r="BH27" s="50" t="s">
        <v>85</v>
      </c>
    </row>
    <row r="28" spans="1:101" ht="47.25" x14ac:dyDescent="0.25">
      <c r="A28" s="47" t="str">
        <f>[1]J0214_1037000158513_15_69_0!A30</f>
        <v>1.1.1</v>
      </c>
      <c r="B28" s="48" t="str">
        <f>[1]J0214_1037000158513_15_69_0!B30</f>
        <v>Технологическое присоединение энергопринимающих устройств потребителей, всего, в том числе:</v>
      </c>
      <c r="C28" s="47" t="str">
        <f>[1]J0214_1037000158513_15_69_0!C30</f>
        <v>Г</v>
      </c>
      <c r="D28" s="47" t="s">
        <v>85</v>
      </c>
      <c r="E28" s="49">
        <f t="shared" ref="E28:BG28" si="7">SUM(E29:E31)</f>
        <v>0</v>
      </c>
      <c r="F28" s="49">
        <f t="shared" si="7"/>
        <v>0</v>
      </c>
      <c r="G28" s="49">
        <f t="shared" si="7"/>
        <v>0</v>
      </c>
      <c r="H28" s="49">
        <f t="shared" si="7"/>
        <v>0</v>
      </c>
      <c r="I28" s="49">
        <f t="shared" si="7"/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  <c r="N28" s="49">
        <f t="shared" si="7"/>
        <v>0</v>
      </c>
      <c r="O28" s="49">
        <f t="shared" si="7"/>
        <v>0</v>
      </c>
      <c r="P28" s="49">
        <f t="shared" si="7"/>
        <v>0</v>
      </c>
      <c r="Q28" s="49">
        <f t="shared" si="7"/>
        <v>0</v>
      </c>
      <c r="R28" s="49">
        <f t="shared" si="7"/>
        <v>0</v>
      </c>
      <c r="S28" s="49">
        <f t="shared" si="7"/>
        <v>0</v>
      </c>
      <c r="T28" s="49">
        <f t="shared" si="7"/>
        <v>0</v>
      </c>
      <c r="U28" s="49">
        <f t="shared" si="7"/>
        <v>0</v>
      </c>
      <c r="V28" s="49">
        <f t="shared" si="7"/>
        <v>0</v>
      </c>
      <c r="W28" s="49">
        <f t="shared" si="7"/>
        <v>0</v>
      </c>
      <c r="X28" s="49">
        <f t="shared" si="7"/>
        <v>0</v>
      </c>
      <c r="Y28" s="49">
        <f t="shared" si="7"/>
        <v>0</v>
      </c>
      <c r="Z28" s="49">
        <f t="shared" si="7"/>
        <v>0</v>
      </c>
      <c r="AA28" s="49">
        <f t="shared" si="7"/>
        <v>0</v>
      </c>
      <c r="AB28" s="49">
        <f t="shared" si="7"/>
        <v>0</v>
      </c>
      <c r="AC28" s="49">
        <f t="shared" si="7"/>
        <v>0</v>
      </c>
      <c r="AD28" s="49">
        <f t="shared" si="7"/>
        <v>0</v>
      </c>
      <c r="AE28" s="49">
        <f t="shared" si="7"/>
        <v>0</v>
      </c>
      <c r="AF28" s="49">
        <f t="shared" si="7"/>
        <v>0</v>
      </c>
      <c r="AG28" s="49">
        <f t="shared" si="7"/>
        <v>0</v>
      </c>
      <c r="AH28" s="49">
        <f t="shared" si="7"/>
        <v>0</v>
      </c>
      <c r="AI28" s="49">
        <f t="shared" si="7"/>
        <v>0</v>
      </c>
      <c r="AJ28" s="49">
        <f t="shared" si="7"/>
        <v>0</v>
      </c>
      <c r="AK28" s="49">
        <f t="shared" si="7"/>
        <v>0</v>
      </c>
      <c r="AL28" s="49">
        <f t="shared" si="7"/>
        <v>0</v>
      </c>
      <c r="AM28" s="49">
        <f t="shared" si="7"/>
        <v>0</v>
      </c>
      <c r="AN28" s="49">
        <f t="shared" si="7"/>
        <v>0</v>
      </c>
      <c r="AO28" s="49">
        <f t="shared" si="7"/>
        <v>0</v>
      </c>
      <c r="AP28" s="49">
        <f t="shared" si="7"/>
        <v>0</v>
      </c>
      <c r="AQ28" s="49">
        <f t="shared" si="7"/>
        <v>0</v>
      </c>
      <c r="AR28" s="49">
        <f t="shared" si="7"/>
        <v>0</v>
      </c>
      <c r="AS28" s="49">
        <f t="shared" si="7"/>
        <v>0</v>
      </c>
      <c r="AT28" s="49">
        <f t="shared" si="7"/>
        <v>0</v>
      </c>
      <c r="AU28" s="49">
        <f t="shared" si="7"/>
        <v>0</v>
      </c>
      <c r="AV28" s="49">
        <f t="shared" si="7"/>
        <v>0</v>
      </c>
      <c r="AW28" s="49">
        <f t="shared" si="7"/>
        <v>0</v>
      </c>
      <c r="AX28" s="49">
        <f t="shared" si="7"/>
        <v>0</v>
      </c>
      <c r="AY28" s="49">
        <f t="shared" si="7"/>
        <v>0</v>
      </c>
      <c r="AZ28" s="49">
        <f t="shared" si="7"/>
        <v>0</v>
      </c>
      <c r="BA28" s="49">
        <f t="shared" si="7"/>
        <v>0</v>
      </c>
      <c r="BB28" s="49">
        <f t="shared" si="7"/>
        <v>0</v>
      </c>
      <c r="BC28" s="49">
        <f t="shared" si="7"/>
        <v>0</v>
      </c>
      <c r="BD28" s="49">
        <f t="shared" si="7"/>
        <v>0</v>
      </c>
      <c r="BE28" s="49">
        <f t="shared" si="7"/>
        <v>0</v>
      </c>
      <c r="BF28" s="49">
        <f t="shared" si="7"/>
        <v>0</v>
      </c>
      <c r="BG28" s="49">
        <f t="shared" si="7"/>
        <v>0</v>
      </c>
      <c r="BH28" s="50" t="s">
        <v>85</v>
      </c>
    </row>
    <row r="29" spans="1:101" ht="78.75" x14ac:dyDescent="0.25">
      <c r="A29" s="47" t="str">
        <f>[1]J0214_1037000158513_15_69_0!A31</f>
        <v>1.1.1.1</v>
      </c>
      <c r="B29" s="48" t="str">
        <f>[1]J0214_1037000158513_15_69_0!B31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7" t="str">
        <f>[1]J0214_1037000158513_15_69_0!C31</f>
        <v>Г</v>
      </c>
      <c r="D29" s="47" t="s">
        <v>85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85</v>
      </c>
    </row>
    <row r="30" spans="1:101" ht="78.75" x14ac:dyDescent="0.25">
      <c r="A30" s="47" t="str">
        <f>[1]J0214_1037000158513_15_69_0!A32</f>
        <v>1.1.1.2</v>
      </c>
      <c r="B30" s="48" t="str">
        <f>[1]J0214_1037000158513_15_69_0!B32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7" t="str">
        <f>[1]J0214_1037000158513_15_69_0!C32</f>
        <v>Г</v>
      </c>
      <c r="D30" s="47" t="s">
        <v>85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85</v>
      </c>
    </row>
    <row r="31" spans="1:101" ht="63" x14ac:dyDescent="0.25">
      <c r="A31" s="47" t="str">
        <f>[1]J0214_1037000158513_15_69_0!A33</f>
        <v>1.1.1.3</v>
      </c>
      <c r="B31" s="48" t="str">
        <f>[1]J0214_1037000158513_15_69_0!B33</f>
        <v>Технологическое присоединение энергопринимающих устройств потребителей свыше 150 кВт, всего, в том числе:</v>
      </c>
      <c r="C31" s="47" t="str">
        <f>[1]J0214_1037000158513_15_69_0!C33</f>
        <v>Г</v>
      </c>
      <c r="D31" s="47" t="s">
        <v>85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85</v>
      </c>
    </row>
    <row r="32" spans="1:101" ht="47.25" x14ac:dyDescent="0.25">
      <c r="A32" s="47" t="str">
        <f>[1]J0214_1037000158513_15_69_0!A34</f>
        <v>1.1.2</v>
      </c>
      <c r="B32" s="48" t="str">
        <f>[1]J0214_1037000158513_15_69_0!B34</f>
        <v>Технологическое присоединение объектов электросетевого хозяйства, всего, в том числе:</v>
      </c>
      <c r="C32" s="47" t="str">
        <f>[1]J0214_1037000158513_15_69_0!C34</f>
        <v>Г</v>
      </c>
      <c r="D32" s="47" t="s">
        <v>85</v>
      </c>
      <c r="E32" s="49">
        <f t="shared" ref="E32:BG32" si="8">SUM(E33:E34)</f>
        <v>0</v>
      </c>
      <c r="F32" s="49">
        <f t="shared" si="8"/>
        <v>0</v>
      </c>
      <c r="G32" s="49">
        <f t="shared" si="8"/>
        <v>0</v>
      </c>
      <c r="H32" s="49">
        <f t="shared" si="8"/>
        <v>0</v>
      </c>
      <c r="I32" s="49">
        <f t="shared" si="8"/>
        <v>0</v>
      </c>
      <c r="J32" s="49">
        <f t="shared" si="8"/>
        <v>0</v>
      </c>
      <c r="K32" s="49">
        <f t="shared" si="8"/>
        <v>0</v>
      </c>
      <c r="L32" s="49">
        <f t="shared" si="8"/>
        <v>0</v>
      </c>
      <c r="M32" s="49">
        <f t="shared" si="8"/>
        <v>0</v>
      </c>
      <c r="N32" s="49">
        <f t="shared" si="8"/>
        <v>0</v>
      </c>
      <c r="O32" s="49">
        <f t="shared" si="8"/>
        <v>0</v>
      </c>
      <c r="P32" s="49">
        <f t="shared" si="8"/>
        <v>0</v>
      </c>
      <c r="Q32" s="49">
        <f t="shared" si="8"/>
        <v>0</v>
      </c>
      <c r="R32" s="49">
        <f t="shared" si="8"/>
        <v>0</v>
      </c>
      <c r="S32" s="49">
        <f t="shared" si="8"/>
        <v>0</v>
      </c>
      <c r="T32" s="49">
        <f t="shared" si="8"/>
        <v>0</v>
      </c>
      <c r="U32" s="49">
        <f t="shared" si="8"/>
        <v>0</v>
      </c>
      <c r="V32" s="49">
        <f t="shared" si="8"/>
        <v>0</v>
      </c>
      <c r="W32" s="49">
        <f t="shared" si="8"/>
        <v>0</v>
      </c>
      <c r="X32" s="49">
        <f t="shared" si="8"/>
        <v>0</v>
      </c>
      <c r="Y32" s="49">
        <f t="shared" si="8"/>
        <v>0</v>
      </c>
      <c r="Z32" s="49">
        <f t="shared" si="8"/>
        <v>0</v>
      </c>
      <c r="AA32" s="49">
        <f t="shared" si="8"/>
        <v>0</v>
      </c>
      <c r="AB32" s="49">
        <f t="shared" si="8"/>
        <v>0</v>
      </c>
      <c r="AC32" s="49">
        <f t="shared" si="8"/>
        <v>0</v>
      </c>
      <c r="AD32" s="49">
        <f t="shared" si="8"/>
        <v>0</v>
      </c>
      <c r="AE32" s="49">
        <f t="shared" si="8"/>
        <v>0</v>
      </c>
      <c r="AF32" s="49">
        <f t="shared" si="8"/>
        <v>0</v>
      </c>
      <c r="AG32" s="49">
        <f t="shared" si="8"/>
        <v>0</v>
      </c>
      <c r="AH32" s="49">
        <f t="shared" si="8"/>
        <v>0</v>
      </c>
      <c r="AI32" s="49">
        <f t="shared" si="8"/>
        <v>0</v>
      </c>
      <c r="AJ32" s="49">
        <f t="shared" si="8"/>
        <v>0</v>
      </c>
      <c r="AK32" s="49">
        <f t="shared" si="8"/>
        <v>0</v>
      </c>
      <c r="AL32" s="49">
        <f t="shared" si="8"/>
        <v>0</v>
      </c>
      <c r="AM32" s="49">
        <f t="shared" si="8"/>
        <v>0</v>
      </c>
      <c r="AN32" s="49">
        <f t="shared" si="8"/>
        <v>0</v>
      </c>
      <c r="AO32" s="49">
        <f t="shared" si="8"/>
        <v>0</v>
      </c>
      <c r="AP32" s="49">
        <f t="shared" si="8"/>
        <v>0</v>
      </c>
      <c r="AQ32" s="49">
        <f t="shared" si="8"/>
        <v>0</v>
      </c>
      <c r="AR32" s="49">
        <f t="shared" si="8"/>
        <v>0</v>
      </c>
      <c r="AS32" s="49">
        <f t="shared" si="8"/>
        <v>0</v>
      </c>
      <c r="AT32" s="49">
        <f t="shared" si="8"/>
        <v>0</v>
      </c>
      <c r="AU32" s="49">
        <f t="shared" si="8"/>
        <v>0</v>
      </c>
      <c r="AV32" s="49">
        <f t="shared" si="8"/>
        <v>0</v>
      </c>
      <c r="AW32" s="49">
        <f t="shared" si="8"/>
        <v>0</v>
      </c>
      <c r="AX32" s="49">
        <f t="shared" si="8"/>
        <v>0</v>
      </c>
      <c r="AY32" s="49">
        <f t="shared" si="8"/>
        <v>0</v>
      </c>
      <c r="AZ32" s="49">
        <f t="shared" si="8"/>
        <v>0</v>
      </c>
      <c r="BA32" s="49">
        <f t="shared" si="8"/>
        <v>0</v>
      </c>
      <c r="BB32" s="49">
        <f t="shared" si="8"/>
        <v>0</v>
      </c>
      <c r="BC32" s="49">
        <f t="shared" si="8"/>
        <v>0</v>
      </c>
      <c r="BD32" s="49">
        <f t="shared" si="8"/>
        <v>0</v>
      </c>
      <c r="BE32" s="49">
        <f t="shared" si="8"/>
        <v>0</v>
      </c>
      <c r="BF32" s="49">
        <f t="shared" si="8"/>
        <v>0</v>
      </c>
      <c r="BG32" s="49">
        <f t="shared" si="8"/>
        <v>0</v>
      </c>
      <c r="BH32" s="50" t="s">
        <v>85</v>
      </c>
    </row>
    <row r="33" spans="1:60" ht="78.75" x14ac:dyDescent="0.25">
      <c r="A33" s="47" t="str">
        <f>[1]J0214_1037000158513_15_69_0!A35</f>
        <v>1.1.2.1</v>
      </c>
      <c r="B33" s="48" t="str">
        <f>[1]J0214_1037000158513_15_69_0!B35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7" t="str">
        <f>[1]J0214_1037000158513_15_69_0!C35</f>
        <v>Г</v>
      </c>
      <c r="D33" s="47" t="s">
        <v>85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85</v>
      </c>
    </row>
    <row r="34" spans="1:60" ht="47.25" x14ac:dyDescent="0.25">
      <c r="A34" s="47" t="str">
        <f>[1]J0214_1037000158513_15_69_0!A36</f>
        <v>1.1.2.2</v>
      </c>
      <c r="B34" s="48" t="str">
        <f>[1]J0214_1037000158513_15_69_0!B36</f>
        <v>Технологическое присоединение к электрическим сетям иных сетевых организаций, всего, в том числе:</v>
      </c>
      <c r="C34" s="47" t="str">
        <f>[1]J0214_1037000158513_15_69_0!C36</f>
        <v>Г</v>
      </c>
      <c r="D34" s="47" t="s">
        <v>85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85</v>
      </c>
    </row>
    <row r="35" spans="1:60" ht="63" x14ac:dyDescent="0.25">
      <c r="A35" s="47" t="str">
        <f>[1]J0214_1037000158513_15_69_0!A37</f>
        <v>1.1.3</v>
      </c>
      <c r="B35" s="48" t="str">
        <f>[1]J0214_1037000158513_15_69_0!B37</f>
        <v>Технологическое присоединение объектов по производству электрической энергии всего, в том числе:</v>
      </c>
      <c r="C35" s="47" t="str">
        <f>[1]J0214_1037000158513_15_69_0!C37</f>
        <v>Г</v>
      </c>
      <c r="D35" s="47" t="s">
        <v>85</v>
      </c>
      <c r="E35" s="49">
        <f t="shared" ref="E35:BG35" si="9">SUM(E36:E41)</f>
        <v>0</v>
      </c>
      <c r="F35" s="49">
        <f t="shared" si="9"/>
        <v>0</v>
      </c>
      <c r="G35" s="49">
        <f t="shared" si="9"/>
        <v>0</v>
      </c>
      <c r="H35" s="49">
        <f t="shared" si="9"/>
        <v>0</v>
      </c>
      <c r="I35" s="49">
        <f t="shared" si="9"/>
        <v>0</v>
      </c>
      <c r="J35" s="49">
        <f t="shared" si="9"/>
        <v>0</v>
      </c>
      <c r="K35" s="49">
        <f t="shared" si="9"/>
        <v>0</v>
      </c>
      <c r="L35" s="49">
        <f t="shared" si="9"/>
        <v>0</v>
      </c>
      <c r="M35" s="49">
        <f t="shared" si="9"/>
        <v>0</v>
      </c>
      <c r="N35" s="49">
        <f t="shared" si="9"/>
        <v>0</v>
      </c>
      <c r="O35" s="49">
        <f t="shared" si="9"/>
        <v>0</v>
      </c>
      <c r="P35" s="49">
        <f t="shared" si="9"/>
        <v>0</v>
      </c>
      <c r="Q35" s="49">
        <f t="shared" si="9"/>
        <v>0</v>
      </c>
      <c r="R35" s="49">
        <f t="shared" si="9"/>
        <v>0</v>
      </c>
      <c r="S35" s="49">
        <f t="shared" si="9"/>
        <v>0</v>
      </c>
      <c r="T35" s="49">
        <f t="shared" si="9"/>
        <v>0</v>
      </c>
      <c r="U35" s="49">
        <f t="shared" si="9"/>
        <v>0</v>
      </c>
      <c r="V35" s="49">
        <f t="shared" si="9"/>
        <v>0</v>
      </c>
      <c r="W35" s="49">
        <f t="shared" si="9"/>
        <v>0</v>
      </c>
      <c r="X35" s="49">
        <f t="shared" si="9"/>
        <v>0</v>
      </c>
      <c r="Y35" s="49">
        <f t="shared" si="9"/>
        <v>0</v>
      </c>
      <c r="Z35" s="49">
        <f t="shared" si="9"/>
        <v>0</v>
      </c>
      <c r="AA35" s="49">
        <f t="shared" si="9"/>
        <v>0</v>
      </c>
      <c r="AB35" s="49">
        <f t="shared" si="9"/>
        <v>0</v>
      </c>
      <c r="AC35" s="49">
        <f t="shared" si="9"/>
        <v>0</v>
      </c>
      <c r="AD35" s="49">
        <f t="shared" si="9"/>
        <v>0</v>
      </c>
      <c r="AE35" s="49">
        <f t="shared" si="9"/>
        <v>0</v>
      </c>
      <c r="AF35" s="49">
        <f t="shared" si="9"/>
        <v>0</v>
      </c>
      <c r="AG35" s="49">
        <f t="shared" si="9"/>
        <v>0</v>
      </c>
      <c r="AH35" s="49">
        <f t="shared" si="9"/>
        <v>0</v>
      </c>
      <c r="AI35" s="49">
        <f t="shared" si="9"/>
        <v>0</v>
      </c>
      <c r="AJ35" s="49">
        <f t="shared" si="9"/>
        <v>0</v>
      </c>
      <c r="AK35" s="49">
        <f t="shared" si="9"/>
        <v>0</v>
      </c>
      <c r="AL35" s="49">
        <f t="shared" si="9"/>
        <v>0</v>
      </c>
      <c r="AM35" s="49">
        <f t="shared" si="9"/>
        <v>0</v>
      </c>
      <c r="AN35" s="49">
        <f t="shared" si="9"/>
        <v>0</v>
      </c>
      <c r="AO35" s="49">
        <f t="shared" si="9"/>
        <v>0</v>
      </c>
      <c r="AP35" s="49">
        <f t="shared" si="9"/>
        <v>0</v>
      </c>
      <c r="AQ35" s="49">
        <f t="shared" si="9"/>
        <v>0</v>
      </c>
      <c r="AR35" s="49">
        <f t="shared" si="9"/>
        <v>0</v>
      </c>
      <c r="AS35" s="49">
        <f t="shared" si="9"/>
        <v>0</v>
      </c>
      <c r="AT35" s="49">
        <f t="shared" si="9"/>
        <v>0</v>
      </c>
      <c r="AU35" s="49">
        <f t="shared" si="9"/>
        <v>0</v>
      </c>
      <c r="AV35" s="49">
        <f t="shared" si="9"/>
        <v>0</v>
      </c>
      <c r="AW35" s="49">
        <f t="shared" si="9"/>
        <v>0</v>
      </c>
      <c r="AX35" s="49">
        <f t="shared" si="9"/>
        <v>0</v>
      </c>
      <c r="AY35" s="49">
        <f t="shared" si="9"/>
        <v>0</v>
      </c>
      <c r="AZ35" s="49">
        <f t="shared" si="9"/>
        <v>0</v>
      </c>
      <c r="BA35" s="49">
        <f t="shared" si="9"/>
        <v>0</v>
      </c>
      <c r="BB35" s="49">
        <f t="shared" si="9"/>
        <v>0</v>
      </c>
      <c r="BC35" s="49">
        <f t="shared" si="9"/>
        <v>0</v>
      </c>
      <c r="BD35" s="49">
        <f t="shared" si="9"/>
        <v>0</v>
      </c>
      <c r="BE35" s="49">
        <f t="shared" si="9"/>
        <v>0</v>
      </c>
      <c r="BF35" s="49">
        <f t="shared" si="9"/>
        <v>0</v>
      </c>
      <c r="BG35" s="49">
        <f t="shared" si="9"/>
        <v>0</v>
      </c>
      <c r="BH35" s="50" t="s">
        <v>85</v>
      </c>
    </row>
    <row r="36" spans="1:60" ht="141.75" x14ac:dyDescent="0.25">
      <c r="A36" s="47" t="str">
        <f>[1]J0214_1037000158513_15_69_0!A38</f>
        <v>1.1.3.1</v>
      </c>
      <c r="B36" s="48" t="str">
        <f>[1]J0214_1037000158513_15_69_0!B38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7" t="str">
        <f>[1]J0214_1037000158513_15_69_0!C38</f>
        <v>Г</v>
      </c>
      <c r="D36" s="47" t="s">
        <v>85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85</v>
      </c>
    </row>
    <row r="37" spans="1:60" ht="126" x14ac:dyDescent="0.25">
      <c r="A37" s="47" t="str">
        <f>[1]J0214_1037000158513_15_69_0!A39</f>
        <v>1.1.3.1</v>
      </c>
      <c r="B37" s="48" t="str">
        <f>[1]J0214_1037000158513_15_69_0!B39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7" t="str">
        <f>[1]J0214_1037000158513_15_69_0!C39</f>
        <v>Г</v>
      </c>
      <c r="D37" s="47" t="s">
        <v>85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85</v>
      </c>
    </row>
    <row r="38" spans="1:60" ht="126" x14ac:dyDescent="0.25">
      <c r="A38" s="47" t="str">
        <f>[1]J0214_1037000158513_15_69_0!A40</f>
        <v>1.1.3.1</v>
      </c>
      <c r="B38" s="48" t="str">
        <f>[1]J0214_1037000158513_15_69_0!B40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7" t="str">
        <f>[1]J0214_1037000158513_15_69_0!C40</f>
        <v>Г</v>
      </c>
      <c r="D38" s="47" t="s">
        <v>85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85</v>
      </c>
    </row>
    <row r="39" spans="1:60" ht="141.75" x14ac:dyDescent="0.25">
      <c r="A39" s="47" t="str">
        <f>[1]J0214_1037000158513_15_69_0!A41</f>
        <v>1.1.3.2</v>
      </c>
      <c r="B39" s="48" t="str">
        <f>[1]J0214_1037000158513_15_69_0!B41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7" t="str">
        <f>[1]J0214_1037000158513_15_69_0!C41</f>
        <v>Г</v>
      </c>
      <c r="D39" s="47" t="s">
        <v>85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85</v>
      </c>
    </row>
    <row r="40" spans="1:60" ht="126" x14ac:dyDescent="0.25">
      <c r="A40" s="47" t="str">
        <f>[1]J0214_1037000158513_15_69_0!A42</f>
        <v>1.1.3.2</v>
      </c>
      <c r="B40" s="48" t="str">
        <f>[1]J0214_1037000158513_15_69_0!B42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7" t="str">
        <f>[1]J0214_1037000158513_15_69_0!C42</f>
        <v>Г</v>
      </c>
      <c r="D40" s="47" t="s">
        <v>85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85</v>
      </c>
    </row>
    <row r="41" spans="1:60" ht="126" x14ac:dyDescent="0.25">
      <c r="A41" s="47" t="str">
        <f>[1]J0214_1037000158513_15_69_0!A43</f>
        <v>1.1.3.2</v>
      </c>
      <c r="B41" s="48" t="str">
        <f>[1]J0214_1037000158513_15_69_0!B43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7" t="str">
        <f>[1]J0214_1037000158513_15_69_0!C43</f>
        <v>Г</v>
      </c>
      <c r="D41" s="47" t="s">
        <v>85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85</v>
      </c>
    </row>
    <row r="42" spans="1:60" ht="110.25" x14ac:dyDescent="0.25">
      <c r="A42" s="47" t="str">
        <f>[1]J0214_1037000158513_15_69_0!A44</f>
        <v>1.1.4</v>
      </c>
      <c r="B42" s="48" t="str">
        <f>[1]J0214_1037000158513_15_69_0!B44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7" t="str">
        <f>[1]J0214_1037000158513_15_69_0!C44</f>
        <v>Г</v>
      </c>
      <c r="D42" s="47" t="s">
        <v>85</v>
      </c>
      <c r="E42" s="49">
        <f t="shared" ref="E42:BG42" si="10">SUM(E43:E44)</f>
        <v>0</v>
      </c>
      <c r="F42" s="49">
        <f t="shared" si="10"/>
        <v>0</v>
      </c>
      <c r="G42" s="49">
        <f t="shared" si="10"/>
        <v>0</v>
      </c>
      <c r="H42" s="49">
        <f t="shared" si="10"/>
        <v>0</v>
      </c>
      <c r="I42" s="49">
        <f t="shared" si="10"/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49">
        <f t="shared" si="10"/>
        <v>0</v>
      </c>
      <c r="P42" s="49">
        <f t="shared" si="10"/>
        <v>0</v>
      </c>
      <c r="Q42" s="49">
        <f t="shared" si="10"/>
        <v>0</v>
      </c>
      <c r="R42" s="49">
        <f t="shared" si="10"/>
        <v>0</v>
      </c>
      <c r="S42" s="49">
        <f t="shared" si="10"/>
        <v>0</v>
      </c>
      <c r="T42" s="49">
        <f t="shared" si="10"/>
        <v>0</v>
      </c>
      <c r="U42" s="49">
        <f t="shared" si="10"/>
        <v>0</v>
      </c>
      <c r="V42" s="49">
        <f t="shared" si="10"/>
        <v>0</v>
      </c>
      <c r="W42" s="49">
        <f t="shared" si="10"/>
        <v>0</v>
      </c>
      <c r="X42" s="49">
        <f t="shared" si="10"/>
        <v>0</v>
      </c>
      <c r="Y42" s="49">
        <f t="shared" si="10"/>
        <v>0</v>
      </c>
      <c r="Z42" s="49">
        <f t="shared" si="10"/>
        <v>0</v>
      </c>
      <c r="AA42" s="49">
        <f t="shared" si="10"/>
        <v>0</v>
      </c>
      <c r="AB42" s="49">
        <f t="shared" si="10"/>
        <v>0</v>
      </c>
      <c r="AC42" s="49">
        <f t="shared" si="10"/>
        <v>0</v>
      </c>
      <c r="AD42" s="49">
        <f t="shared" si="10"/>
        <v>0</v>
      </c>
      <c r="AE42" s="49">
        <f t="shared" si="10"/>
        <v>0</v>
      </c>
      <c r="AF42" s="49">
        <f t="shared" si="10"/>
        <v>0</v>
      </c>
      <c r="AG42" s="49">
        <f t="shared" si="10"/>
        <v>0</v>
      </c>
      <c r="AH42" s="49">
        <f t="shared" si="10"/>
        <v>0</v>
      </c>
      <c r="AI42" s="49">
        <f t="shared" si="10"/>
        <v>0</v>
      </c>
      <c r="AJ42" s="49">
        <f t="shared" si="10"/>
        <v>0</v>
      </c>
      <c r="AK42" s="49">
        <f t="shared" si="10"/>
        <v>0</v>
      </c>
      <c r="AL42" s="49">
        <f t="shared" si="10"/>
        <v>0</v>
      </c>
      <c r="AM42" s="49">
        <f t="shared" si="10"/>
        <v>0</v>
      </c>
      <c r="AN42" s="49">
        <f t="shared" si="10"/>
        <v>0</v>
      </c>
      <c r="AO42" s="49">
        <f t="shared" si="10"/>
        <v>0</v>
      </c>
      <c r="AP42" s="49">
        <f t="shared" si="10"/>
        <v>0</v>
      </c>
      <c r="AQ42" s="49">
        <f t="shared" si="10"/>
        <v>0</v>
      </c>
      <c r="AR42" s="49">
        <f t="shared" si="10"/>
        <v>0</v>
      </c>
      <c r="AS42" s="49">
        <f t="shared" si="10"/>
        <v>0</v>
      </c>
      <c r="AT42" s="49">
        <f t="shared" si="10"/>
        <v>0</v>
      </c>
      <c r="AU42" s="49">
        <f t="shared" si="10"/>
        <v>0</v>
      </c>
      <c r="AV42" s="49">
        <f t="shared" si="10"/>
        <v>0</v>
      </c>
      <c r="AW42" s="49">
        <f t="shared" si="10"/>
        <v>0</v>
      </c>
      <c r="AX42" s="49">
        <f t="shared" si="10"/>
        <v>0</v>
      </c>
      <c r="AY42" s="49">
        <f t="shared" si="10"/>
        <v>0</v>
      </c>
      <c r="AZ42" s="49">
        <f t="shared" si="10"/>
        <v>0</v>
      </c>
      <c r="BA42" s="49">
        <f t="shared" si="10"/>
        <v>0</v>
      </c>
      <c r="BB42" s="49">
        <f t="shared" si="10"/>
        <v>0</v>
      </c>
      <c r="BC42" s="49">
        <f t="shared" si="10"/>
        <v>0</v>
      </c>
      <c r="BD42" s="49">
        <f t="shared" si="10"/>
        <v>0</v>
      </c>
      <c r="BE42" s="49">
        <f t="shared" si="10"/>
        <v>0</v>
      </c>
      <c r="BF42" s="49">
        <f t="shared" si="10"/>
        <v>0</v>
      </c>
      <c r="BG42" s="49">
        <f t="shared" si="10"/>
        <v>0</v>
      </c>
      <c r="BH42" s="50" t="s">
        <v>85</v>
      </c>
    </row>
    <row r="43" spans="1:60" ht="94.5" x14ac:dyDescent="0.25">
      <c r="A43" s="47" t="str">
        <f>[1]J0214_1037000158513_15_69_0!A45</f>
        <v>1.1.4.1</v>
      </c>
      <c r="B43" s="48" t="str">
        <f>[1]J0214_1037000158513_15_69_0!B45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7" t="str">
        <f>[1]J0214_1037000158513_15_69_0!C45</f>
        <v>Г</v>
      </c>
      <c r="D43" s="47" t="s">
        <v>85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85</v>
      </c>
    </row>
    <row r="44" spans="1:60" ht="94.5" x14ac:dyDescent="0.25">
      <c r="A44" s="47" t="str">
        <f>[1]J0214_1037000158513_15_69_0!A46</f>
        <v>1.1.4.2</v>
      </c>
      <c r="B44" s="48" t="str">
        <f>[1]J0214_1037000158513_15_69_0!B46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7" t="str">
        <f>[1]J0214_1037000158513_15_69_0!C46</f>
        <v>Г</v>
      </c>
      <c r="D44" s="47" t="s">
        <v>85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85</v>
      </c>
    </row>
    <row r="45" spans="1:60" ht="47.25" x14ac:dyDescent="0.25">
      <c r="A45" s="47" t="str">
        <f>[1]J0214_1037000158513_15_69_0!A47</f>
        <v>1.2</v>
      </c>
      <c r="B45" s="48" t="str">
        <f>[1]J0214_1037000158513_15_69_0!B47</f>
        <v>Реконструкция, модернизация, техническое перевооружение всего, в том числе:</v>
      </c>
      <c r="C45" s="47" t="str">
        <f>[1]J0214_1037000158513_15_69_0!C47</f>
        <v>Г</v>
      </c>
      <c r="D45" s="47" t="s">
        <v>85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85</v>
      </c>
    </row>
    <row r="46" spans="1:60" ht="78.75" x14ac:dyDescent="0.25">
      <c r="A46" s="47" t="str">
        <f>[1]J0214_1037000158513_15_69_0!A48</f>
        <v>1.2.1</v>
      </c>
      <c r="B46" s="48" t="str">
        <f>[1]J0214_1037000158513_15_69_0!B48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7" t="str">
        <f>[1]J0214_1037000158513_15_69_0!C48</f>
        <v>Г</v>
      </c>
      <c r="D46" s="47" t="s">
        <v>85</v>
      </c>
      <c r="E46" s="49">
        <f t="shared" ref="E46:BG46" si="11">SUM(E47,E48)</f>
        <v>0</v>
      </c>
      <c r="F46" s="49">
        <f t="shared" si="11"/>
        <v>0</v>
      </c>
      <c r="G46" s="49">
        <f t="shared" si="11"/>
        <v>0</v>
      </c>
      <c r="H46" s="49">
        <f t="shared" si="11"/>
        <v>0</v>
      </c>
      <c r="I46" s="49">
        <f t="shared" si="11"/>
        <v>0</v>
      </c>
      <c r="J46" s="49">
        <f t="shared" si="11"/>
        <v>0</v>
      </c>
      <c r="K46" s="49">
        <f t="shared" si="11"/>
        <v>0</v>
      </c>
      <c r="L46" s="49">
        <f t="shared" si="11"/>
        <v>0</v>
      </c>
      <c r="M46" s="49">
        <f t="shared" si="11"/>
        <v>0</v>
      </c>
      <c r="N46" s="49">
        <f t="shared" si="11"/>
        <v>0</v>
      </c>
      <c r="O46" s="49">
        <f t="shared" si="11"/>
        <v>0</v>
      </c>
      <c r="P46" s="49">
        <f t="shared" si="11"/>
        <v>0</v>
      </c>
      <c r="Q46" s="49">
        <f t="shared" si="11"/>
        <v>0</v>
      </c>
      <c r="R46" s="49">
        <f t="shared" si="11"/>
        <v>0</v>
      </c>
      <c r="S46" s="49">
        <f t="shared" si="11"/>
        <v>0</v>
      </c>
      <c r="T46" s="49">
        <f t="shared" si="11"/>
        <v>0</v>
      </c>
      <c r="U46" s="49">
        <f t="shared" si="11"/>
        <v>0</v>
      </c>
      <c r="V46" s="49">
        <f t="shared" si="11"/>
        <v>0</v>
      </c>
      <c r="W46" s="49">
        <f t="shared" si="11"/>
        <v>0</v>
      </c>
      <c r="X46" s="49">
        <f t="shared" si="11"/>
        <v>0</v>
      </c>
      <c r="Y46" s="49">
        <f t="shared" si="11"/>
        <v>0</v>
      </c>
      <c r="Z46" s="49">
        <f t="shared" si="11"/>
        <v>0</v>
      </c>
      <c r="AA46" s="49">
        <f t="shared" si="11"/>
        <v>0</v>
      </c>
      <c r="AB46" s="49">
        <f t="shared" si="11"/>
        <v>0</v>
      </c>
      <c r="AC46" s="49">
        <f t="shared" si="11"/>
        <v>0</v>
      </c>
      <c r="AD46" s="49">
        <f t="shared" si="11"/>
        <v>0</v>
      </c>
      <c r="AE46" s="49">
        <f t="shared" si="11"/>
        <v>0</v>
      </c>
      <c r="AF46" s="49">
        <f t="shared" si="11"/>
        <v>0</v>
      </c>
      <c r="AG46" s="49">
        <f t="shared" si="11"/>
        <v>0</v>
      </c>
      <c r="AH46" s="49">
        <f t="shared" si="11"/>
        <v>0</v>
      </c>
      <c r="AI46" s="49">
        <f t="shared" si="11"/>
        <v>0</v>
      </c>
      <c r="AJ46" s="49">
        <f t="shared" si="11"/>
        <v>0</v>
      </c>
      <c r="AK46" s="49">
        <f t="shared" si="11"/>
        <v>0</v>
      </c>
      <c r="AL46" s="49">
        <f t="shared" si="11"/>
        <v>0</v>
      </c>
      <c r="AM46" s="49">
        <f t="shared" si="11"/>
        <v>0</v>
      </c>
      <c r="AN46" s="49">
        <f t="shared" si="11"/>
        <v>0</v>
      </c>
      <c r="AO46" s="49">
        <f t="shared" si="11"/>
        <v>0</v>
      </c>
      <c r="AP46" s="49">
        <f t="shared" si="11"/>
        <v>0</v>
      </c>
      <c r="AQ46" s="49">
        <f t="shared" si="11"/>
        <v>0</v>
      </c>
      <c r="AR46" s="49">
        <f t="shared" si="11"/>
        <v>0</v>
      </c>
      <c r="AS46" s="49">
        <f t="shared" si="11"/>
        <v>0</v>
      </c>
      <c r="AT46" s="49">
        <f t="shared" si="11"/>
        <v>0</v>
      </c>
      <c r="AU46" s="49">
        <f t="shared" si="11"/>
        <v>0</v>
      </c>
      <c r="AV46" s="49">
        <f t="shared" si="11"/>
        <v>0</v>
      </c>
      <c r="AW46" s="49">
        <f t="shared" si="11"/>
        <v>0</v>
      </c>
      <c r="AX46" s="49">
        <f t="shared" si="11"/>
        <v>0</v>
      </c>
      <c r="AY46" s="49">
        <f t="shared" si="11"/>
        <v>0</v>
      </c>
      <c r="AZ46" s="49">
        <f t="shared" si="11"/>
        <v>0</v>
      </c>
      <c r="BA46" s="49">
        <f t="shared" si="11"/>
        <v>0</v>
      </c>
      <c r="BB46" s="49">
        <f t="shared" si="11"/>
        <v>0</v>
      </c>
      <c r="BC46" s="49">
        <f t="shared" si="11"/>
        <v>0</v>
      </c>
      <c r="BD46" s="49">
        <f t="shared" si="11"/>
        <v>0</v>
      </c>
      <c r="BE46" s="49">
        <f t="shared" si="11"/>
        <v>0</v>
      </c>
      <c r="BF46" s="49">
        <f t="shared" si="11"/>
        <v>0</v>
      </c>
      <c r="BG46" s="49">
        <f t="shared" si="11"/>
        <v>0</v>
      </c>
      <c r="BH46" s="50" t="s">
        <v>85</v>
      </c>
    </row>
    <row r="47" spans="1:60" ht="31.5" x14ac:dyDescent="0.25">
      <c r="A47" s="47" t="str">
        <f>[1]J0214_1037000158513_15_69_0!A49</f>
        <v>1.2.1.1</v>
      </c>
      <c r="B47" s="48" t="str">
        <f>[1]J0214_1037000158513_15_69_0!B49</f>
        <v>Реконструкция трансформаторных и иных подстанций, всего, в числе:</v>
      </c>
      <c r="C47" s="47" t="str">
        <f>[1]J0214_1037000158513_15_69_0!C49</f>
        <v>Г</v>
      </c>
      <c r="D47" s="47" t="s">
        <v>85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85</v>
      </c>
    </row>
    <row r="48" spans="1:60" ht="78.75" x14ac:dyDescent="0.25">
      <c r="A48" s="47" t="str">
        <f>[1]J0214_1037000158513_15_69_0!A50</f>
        <v>1.2.1.2</v>
      </c>
      <c r="B48" s="48" t="str">
        <f>[1]J0214_1037000158513_15_69_0!B50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7" t="str">
        <f>[1]J0214_1037000158513_15_69_0!C50</f>
        <v>Г</v>
      </c>
      <c r="D48" s="47" t="s">
        <v>85</v>
      </c>
      <c r="E48" s="49">
        <f t="shared" ref="E48:AJ48" si="12">SUM(E49:E49)</f>
        <v>0</v>
      </c>
      <c r="F48" s="49">
        <f t="shared" si="12"/>
        <v>0</v>
      </c>
      <c r="G48" s="49">
        <f t="shared" si="12"/>
        <v>0</v>
      </c>
      <c r="H48" s="49">
        <f t="shared" si="12"/>
        <v>0</v>
      </c>
      <c r="I48" s="49">
        <f t="shared" si="12"/>
        <v>0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0</v>
      </c>
      <c r="N48" s="49">
        <f t="shared" si="12"/>
        <v>0</v>
      </c>
      <c r="O48" s="49">
        <f t="shared" si="12"/>
        <v>0</v>
      </c>
      <c r="P48" s="49">
        <f t="shared" si="12"/>
        <v>0</v>
      </c>
      <c r="Q48" s="49">
        <f t="shared" si="12"/>
        <v>0</v>
      </c>
      <c r="R48" s="49">
        <f t="shared" si="12"/>
        <v>0</v>
      </c>
      <c r="S48" s="49">
        <f t="shared" si="12"/>
        <v>0</v>
      </c>
      <c r="T48" s="49">
        <f t="shared" si="12"/>
        <v>0</v>
      </c>
      <c r="U48" s="49">
        <f t="shared" si="12"/>
        <v>0</v>
      </c>
      <c r="V48" s="49">
        <f t="shared" si="12"/>
        <v>0</v>
      </c>
      <c r="W48" s="49">
        <f t="shared" si="12"/>
        <v>0</v>
      </c>
      <c r="X48" s="49">
        <f t="shared" si="12"/>
        <v>0</v>
      </c>
      <c r="Y48" s="49">
        <f t="shared" si="12"/>
        <v>0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0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ref="AK48:BG48" si="13">SUM(AK49:AK49)</f>
        <v>0</v>
      </c>
      <c r="AL48" s="49">
        <f t="shared" si="13"/>
        <v>0</v>
      </c>
      <c r="AM48" s="49">
        <f t="shared" si="13"/>
        <v>0</v>
      </c>
      <c r="AN48" s="49">
        <f t="shared" si="13"/>
        <v>0</v>
      </c>
      <c r="AO48" s="49">
        <f t="shared" si="13"/>
        <v>0</v>
      </c>
      <c r="AP48" s="49">
        <f t="shared" si="13"/>
        <v>0</v>
      </c>
      <c r="AQ48" s="49">
        <f t="shared" si="13"/>
        <v>0</v>
      </c>
      <c r="AR48" s="49">
        <f t="shared" si="13"/>
        <v>0</v>
      </c>
      <c r="AS48" s="49">
        <f t="shared" si="13"/>
        <v>0</v>
      </c>
      <c r="AT48" s="49">
        <f t="shared" si="13"/>
        <v>0</v>
      </c>
      <c r="AU48" s="49">
        <f t="shared" si="13"/>
        <v>0</v>
      </c>
      <c r="AV48" s="49">
        <f t="shared" si="13"/>
        <v>0</v>
      </c>
      <c r="AW48" s="49">
        <f t="shared" si="13"/>
        <v>0</v>
      </c>
      <c r="AX48" s="49">
        <f t="shared" si="13"/>
        <v>0</v>
      </c>
      <c r="AY48" s="49">
        <f t="shared" si="13"/>
        <v>0</v>
      </c>
      <c r="AZ48" s="49">
        <f t="shared" si="13"/>
        <v>0</v>
      </c>
      <c r="BA48" s="49">
        <f t="shared" si="13"/>
        <v>0</v>
      </c>
      <c r="BB48" s="49">
        <f t="shared" si="13"/>
        <v>0</v>
      </c>
      <c r="BC48" s="49">
        <f t="shared" si="13"/>
        <v>0</v>
      </c>
      <c r="BD48" s="49">
        <f t="shared" si="13"/>
        <v>0</v>
      </c>
      <c r="BE48" s="49">
        <f t="shared" si="13"/>
        <v>0</v>
      </c>
      <c r="BF48" s="49">
        <f t="shared" si="13"/>
        <v>0</v>
      </c>
      <c r="BG48" s="49">
        <f t="shared" si="13"/>
        <v>0</v>
      </c>
      <c r="BH48" s="50" t="s">
        <v>85</v>
      </c>
    </row>
    <row r="49" spans="1:60" ht="31.5" x14ac:dyDescent="0.25">
      <c r="A49" s="47" t="str">
        <f>[1]J0214_1037000158513_15_69_0!A51</f>
        <v>1.2.1.2.2</v>
      </c>
      <c r="B49" s="48" t="str">
        <f>[1]J0214_1037000158513_15_69_0!B51</f>
        <v>Установка системы телемеханики и диспетчеризации</v>
      </c>
      <c r="C49" s="47" t="str">
        <f>[1]J0214_1037000158513_15_69_0!C51</f>
        <v>J_000006089</v>
      </c>
      <c r="D49" s="47" t="s">
        <v>85</v>
      </c>
      <c r="E49" s="49">
        <f t="shared" ref="E49:I52" si="14">J49+O49+T49+Y49</f>
        <v>0</v>
      </c>
      <c r="F49" s="49">
        <f t="shared" si="14"/>
        <v>0</v>
      </c>
      <c r="G49" s="49">
        <f t="shared" si="14"/>
        <v>0</v>
      </c>
      <c r="H49" s="49">
        <f t="shared" si="14"/>
        <v>0</v>
      </c>
      <c r="I49" s="49">
        <f t="shared" si="14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2" si="15">AI49+AN49+AS49+BC49</f>
        <v>0</v>
      </c>
      <c r="AE49" s="49">
        <f t="shared" si="15"/>
        <v>0</v>
      </c>
      <c r="AF49" s="49">
        <f t="shared" si="15"/>
        <v>0</v>
      </c>
      <c r="AG49" s="49">
        <f t="shared" si="15"/>
        <v>0</v>
      </c>
      <c r="AH49" s="49">
        <f t="shared" si="15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2" si="16">(AJ49+AO49)-(K49+P49)</f>
        <v>0</v>
      </c>
      <c r="BE49" s="49">
        <f t="shared" si="16"/>
        <v>0</v>
      </c>
      <c r="BF49" s="49">
        <f t="shared" si="16"/>
        <v>0</v>
      </c>
      <c r="BG49" s="49">
        <f t="shared" si="16"/>
        <v>0</v>
      </c>
      <c r="BH49" s="50" t="s">
        <v>85</v>
      </c>
    </row>
    <row r="50" spans="1:60" ht="47.25" x14ac:dyDescent="0.25">
      <c r="A50" s="47" t="str">
        <f>[1]J0214_1037000158513_15_69_0!A52</f>
        <v>1.2.2</v>
      </c>
      <c r="B50" s="48" t="str">
        <f>[1]J0214_1037000158513_15_69_0!B52</f>
        <v>Реконструкция, модернизация, техническое перевооружение линий электропередачи, всего, в том числе:</v>
      </c>
      <c r="C50" s="47" t="str">
        <f>[1]J0214_1037000158513_15_69_0!C52</f>
        <v>Г</v>
      </c>
      <c r="D50" s="47" t="s">
        <v>85</v>
      </c>
      <c r="E50" s="49">
        <f t="shared" si="14"/>
        <v>0</v>
      </c>
      <c r="F50" s="49">
        <f t="shared" si="14"/>
        <v>0</v>
      </c>
      <c r="G50" s="49">
        <f t="shared" si="14"/>
        <v>0</v>
      </c>
      <c r="H50" s="49">
        <f t="shared" si="14"/>
        <v>0</v>
      </c>
      <c r="I50" s="49">
        <f t="shared" si="14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5"/>
        <v>0</v>
      </c>
      <c r="AE50" s="49">
        <f t="shared" si="15"/>
        <v>0</v>
      </c>
      <c r="AF50" s="49">
        <f t="shared" si="15"/>
        <v>0</v>
      </c>
      <c r="AG50" s="49">
        <f t="shared" si="15"/>
        <v>0</v>
      </c>
      <c r="AH50" s="49">
        <f t="shared" si="15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si="16"/>
        <v>0</v>
      </c>
      <c r="BE50" s="49">
        <f t="shared" si="16"/>
        <v>0</v>
      </c>
      <c r="BF50" s="49">
        <f t="shared" si="16"/>
        <v>0</v>
      </c>
      <c r="BG50" s="49">
        <f t="shared" si="16"/>
        <v>0</v>
      </c>
      <c r="BH50" s="50" t="s">
        <v>85</v>
      </c>
    </row>
    <row r="51" spans="1:60" ht="31.5" x14ac:dyDescent="0.25">
      <c r="A51" s="47" t="str">
        <f>[1]J0214_1037000158513_15_69_0!A53</f>
        <v>1.2.2.1</v>
      </c>
      <c r="B51" s="48" t="str">
        <f>[1]J0214_1037000158513_15_69_0!B53</f>
        <v>Реконструкция линий электропередачи, всего, в том числе:</v>
      </c>
      <c r="C51" s="47" t="str">
        <f>[1]J0214_1037000158513_15_69_0!C53</f>
        <v>Г</v>
      </c>
      <c r="D51" s="47" t="s">
        <v>85</v>
      </c>
      <c r="E51" s="49">
        <f t="shared" si="14"/>
        <v>0</v>
      </c>
      <c r="F51" s="49">
        <f t="shared" si="14"/>
        <v>0</v>
      </c>
      <c r="G51" s="49">
        <f t="shared" si="14"/>
        <v>0</v>
      </c>
      <c r="H51" s="49">
        <f t="shared" si="14"/>
        <v>0</v>
      </c>
      <c r="I51" s="49">
        <f t="shared" si="14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5"/>
        <v>0</v>
      </c>
      <c r="AE51" s="49">
        <f t="shared" si="15"/>
        <v>0</v>
      </c>
      <c r="AF51" s="49">
        <f t="shared" si="15"/>
        <v>0</v>
      </c>
      <c r="AG51" s="49">
        <f t="shared" si="15"/>
        <v>0</v>
      </c>
      <c r="AH51" s="49">
        <f t="shared" si="15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ref="BC51:BC52" si="17">(AI51+AN51)-(J51+O51)</f>
        <v>0</v>
      </c>
      <c r="BD51" s="49">
        <f t="shared" si="16"/>
        <v>0</v>
      </c>
      <c r="BE51" s="49">
        <f t="shared" si="16"/>
        <v>0</v>
      </c>
      <c r="BF51" s="49">
        <f t="shared" si="16"/>
        <v>0</v>
      </c>
      <c r="BG51" s="49">
        <f t="shared" si="16"/>
        <v>0</v>
      </c>
      <c r="BH51" s="50" t="s">
        <v>85</v>
      </c>
    </row>
    <row r="52" spans="1:60" ht="47.25" x14ac:dyDescent="0.25">
      <c r="A52" s="47" t="str">
        <f>[1]J0214_1037000158513_15_69_0!A54</f>
        <v>1.2.2.2</v>
      </c>
      <c r="B52" s="48" t="str">
        <f>[1]J0214_1037000158513_15_69_0!B54</f>
        <v>Модернизация, техническое перевооружение линий электропередачи, всего, в том числе:</v>
      </c>
      <c r="C52" s="47" t="str">
        <f>[1]J0214_1037000158513_15_69_0!C54</f>
        <v>Г</v>
      </c>
      <c r="D52" s="47" t="s">
        <v>85</v>
      </c>
      <c r="E52" s="49">
        <f t="shared" si="14"/>
        <v>0</v>
      </c>
      <c r="F52" s="49">
        <f t="shared" si="14"/>
        <v>0</v>
      </c>
      <c r="G52" s="49">
        <f t="shared" si="14"/>
        <v>0</v>
      </c>
      <c r="H52" s="49">
        <f t="shared" si="14"/>
        <v>0</v>
      </c>
      <c r="I52" s="49">
        <f t="shared" si="14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5"/>
        <v>0</v>
      </c>
      <c r="AE52" s="49">
        <f t="shared" si="15"/>
        <v>0</v>
      </c>
      <c r="AF52" s="49">
        <f t="shared" si="15"/>
        <v>0</v>
      </c>
      <c r="AG52" s="49">
        <f t="shared" si="15"/>
        <v>0</v>
      </c>
      <c r="AH52" s="49">
        <f t="shared" si="15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si="17"/>
        <v>0</v>
      </c>
      <c r="BD52" s="49">
        <f t="shared" si="16"/>
        <v>0</v>
      </c>
      <c r="BE52" s="49">
        <f t="shared" si="16"/>
        <v>0</v>
      </c>
      <c r="BF52" s="49">
        <f t="shared" si="16"/>
        <v>0</v>
      </c>
      <c r="BG52" s="49">
        <f t="shared" si="16"/>
        <v>0</v>
      </c>
      <c r="BH52" s="50" t="s">
        <v>85</v>
      </c>
    </row>
    <row r="53" spans="1:60" ht="47.25" x14ac:dyDescent="0.25">
      <c r="A53" s="47" t="str">
        <f>[1]J0214_1037000158513_15_69_0!A55</f>
        <v>1.2.3</v>
      </c>
      <c r="B53" s="48" t="str">
        <f>[1]J0214_1037000158513_15_69_0!B55</f>
        <v>Развитие и модернизация учета электрической энергии (мощности), всего, в том числе:</v>
      </c>
      <c r="C53" s="47" t="str">
        <f>[1]J0214_1037000158513_15_69_0!C55</f>
        <v>Г</v>
      </c>
      <c r="D53" s="47" t="s">
        <v>85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85</v>
      </c>
    </row>
    <row r="54" spans="1:60" ht="47.25" x14ac:dyDescent="0.25">
      <c r="A54" s="47" t="str">
        <f>[1]J0214_1037000158513_15_69_0!A56</f>
        <v>1.2.3.1</v>
      </c>
      <c r="B54" s="48" t="str">
        <f>[1]J0214_1037000158513_15_69_0!B56</f>
        <v>"Установка приборов учета, класс напряжения 0,22 (0,4) кВ, всего, в том числе:"</v>
      </c>
      <c r="C54" s="47" t="str">
        <f>[1]J0214_1037000158513_15_69_0!C56</f>
        <v>Г</v>
      </c>
      <c r="D54" s="47" t="s">
        <v>85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85</v>
      </c>
    </row>
    <row r="55" spans="1:60" ht="63" x14ac:dyDescent="0.25">
      <c r="A55" s="47" t="str">
        <f>[1]J0214_1037000158513_15_69_0!A57</f>
        <v>1.2.3.1.2</v>
      </c>
      <c r="B55" s="48" t="str">
        <f>[1]J0214_1037000158513_15_69_0!B57</f>
        <v>Установка учетов с АСКУЭ на границе балансовой принадлежности с потребителями, запитанными от ВЛ-0,4кВ</v>
      </c>
      <c r="C55" s="47" t="str">
        <f>[1]J0214_1037000158513_15_69_0!C57</f>
        <v>J_0000060024</v>
      </c>
      <c r="D55" s="47" t="s">
        <v>85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85</v>
      </c>
    </row>
    <row r="56" spans="1:60" ht="47.25" x14ac:dyDescent="0.25">
      <c r="A56" s="47" t="str">
        <f>[1]J0214_1037000158513_15_69_0!A58</f>
        <v>1.2.3.2</v>
      </c>
      <c r="B56" s="48" t="str">
        <f>[1]J0214_1037000158513_15_69_0!B58</f>
        <v>"Установка приборов учета, класс напряжения 6 (10) кВ, всего, в том числе:"</v>
      </c>
      <c r="C56" s="47" t="str">
        <f>[1]J0214_1037000158513_15_69_0!C58</f>
        <v>Г</v>
      </c>
      <c r="D56" s="47" t="s">
        <v>85</v>
      </c>
      <c r="E56" s="49">
        <f t="shared" ref="E56" si="18">SUM(E57:E58)</f>
        <v>0</v>
      </c>
      <c r="F56" s="49">
        <f t="shared" ref="F56:BG56" si="19">SUM(F57:F58)</f>
        <v>0</v>
      </c>
      <c r="G56" s="49">
        <f t="shared" si="19"/>
        <v>0</v>
      </c>
      <c r="H56" s="49">
        <f t="shared" si="19"/>
        <v>0</v>
      </c>
      <c r="I56" s="49">
        <f t="shared" si="19"/>
        <v>0</v>
      </c>
      <c r="J56" s="49">
        <f t="shared" si="19"/>
        <v>0</v>
      </c>
      <c r="K56" s="49">
        <f t="shared" si="19"/>
        <v>0</v>
      </c>
      <c r="L56" s="49">
        <f t="shared" si="19"/>
        <v>0</v>
      </c>
      <c r="M56" s="49">
        <f t="shared" si="19"/>
        <v>0</v>
      </c>
      <c r="N56" s="49">
        <f t="shared" si="19"/>
        <v>0</v>
      </c>
      <c r="O56" s="49">
        <f t="shared" si="19"/>
        <v>0</v>
      </c>
      <c r="P56" s="49">
        <f t="shared" si="19"/>
        <v>0</v>
      </c>
      <c r="Q56" s="49">
        <f t="shared" si="19"/>
        <v>0</v>
      </c>
      <c r="R56" s="49">
        <f t="shared" si="19"/>
        <v>0</v>
      </c>
      <c r="S56" s="49">
        <f t="shared" si="19"/>
        <v>0</v>
      </c>
      <c r="T56" s="49">
        <f t="shared" si="19"/>
        <v>0</v>
      </c>
      <c r="U56" s="49">
        <f t="shared" si="19"/>
        <v>0</v>
      </c>
      <c r="V56" s="49">
        <f t="shared" si="19"/>
        <v>0</v>
      </c>
      <c r="W56" s="49">
        <f t="shared" si="19"/>
        <v>0</v>
      </c>
      <c r="X56" s="49">
        <f t="shared" si="19"/>
        <v>0</v>
      </c>
      <c r="Y56" s="49">
        <f t="shared" si="19"/>
        <v>0</v>
      </c>
      <c r="Z56" s="49">
        <f t="shared" si="19"/>
        <v>0</v>
      </c>
      <c r="AA56" s="49">
        <f t="shared" si="19"/>
        <v>0</v>
      </c>
      <c r="AB56" s="49">
        <f t="shared" si="19"/>
        <v>0</v>
      </c>
      <c r="AC56" s="49">
        <f t="shared" si="19"/>
        <v>0</v>
      </c>
      <c r="AD56" s="49">
        <f t="shared" si="19"/>
        <v>0</v>
      </c>
      <c r="AE56" s="49">
        <f t="shared" si="19"/>
        <v>0</v>
      </c>
      <c r="AF56" s="49">
        <f t="shared" si="19"/>
        <v>0</v>
      </c>
      <c r="AG56" s="49">
        <f t="shared" si="19"/>
        <v>0</v>
      </c>
      <c r="AH56" s="49">
        <f t="shared" si="19"/>
        <v>0</v>
      </c>
      <c r="AI56" s="49">
        <f t="shared" si="19"/>
        <v>0</v>
      </c>
      <c r="AJ56" s="49">
        <f t="shared" si="19"/>
        <v>0</v>
      </c>
      <c r="AK56" s="49">
        <f t="shared" si="19"/>
        <v>0</v>
      </c>
      <c r="AL56" s="49">
        <f t="shared" si="19"/>
        <v>0</v>
      </c>
      <c r="AM56" s="49">
        <f t="shared" si="19"/>
        <v>0</v>
      </c>
      <c r="AN56" s="49">
        <f t="shared" si="19"/>
        <v>0</v>
      </c>
      <c r="AO56" s="49">
        <f t="shared" si="19"/>
        <v>0</v>
      </c>
      <c r="AP56" s="49">
        <f t="shared" si="19"/>
        <v>0</v>
      </c>
      <c r="AQ56" s="49">
        <f t="shared" si="19"/>
        <v>0</v>
      </c>
      <c r="AR56" s="49">
        <f t="shared" si="19"/>
        <v>0</v>
      </c>
      <c r="AS56" s="49">
        <f t="shared" si="19"/>
        <v>0</v>
      </c>
      <c r="AT56" s="49">
        <f t="shared" si="19"/>
        <v>0</v>
      </c>
      <c r="AU56" s="49">
        <f t="shared" si="19"/>
        <v>0</v>
      </c>
      <c r="AV56" s="49">
        <f t="shared" si="19"/>
        <v>0</v>
      </c>
      <c r="AW56" s="49">
        <f t="shared" si="19"/>
        <v>0</v>
      </c>
      <c r="AX56" s="49">
        <f t="shared" si="19"/>
        <v>0</v>
      </c>
      <c r="AY56" s="49">
        <f t="shared" si="19"/>
        <v>0</v>
      </c>
      <c r="AZ56" s="49">
        <f t="shared" si="19"/>
        <v>0</v>
      </c>
      <c r="BA56" s="49">
        <f t="shared" si="19"/>
        <v>0</v>
      </c>
      <c r="BB56" s="49">
        <f t="shared" si="19"/>
        <v>0</v>
      </c>
      <c r="BC56" s="49">
        <f t="shared" si="19"/>
        <v>0</v>
      </c>
      <c r="BD56" s="49">
        <f t="shared" si="19"/>
        <v>0</v>
      </c>
      <c r="BE56" s="49">
        <f t="shared" si="19"/>
        <v>0</v>
      </c>
      <c r="BF56" s="49">
        <f t="shared" si="19"/>
        <v>0</v>
      </c>
      <c r="BG56" s="49">
        <f t="shared" si="19"/>
        <v>0</v>
      </c>
      <c r="BH56" s="50" t="s">
        <v>85</v>
      </c>
    </row>
    <row r="57" spans="1:60" ht="47.25" x14ac:dyDescent="0.25">
      <c r="A57" s="47" t="str">
        <f>[1]J0214_1037000158513_15_69_0!A59</f>
        <v>1.2.3.3</v>
      </c>
      <c r="B57" s="48" t="str">
        <f>[1]J0214_1037000158513_15_69_0!B59</f>
        <v>"Установка приборов учета, класс напряжения 35 кВ, всего, в том числе:"</v>
      </c>
      <c r="C57" s="47" t="str">
        <f>[1]J0214_1037000158513_15_69_0!C59</f>
        <v>Г</v>
      </c>
      <c r="D57" s="47" t="s">
        <v>85</v>
      </c>
      <c r="E57" s="49">
        <f t="shared" ref="E57:I58" si="20">J57+O57+T57+Y57</f>
        <v>0</v>
      </c>
      <c r="F57" s="49">
        <f t="shared" si="20"/>
        <v>0</v>
      </c>
      <c r="G57" s="49">
        <f t="shared" si="20"/>
        <v>0</v>
      </c>
      <c r="H57" s="49">
        <f t="shared" si="20"/>
        <v>0</v>
      </c>
      <c r="I57" s="49">
        <f t="shared" si="20"/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f t="shared" ref="AD57:AH58" si="21">AI57+AN57+AS57+BC57</f>
        <v>0</v>
      </c>
      <c r="AE57" s="49">
        <f t="shared" si="21"/>
        <v>0</v>
      </c>
      <c r="AF57" s="49">
        <f t="shared" si="21"/>
        <v>0</v>
      </c>
      <c r="AG57" s="49">
        <f t="shared" si="21"/>
        <v>0</v>
      </c>
      <c r="AH57" s="49">
        <f t="shared" si="21"/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f t="shared" ref="BC57:BG58" si="22">(AI57+AN57)-(J57+O57)</f>
        <v>0</v>
      </c>
      <c r="BD57" s="49">
        <f t="shared" si="22"/>
        <v>0</v>
      </c>
      <c r="BE57" s="49">
        <f t="shared" si="22"/>
        <v>0</v>
      </c>
      <c r="BF57" s="49">
        <f t="shared" si="22"/>
        <v>0</v>
      </c>
      <c r="BG57" s="49">
        <f t="shared" si="22"/>
        <v>0</v>
      </c>
      <c r="BH57" s="50" t="s">
        <v>85</v>
      </c>
    </row>
    <row r="58" spans="1:60" ht="47.25" x14ac:dyDescent="0.25">
      <c r="A58" s="47" t="str">
        <f>[1]J0214_1037000158513_15_69_0!A60</f>
        <v>1.2.3.4</v>
      </c>
      <c r="B58" s="48" t="str">
        <f>[1]J0214_1037000158513_15_69_0!B60</f>
        <v>"Установка приборов учета, класс напряжения 110 кВ и выше, всего, в том числе:"</v>
      </c>
      <c r="C58" s="47" t="str">
        <f>[1]J0214_1037000158513_15_69_0!C60</f>
        <v>Г</v>
      </c>
      <c r="D58" s="47" t="s">
        <v>85</v>
      </c>
      <c r="E58" s="49">
        <f t="shared" si="20"/>
        <v>0</v>
      </c>
      <c r="F58" s="49">
        <f t="shared" si="20"/>
        <v>0</v>
      </c>
      <c r="G58" s="49">
        <f t="shared" si="20"/>
        <v>0</v>
      </c>
      <c r="H58" s="49">
        <f t="shared" si="20"/>
        <v>0</v>
      </c>
      <c r="I58" s="49">
        <f t="shared" si="20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si="21"/>
        <v>0</v>
      </c>
      <c r="AE58" s="49">
        <f t="shared" si="21"/>
        <v>0</v>
      </c>
      <c r="AF58" s="49">
        <f t="shared" si="21"/>
        <v>0</v>
      </c>
      <c r="AG58" s="49">
        <f t="shared" si="21"/>
        <v>0</v>
      </c>
      <c r="AH58" s="49">
        <f t="shared" si="21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si="22"/>
        <v>0</v>
      </c>
      <c r="BD58" s="49">
        <f t="shared" si="22"/>
        <v>0</v>
      </c>
      <c r="BE58" s="49">
        <f t="shared" si="22"/>
        <v>0</v>
      </c>
      <c r="BF58" s="49">
        <f t="shared" si="22"/>
        <v>0</v>
      </c>
      <c r="BG58" s="49">
        <f t="shared" si="22"/>
        <v>0</v>
      </c>
      <c r="BH58" s="50" t="s">
        <v>85</v>
      </c>
    </row>
    <row r="59" spans="1:60" ht="63" x14ac:dyDescent="0.25">
      <c r="A59" s="47" t="str">
        <f>[1]J0214_1037000158513_15_69_0!A61</f>
        <v>1.2.3.5</v>
      </c>
      <c r="B59" s="48" t="str">
        <f>[1]J0214_1037000158513_15_69_0!B61</f>
        <v>"Включение приборов учета в систему сбора и передачи данных, класс напряжения 0,22 (0,4) кВ, всего, в том числе:"</v>
      </c>
      <c r="C59" s="47" t="str">
        <f>[1]J0214_1037000158513_15_69_0!C61</f>
        <v>Г</v>
      </c>
      <c r="D59" s="47" t="s">
        <v>85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85</v>
      </c>
    </row>
    <row r="60" spans="1:60" ht="63" x14ac:dyDescent="0.25">
      <c r="A60" s="47" t="str">
        <f>[1]J0214_1037000158513_15_69_0!A62</f>
        <v>1.2.3.6</v>
      </c>
      <c r="B60" s="48" t="str">
        <f>[1]J0214_1037000158513_15_69_0!B62</f>
        <v>"Включение приборов учета в систему сбора и передачи данных, класс напряжения 6 (10) кВ, всего, в том числе:"</v>
      </c>
      <c r="C60" s="47" t="str">
        <f>[1]J0214_1037000158513_15_69_0!C62</f>
        <v>Г</v>
      </c>
      <c r="D60" s="47" t="s">
        <v>85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85</v>
      </c>
    </row>
    <row r="61" spans="1:60" ht="63" x14ac:dyDescent="0.25">
      <c r="A61" s="47" t="str">
        <f>[1]J0214_1037000158513_15_69_0!A63</f>
        <v>1.2.3.7</v>
      </c>
      <c r="B61" s="48" t="str">
        <f>[1]J0214_1037000158513_15_69_0!B63</f>
        <v>"Включение приборов учета в систему сбора и передачи данных, класс напряжения 35 кВ, всего, в том числе:"</v>
      </c>
      <c r="C61" s="47" t="str">
        <f>[1]J0214_1037000158513_15_69_0!C63</f>
        <v>Г</v>
      </c>
      <c r="D61" s="47" t="s">
        <v>85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85</v>
      </c>
    </row>
    <row r="62" spans="1:60" ht="63" x14ac:dyDescent="0.25">
      <c r="A62" s="47" t="str">
        <f>[1]J0214_1037000158513_15_69_0!A64</f>
        <v>1.2.3.8</v>
      </c>
      <c r="B62" s="48" t="str">
        <f>[1]J0214_1037000158513_15_69_0!B64</f>
        <v>"Включение приборов учета в систему сбора и передачи данных, класс напряжения 110 кВ и выше, всего, в том числе:"</v>
      </c>
      <c r="C62" s="47" t="str">
        <f>[1]J0214_1037000158513_15_69_0!C64</f>
        <v>Г</v>
      </c>
      <c r="D62" s="47" t="s">
        <v>85</v>
      </c>
      <c r="E62" s="49">
        <f t="shared" ref="E62:BG62" si="23">SUM(E63,E64)</f>
        <v>0</v>
      </c>
      <c r="F62" s="49">
        <f t="shared" si="23"/>
        <v>0</v>
      </c>
      <c r="G62" s="49">
        <f t="shared" si="23"/>
        <v>0</v>
      </c>
      <c r="H62" s="49">
        <f t="shared" si="23"/>
        <v>0</v>
      </c>
      <c r="I62" s="49">
        <f t="shared" si="23"/>
        <v>0</v>
      </c>
      <c r="J62" s="49">
        <f t="shared" si="23"/>
        <v>0</v>
      </c>
      <c r="K62" s="49">
        <f t="shared" si="23"/>
        <v>0</v>
      </c>
      <c r="L62" s="49">
        <f t="shared" si="23"/>
        <v>0</v>
      </c>
      <c r="M62" s="49">
        <f t="shared" si="23"/>
        <v>0</v>
      </c>
      <c r="N62" s="49">
        <f t="shared" si="23"/>
        <v>0</v>
      </c>
      <c r="O62" s="49">
        <f t="shared" si="23"/>
        <v>0</v>
      </c>
      <c r="P62" s="49">
        <f t="shared" si="23"/>
        <v>0</v>
      </c>
      <c r="Q62" s="49">
        <f t="shared" si="23"/>
        <v>0</v>
      </c>
      <c r="R62" s="49">
        <f t="shared" si="23"/>
        <v>0</v>
      </c>
      <c r="S62" s="49">
        <f t="shared" si="23"/>
        <v>0</v>
      </c>
      <c r="T62" s="49">
        <f t="shared" si="23"/>
        <v>0</v>
      </c>
      <c r="U62" s="49">
        <f t="shared" si="23"/>
        <v>0</v>
      </c>
      <c r="V62" s="49">
        <f t="shared" si="23"/>
        <v>0</v>
      </c>
      <c r="W62" s="49">
        <f t="shared" si="23"/>
        <v>0</v>
      </c>
      <c r="X62" s="49">
        <f t="shared" si="23"/>
        <v>0</v>
      </c>
      <c r="Y62" s="49">
        <f t="shared" si="23"/>
        <v>0</v>
      </c>
      <c r="Z62" s="49">
        <f t="shared" si="23"/>
        <v>0</v>
      </c>
      <c r="AA62" s="49">
        <f t="shared" si="23"/>
        <v>0</v>
      </c>
      <c r="AB62" s="49">
        <f t="shared" si="23"/>
        <v>0</v>
      </c>
      <c r="AC62" s="49">
        <f t="shared" si="23"/>
        <v>0</v>
      </c>
      <c r="AD62" s="49">
        <f t="shared" si="23"/>
        <v>0</v>
      </c>
      <c r="AE62" s="49">
        <f t="shared" si="23"/>
        <v>0</v>
      </c>
      <c r="AF62" s="49">
        <f t="shared" si="23"/>
        <v>0</v>
      </c>
      <c r="AG62" s="49">
        <f t="shared" si="23"/>
        <v>0</v>
      </c>
      <c r="AH62" s="49">
        <f t="shared" si="23"/>
        <v>0</v>
      </c>
      <c r="AI62" s="49">
        <f t="shared" si="23"/>
        <v>0</v>
      </c>
      <c r="AJ62" s="49">
        <f t="shared" si="23"/>
        <v>0</v>
      </c>
      <c r="AK62" s="49">
        <f t="shared" si="23"/>
        <v>0</v>
      </c>
      <c r="AL62" s="49">
        <f t="shared" si="23"/>
        <v>0</v>
      </c>
      <c r="AM62" s="49">
        <f t="shared" si="23"/>
        <v>0</v>
      </c>
      <c r="AN62" s="49">
        <f t="shared" si="23"/>
        <v>0</v>
      </c>
      <c r="AO62" s="49">
        <f t="shared" si="23"/>
        <v>0</v>
      </c>
      <c r="AP62" s="49">
        <f t="shared" si="23"/>
        <v>0</v>
      </c>
      <c r="AQ62" s="49">
        <f t="shared" si="23"/>
        <v>0</v>
      </c>
      <c r="AR62" s="49">
        <f t="shared" si="23"/>
        <v>0</v>
      </c>
      <c r="AS62" s="49">
        <f t="shared" si="23"/>
        <v>0</v>
      </c>
      <c r="AT62" s="49">
        <f t="shared" si="23"/>
        <v>0</v>
      </c>
      <c r="AU62" s="49">
        <f t="shared" si="23"/>
        <v>0</v>
      </c>
      <c r="AV62" s="49">
        <f t="shared" si="23"/>
        <v>0</v>
      </c>
      <c r="AW62" s="49">
        <f t="shared" si="23"/>
        <v>0</v>
      </c>
      <c r="AX62" s="49">
        <f t="shared" si="23"/>
        <v>0</v>
      </c>
      <c r="AY62" s="49">
        <f t="shared" si="23"/>
        <v>0</v>
      </c>
      <c r="AZ62" s="49">
        <f t="shared" si="23"/>
        <v>0</v>
      </c>
      <c r="BA62" s="49">
        <f t="shared" si="23"/>
        <v>0</v>
      </c>
      <c r="BB62" s="49">
        <f t="shared" si="23"/>
        <v>0</v>
      </c>
      <c r="BC62" s="49">
        <f t="shared" si="23"/>
        <v>0</v>
      </c>
      <c r="BD62" s="49">
        <f t="shared" si="23"/>
        <v>0</v>
      </c>
      <c r="BE62" s="49">
        <f t="shared" si="23"/>
        <v>0</v>
      </c>
      <c r="BF62" s="49">
        <f t="shared" si="23"/>
        <v>0</v>
      </c>
      <c r="BG62" s="49">
        <f t="shared" si="23"/>
        <v>0</v>
      </c>
      <c r="BH62" s="50" t="s">
        <v>85</v>
      </c>
    </row>
    <row r="63" spans="1:60" ht="63" x14ac:dyDescent="0.25">
      <c r="A63" s="47" t="str">
        <f>[1]J0214_1037000158513_15_69_0!A65</f>
        <v>1.2.4</v>
      </c>
      <c r="B63" s="48" t="str">
        <f>[1]J0214_1037000158513_15_69_0!B65</f>
        <v>Реконструкция, модернизация, техническое перевооружение прочих объектов основных средств, всего, в том числе:</v>
      </c>
      <c r="C63" s="47" t="str">
        <f>[1]J0214_1037000158513_15_69_0!C65</f>
        <v>Г</v>
      </c>
      <c r="D63" s="47" t="s">
        <v>85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85</v>
      </c>
    </row>
    <row r="64" spans="1:60" ht="47.25" x14ac:dyDescent="0.25">
      <c r="A64" s="47" t="str">
        <f>[1]J0214_1037000158513_15_69_0!A66</f>
        <v>1.2.4.1</v>
      </c>
      <c r="B64" s="48" t="str">
        <f>[1]J0214_1037000158513_15_69_0!B66</f>
        <v>Реконструкция прочих объектов основных средств, всего, в том числе:</v>
      </c>
      <c r="C64" s="47" t="str">
        <f>[1]J0214_1037000158513_15_69_0!C66</f>
        <v>Г</v>
      </c>
      <c r="D64" s="47" t="s">
        <v>85</v>
      </c>
      <c r="E64" s="49">
        <f>E65</f>
        <v>0</v>
      </c>
      <c r="F64" s="49">
        <f t="shared" ref="F64:BG64" si="24">F65</f>
        <v>0</v>
      </c>
      <c r="G64" s="49">
        <f t="shared" si="24"/>
        <v>0</v>
      </c>
      <c r="H64" s="49">
        <f t="shared" si="24"/>
        <v>0</v>
      </c>
      <c r="I64" s="49">
        <f t="shared" si="24"/>
        <v>0</v>
      </c>
      <c r="J64" s="49">
        <f t="shared" si="24"/>
        <v>0</v>
      </c>
      <c r="K64" s="49">
        <f t="shared" si="24"/>
        <v>0</v>
      </c>
      <c r="L64" s="49">
        <f t="shared" si="24"/>
        <v>0</v>
      </c>
      <c r="M64" s="49">
        <f t="shared" si="24"/>
        <v>0</v>
      </c>
      <c r="N64" s="49">
        <f t="shared" si="24"/>
        <v>0</v>
      </c>
      <c r="O64" s="49">
        <f t="shared" si="24"/>
        <v>0</v>
      </c>
      <c r="P64" s="49">
        <f t="shared" si="24"/>
        <v>0</v>
      </c>
      <c r="Q64" s="49">
        <f t="shared" si="24"/>
        <v>0</v>
      </c>
      <c r="R64" s="49">
        <f t="shared" si="24"/>
        <v>0</v>
      </c>
      <c r="S64" s="49">
        <f t="shared" si="24"/>
        <v>0</v>
      </c>
      <c r="T64" s="49">
        <f t="shared" si="24"/>
        <v>0</v>
      </c>
      <c r="U64" s="49">
        <f t="shared" si="24"/>
        <v>0</v>
      </c>
      <c r="V64" s="49">
        <f t="shared" si="24"/>
        <v>0</v>
      </c>
      <c r="W64" s="49">
        <f t="shared" si="24"/>
        <v>0</v>
      </c>
      <c r="X64" s="49">
        <f t="shared" si="24"/>
        <v>0</v>
      </c>
      <c r="Y64" s="49">
        <f t="shared" si="24"/>
        <v>0</v>
      </c>
      <c r="Z64" s="49">
        <f t="shared" si="24"/>
        <v>0</v>
      </c>
      <c r="AA64" s="49">
        <f t="shared" si="24"/>
        <v>0</v>
      </c>
      <c r="AB64" s="49">
        <f t="shared" si="24"/>
        <v>0</v>
      </c>
      <c r="AC64" s="49">
        <f t="shared" si="24"/>
        <v>0</v>
      </c>
      <c r="AD64" s="49">
        <f t="shared" si="24"/>
        <v>0</v>
      </c>
      <c r="AE64" s="49">
        <f t="shared" si="24"/>
        <v>0</v>
      </c>
      <c r="AF64" s="49">
        <f t="shared" si="24"/>
        <v>0</v>
      </c>
      <c r="AG64" s="49">
        <f t="shared" si="24"/>
        <v>0</v>
      </c>
      <c r="AH64" s="49">
        <f t="shared" si="24"/>
        <v>0</v>
      </c>
      <c r="AI64" s="49">
        <f t="shared" si="24"/>
        <v>0</v>
      </c>
      <c r="AJ64" s="49">
        <f t="shared" si="24"/>
        <v>0</v>
      </c>
      <c r="AK64" s="49">
        <f t="shared" si="24"/>
        <v>0</v>
      </c>
      <c r="AL64" s="49">
        <f t="shared" si="24"/>
        <v>0</v>
      </c>
      <c r="AM64" s="49">
        <f t="shared" si="24"/>
        <v>0</v>
      </c>
      <c r="AN64" s="49">
        <f t="shared" si="24"/>
        <v>0</v>
      </c>
      <c r="AO64" s="49">
        <f t="shared" si="24"/>
        <v>0</v>
      </c>
      <c r="AP64" s="49">
        <f t="shared" si="24"/>
        <v>0</v>
      </c>
      <c r="AQ64" s="49">
        <f t="shared" si="24"/>
        <v>0</v>
      </c>
      <c r="AR64" s="49">
        <f t="shared" si="24"/>
        <v>0</v>
      </c>
      <c r="AS64" s="49">
        <f t="shared" si="24"/>
        <v>0</v>
      </c>
      <c r="AT64" s="49">
        <f t="shared" si="24"/>
        <v>0</v>
      </c>
      <c r="AU64" s="49">
        <f t="shared" si="24"/>
        <v>0</v>
      </c>
      <c r="AV64" s="49">
        <f t="shared" si="24"/>
        <v>0</v>
      </c>
      <c r="AW64" s="49">
        <f t="shared" si="24"/>
        <v>0</v>
      </c>
      <c r="AX64" s="49">
        <f t="shared" si="24"/>
        <v>0</v>
      </c>
      <c r="AY64" s="49">
        <f t="shared" si="24"/>
        <v>0</v>
      </c>
      <c r="AZ64" s="49">
        <f t="shared" si="24"/>
        <v>0</v>
      </c>
      <c r="BA64" s="49">
        <f t="shared" si="24"/>
        <v>0</v>
      </c>
      <c r="BB64" s="49">
        <f t="shared" si="24"/>
        <v>0</v>
      </c>
      <c r="BC64" s="49">
        <f t="shared" si="24"/>
        <v>0</v>
      </c>
      <c r="BD64" s="49">
        <f t="shared" si="24"/>
        <v>0</v>
      </c>
      <c r="BE64" s="49">
        <f t="shared" si="24"/>
        <v>0</v>
      </c>
      <c r="BF64" s="49">
        <f t="shared" si="24"/>
        <v>0</v>
      </c>
      <c r="BG64" s="49">
        <f t="shared" si="24"/>
        <v>0</v>
      </c>
      <c r="BH64" s="50" t="s">
        <v>85</v>
      </c>
    </row>
    <row r="65" spans="1:60" ht="63" x14ac:dyDescent="0.25">
      <c r="A65" s="47" t="str">
        <f>[1]J0214_1037000158513_15_69_0!A67</f>
        <v>1.2.4.2</v>
      </c>
      <c r="B65" s="48" t="str">
        <f>[1]J0214_1037000158513_15_69_0!B67</f>
        <v>Модернизация, техническое перевооружение прочих объектов основных средств, всего, в том числе:</v>
      </c>
      <c r="C65" s="47" t="str">
        <f>[1]J0214_1037000158513_15_69_0!C67</f>
        <v>Г</v>
      </c>
      <c r="D65" s="47" t="s">
        <v>85</v>
      </c>
      <c r="E65" s="49">
        <f t="shared" ref="E65:I65" si="25">J65+O65+T65+Y65</f>
        <v>0</v>
      </c>
      <c r="F65" s="49">
        <f t="shared" si="25"/>
        <v>0</v>
      </c>
      <c r="G65" s="49">
        <f t="shared" si="25"/>
        <v>0</v>
      </c>
      <c r="H65" s="49">
        <f t="shared" si="25"/>
        <v>0</v>
      </c>
      <c r="I65" s="49">
        <f t="shared" si="25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65" si="26">AI65+AN65+AS65+BC65</f>
        <v>0</v>
      </c>
      <c r="AE65" s="49">
        <f t="shared" si="26"/>
        <v>0</v>
      </c>
      <c r="AF65" s="49">
        <f t="shared" si="26"/>
        <v>0</v>
      </c>
      <c r="AG65" s="49">
        <f t="shared" si="26"/>
        <v>0</v>
      </c>
      <c r="AH65" s="49">
        <f t="shared" si="26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>(AI65+AN65)-(J65+O65)</f>
        <v>0</v>
      </c>
      <c r="BD65" s="49">
        <f t="shared" ref="BD65:BG65" si="27">(AJ65+AO65)-(K65+P65)</f>
        <v>0</v>
      </c>
      <c r="BE65" s="49">
        <f t="shared" si="27"/>
        <v>0</v>
      </c>
      <c r="BF65" s="49">
        <f t="shared" si="27"/>
        <v>0</v>
      </c>
      <c r="BG65" s="49">
        <f t="shared" si="27"/>
        <v>0</v>
      </c>
      <c r="BH65" s="50" t="s">
        <v>85</v>
      </c>
    </row>
    <row r="66" spans="1:60" ht="94.5" x14ac:dyDescent="0.25">
      <c r="A66" s="47" t="str">
        <f>[1]J0214_1037000158513_15_69_0!A68</f>
        <v>1.3</v>
      </c>
      <c r="B66" s="48" t="str">
        <f>[1]J0214_1037000158513_15_69_0!B68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6" s="47" t="str">
        <f>[1]J0214_1037000158513_15_69_0!C68</f>
        <v>Г</v>
      </c>
      <c r="D66" s="47" t="s">
        <v>85</v>
      </c>
      <c r="E66" s="49">
        <f t="shared" ref="E66:BG66" si="28">SUM(E67,E68)</f>
        <v>0</v>
      </c>
      <c r="F66" s="49">
        <f t="shared" si="28"/>
        <v>0</v>
      </c>
      <c r="G66" s="49">
        <f t="shared" si="28"/>
        <v>0</v>
      </c>
      <c r="H66" s="49">
        <f t="shared" si="28"/>
        <v>0</v>
      </c>
      <c r="I66" s="49">
        <f t="shared" si="28"/>
        <v>0</v>
      </c>
      <c r="J66" s="49">
        <f t="shared" si="28"/>
        <v>0</v>
      </c>
      <c r="K66" s="49">
        <f t="shared" si="28"/>
        <v>0</v>
      </c>
      <c r="L66" s="49">
        <f t="shared" si="28"/>
        <v>0</v>
      </c>
      <c r="M66" s="49">
        <f t="shared" si="28"/>
        <v>0</v>
      </c>
      <c r="N66" s="49">
        <f t="shared" si="28"/>
        <v>0</v>
      </c>
      <c r="O66" s="49">
        <f t="shared" si="28"/>
        <v>0</v>
      </c>
      <c r="P66" s="49">
        <f t="shared" si="28"/>
        <v>0</v>
      </c>
      <c r="Q66" s="49">
        <f t="shared" si="28"/>
        <v>0</v>
      </c>
      <c r="R66" s="49">
        <f t="shared" si="28"/>
        <v>0</v>
      </c>
      <c r="S66" s="49">
        <f t="shared" si="28"/>
        <v>0</v>
      </c>
      <c r="T66" s="49">
        <f t="shared" si="28"/>
        <v>0</v>
      </c>
      <c r="U66" s="49">
        <f t="shared" si="28"/>
        <v>0</v>
      </c>
      <c r="V66" s="49">
        <f t="shared" si="28"/>
        <v>0</v>
      </c>
      <c r="W66" s="49">
        <f t="shared" si="28"/>
        <v>0</v>
      </c>
      <c r="X66" s="49">
        <f t="shared" si="28"/>
        <v>0</v>
      </c>
      <c r="Y66" s="49">
        <f t="shared" si="28"/>
        <v>0</v>
      </c>
      <c r="Z66" s="49">
        <f t="shared" si="28"/>
        <v>0</v>
      </c>
      <c r="AA66" s="49">
        <f t="shared" si="28"/>
        <v>0</v>
      </c>
      <c r="AB66" s="49">
        <f t="shared" si="28"/>
        <v>0</v>
      </c>
      <c r="AC66" s="49">
        <f t="shared" si="28"/>
        <v>0</v>
      </c>
      <c r="AD66" s="49">
        <f t="shared" si="28"/>
        <v>0</v>
      </c>
      <c r="AE66" s="49">
        <f t="shared" si="28"/>
        <v>0</v>
      </c>
      <c r="AF66" s="49">
        <f t="shared" si="28"/>
        <v>0</v>
      </c>
      <c r="AG66" s="49">
        <f t="shared" si="28"/>
        <v>0</v>
      </c>
      <c r="AH66" s="49">
        <f t="shared" si="28"/>
        <v>0</v>
      </c>
      <c r="AI66" s="49">
        <f t="shared" si="28"/>
        <v>0</v>
      </c>
      <c r="AJ66" s="49">
        <f t="shared" si="28"/>
        <v>0</v>
      </c>
      <c r="AK66" s="49">
        <f t="shared" si="28"/>
        <v>0</v>
      </c>
      <c r="AL66" s="49">
        <f t="shared" si="28"/>
        <v>0</v>
      </c>
      <c r="AM66" s="49">
        <f t="shared" si="28"/>
        <v>0</v>
      </c>
      <c r="AN66" s="49">
        <f t="shared" si="28"/>
        <v>0</v>
      </c>
      <c r="AO66" s="49">
        <f t="shared" si="28"/>
        <v>0</v>
      </c>
      <c r="AP66" s="49">
        <f t="shared" si="28"/>
        <v>0</v>
      </c>
      <c r="AQ66" s="49">
        <f t="shared" si="28"/>
        <v>0</v>
      </c>
      <c r="AR66" s="49">
        <f t="shared" si="28"/>
        <v>0</v>
      </c>
      <c r="AS66" s="49">
        <f t="shared" si="28"/>
        <v>0</v>
      </c>
      <c r="AT66" s="49">
        <f t="shared" si="28"/>
        <v>0</v>
      </c>
      <c r="AU66" s="49">
        <f t="shared" si="28"/>
        <v>0</v>
      </c>
      <c r="AV66" s="49">
        <f t="shared" si="28"/>
        <v>0</v>
      </c>
      <c r="AW66" s="49">
        <f t="shared" si="28"/>
        <v>0</v>
      </c>
      <c r="AX66" s="49">
        <f t="shared" si="28"/>
        <v>0</v>
      </c>
      <c r="AY66" s="49">
        <f t="shared" si="28"/>
        <v>0</v>
      </c>
      <c r="AZ66" s="49">
        <f t="shared" si="28"/>
        <v>0</v>
      </c>
      <c r="BA66" s="49">
        <f t="shared" si="28"/>
        <v>0</v>
      </c>
      <c r="BB66" s="49">
        <f t="shared" si="28"/>
        <v>0</v>
      </c>
      <c r="BC66" s="49">
        <f t="shared" si="28"/>
        <v>0</v>
      </c>
      <c r="BD66" s="49">
        <f t="shared" si="28"/>
        <v>0</v>
      </c>
      <c r="BE66" s="49">
        <f t="shared" si="28"/>
        <v>0</v>
      </c>
      <c r="BF66" s="49">
        <f t="shared" si="28"/>
        <v>0</v>
      </c>
      <c r="BG66" s="49">
        <f t="shared" si="28"/>
        <v>0</v>
      </c>
      <c r="BH66" s="50" t="s">
        <v>85</v>
      </c>
    </row>
    <row r="67" spans="1:60" ht="78.75" x14ac:dyDescent="0.25">
      <c r="A67" s="47" t="str">
        <f>[1]J0214_1037000158513_15_69_0!A69</f>
        <v>1.3.1</v>
      </c>
      <c r="B67" s="48" t="str">
        <f>[1]J0214_1037000158513_15_69_0!B69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7" s="47" t="str">
        <f>[1]J0214_1037000158513_15_69_0!C69</f>
        <v>Г</v>
      </c>
      <c r="D67" s="47" t="s">
        <v>85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49">
        <v>0</v>
      </c>
      <c r="BE67" s="49">
        <v>0</v>
      </c>
      <c r="BF67" s="49">
        <v>0</v>
      </c>
      <c r="BG67" s="49">
        <v>0</v>
      </c>
      <c r="BH67" s="50" t="s">
        <v>85</v>
      </c>
    </row>
    <row r="68" spans="1:60" ht="78.75" x14ac:dyDescent="0.25">
      <c r="A68" s="47" t="str">
        <f>[1]J0214_1037000158513_15_69_0!A70</f>
        <v>1.3.2</v>
      </c>
      <c r="B68" s="48" t="str">
        <f>[1]J0214_1037000158513_15_69_0!B70</f>
        <v>Инвестиционные проекты, предусмотренные схемой и программой развития субъекта Российской Федерации, всего, в том числе:</v>
      </c>
      <c r="C68" s="47" t="str">
        <f>[1]J0214_1037000158513_15_69_0!C70</f>
        <v>Г</v>
      </c>
      <c r="D68" s="47" t="s">
        <v>85</v>
      </c>
      <c r="E68" s="49">
        <f>SUM(E69:E78)</f>
        <v>0</v>
      </c>
      <c r="F68" s="49">
        <f t="shared" ref="F68:BG68" si="29">SUM(F69:F69)</f>
        <v>0</v>
      </c>
      <c r="G68" s="49">
        <f t="shared" si="29"/>
        <v>0</v>
      </c>
      <c r="H68" s="49">
        <f t="shared" si="29"/>
        <v>0</v>
      </c>
      <c r="I68" s="49">
        <f t="shared" si="29"/>
        <v>0</v>
      </c>
      <c r="J68" s="49">
        <f t="shared" si="29"/>
        <v>0</v>
      </c>
      <c r="K68" s="49">
        <f t="shared" si="29"/>
        <v>0</v>
      </c>
      <c r="L68" s="49">
        <f t="shared" si="29"/>
        <v>0</v>
      </c>
      <c r="M68" s="49">
        <f t="shared" si="29"/>
        <v>0</v>
      </c>
      <c r="N68" s="49">
        <f t="shared" si="29"/>
        <v>0</v>
      </c>
      <c r="O68" s="49">
        <f t="shared" si="29"/>
        <v>0</v>
      </c>
      <c r="P68" s="49">
        <f t="shared" si="29"/>
        <v>0</v>
      </c>
      <c r="Q68" s="49">
        <f t="shared" si="29"/>
        <v>0</v>
      </c>
      <c r="R68" s="49">
        <f t="shared" si="29"/>
        <v>0</v>
      </c>
      <c r="S68" s="49">
        <f t="shared" si="29"/>
        <v>0</v>
      </c>
      <c r="T68" s="49">
        <f t="shared" si="29"/>
        <v>0</v>
      </c>
      <c r="U68" s="49">
        <f t="shared" si="29"/>
        <v>0</v>
      </c>
      <c r="V68" s="49">
        <f t="shared" si="29"/>
        <v>0</v>
      </c>
      <c r="W68" s="49">
        <f t="shared" si="29"/>
        <v>0</v>
      </c>
      <c r="X68" s="49">
        <f t="shared" si="29"/>
        <v>0</v>
      </c>
      <c r="Y68" s="49">
        <f t="shared" si="29"/>
        <v>0</v>
      </c>
      <c r="Z68" s="49">
        <f t="shared" si="29"/>
        <v>0</v>
      </c>
      <c r="AA68" s="49">
        <f t="shared" si="29"/>
        <v>0</v>
      </c>
      <c r="AB68" s="49">
        <f t="shared" si="29"/>
        <v>0</v>
      </c>
      <c r="AC68" s="49">
        <f t="shared" si="29"/>
        <v>0</v>
      </c>
      <c r="AD68" s="49">
        <f t="shared" si="29"/>
        <v>0</v>
      </c>
      <c r="AE68" s="49">
        <f t="shared" si="29"/>
        <v>0</v>
      </c>
      <c r="AF68" s="49">
        <f t="shared" si="29"/>
        <v>0</v>
      </c>
      <c r="AG68" s="49">
        <f t="shared" si="29"/>
        <v>0</v>
      </c>
      <c r="AH68" s="49">
        <f t="shared" si="29"/>
        <v>0</v>
      </c>
      <c r="AI68" s="49">
        <f t="shared" si="29"/>
        <v>0</v>
      </c>
      <c r="AJ68" s="49">
        <f t="shared" si="29"/>
        <v>0</v>
      </c>
      <c r="AK68" s="49">
        <f t="shared" si="29"/>
        <v>0</v>
      </c>
      <c r="AL68" s="49">
        <f t="shared" si="29"/>
        <v>0</v>
      </c>
      <c r="AM68" s="49">
        <f t="shared" si="29"/>
        <v>0</v>
      </c>
      <c r="AN68" s="49">
        <f t="shared" si="29"/>
        <v>0</v>
      </c>
      <c r="AO68" s="49">
        <f t="shared" si="29"/>
        <v>0</v>
      </c>
      <c r="AP68" s="49">
        <f t="shared" si="29"/>
        <v>0</v>
      </c>
      <c r="AQ68" s="49">
        <f t="shared" si="29"/>
        <v>0</v>
      </c>
      <c r="AR68" s="49">
        <f t="shared" si="29"/>
        <v>0</v>
      </c>
      <c r="AS68" s="49">
        <f t="shared" si="29"/>
        <v>0</v>
      </c>
      <c r="AT68" s="49">
        <f t="shared" si="29"/>
        <v>0</v>
      </c>
      <c r="AU68" s="49">
        <f t="shared" si="29"/>
        <v>0</v>
      </c>
      <c r="AV68" s="49">
        <f t="shared" si="29"/>
        <v>0</v>
      </c>
      <c r="AW68" s="49">
        <f t="shared" si="29"/>
        <v>0</v>
      </c>
      <c r="AX68" s="49">
        <f t="shared" si="29"/>
        <v>0</v>
      </c>
      <c r="AY68" s="49">
        <f t="shared" si="29"/>
        <v>0</v>
      </c>
      <c r="AZ68" s="49">
        <f t="shared" si="29"/>
        <v>0</v>
      </c>
      <c r="BA68" s="49">
        <f t="shared" si="29"/>
        <v>0</v>
      </c>
      <c r="BB68" s="49">
        <f t="shared" si="29"/>
        <v>0</v>
      </c>
      <c r="BC68" s="49">
        <f t="shared" si="29"/>
        <v>0</v>
      </c>
      <c r="BD68" s="49">
        <f t="shared" si="29"/>
        <v>0</v>
      </c>
      <c r="BE68" s="49">
        <f t="shared" si="29"/>
        <v>0</v>
      </c>
      <c r="BF68" s="49">
        <f t="shared" si="29"/>
        <v>0</v>
      </c>
      <c r="BG68" s="49">
        <f t="shared" si="29"/>
        <v>0</v>
      </c>
      <c r="BH68" s="50" t="s">
        <v>85</v>
      </c>
    </row>
    <row r="69" spans="1:60" ht="47.25" x14ac:dyDescent="0.25">
      <c r="A69" s="47" t="str">
        <f>[1]J0214_1037000158513_15_69_0!A71</f>
        <v>1.4</v>
      </c>
      <c r="B69" s="48" t="str">
        <f>[1]J0214_1037000158513_15_69_0!B71</f>
        <v>Прочее новое строительство объектов электросетевого хозяйства, всего, в том числе:</v>
      </c>
      <c r="C69" s="47" t="str">
        <f>[1]J0214_1037000158513_15_69_0!C71</f>
        <v>Г</v>
      </c>
      <c r="D69" s="47" t="s">
        <v>85</v>
      </c>
      <c r="E69" s="49">
        <f t="shared" ref="E69:I78" si="30">J69+O69+T69+Y69</f>
        <v>0</v>
      </c>
      <c r="F69" s="49">
        <f t="shared" si="30"/>
        <v>0</v>
      </c>
      <c r="G69" s="49">
        <f t="shared" si="30"/>
        <v>0</v>
      </c>
      <c r="H69" s="49">
        <f t="shared" si="30"/>
        <v>0</v>
      </c>
      <c r="I69" s="49">
        <f t="shared" si="30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ref="AD69:AH78" si="31">AI69+AN69+AS69+BC69</f>
        <v>0</v>
      </c>
      <c r="AE69" s="49">
        <f t="shared" si="31"/>
        <v>0</v>
      </c>
      <c r="AF69" s="49">
        <f t="shared" si="31"/>
        <v>0</v>
      </c>
      <c r="AG69" s="49">
        <f t="shared" si="31"/>
        <v>0</v>
      </c>
      <c r="AH69" s="49">
        <f t="shared" si="31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ref="BC69:BG78" si="32">(AI69+AN69)-(J69+O69)</f>
        <v>0</v>
      </c>
      <c r="BD69" s="49">
        <f t="shared" si="32"/>
        <v>0</v>
      </c>
      <c r="BE69" s="49">
        <f t="shared" si="32"/>
        <v>0</v>
      </c>
      <c r="BF69" s="49">
        <f t="shared" si="32"/>
        <v>0</v>
      </c>
      <c r="BG69" s="49">
        <f t="shared" si="32"/>
        <v>0</v>
      </c>
      <c r="BH69" s="50" t="s">
        <v>85</v>
      </c>
    </row>
    <row r="70" spans="1:60" ht="31.5" x14ac:dyDescent="0.25">
      <c r="A70" s="47" t="str">
        <f>[1]J0214_1037000158513_15_69_0!A72</f>
        <v>1.4.1</v>
      </c>
      <c r="B70" s="48" t="str">
        <f>[1]J0214_1037000158513_15_69_0!B72</f>
        <v>Строительство и реконструкция сетей электроснабжения 0,4кВ</v>
      </c>
      <c r="C70" s="47" t="str">
        <f>[1]J0214_1037000158513_15_69_0!C72</f>
        <v>J_0000500016</v>
      </c>
      <c r="D70" s="47" t="s">
        <v>85</v>
      </c>
      <c r="E70" s="49">
        <f t="shared" si="30"/>
        <v>0</v>
      </c>
      <c r="F70" s="49">
        <f t="shared" si="30"/>
        <v>0</v>
      </c>
      <c r="G70" s="49">
        <f t="shared" si="30"/>
        <v>0</v>
      </c>
      <c r="H70" s="49">
        <f t="shared" si="30"/>
        <v>0</v>
      </c>
      <c r="I70" s="49">
        <f t="shared" si="30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31"/>
        <v>0</v>
      </c>
      <c r="AE70" s="49">
        <f t="shared" si="31"/>
        <v>0</v>
      </c>
      <c r="AF70" s="49">
        <f t="shared" si="31"/>
        <v>0</v>
      </c>
      <c r="AG70" s="49">
        <f t="shared" si="31"/>
        <v>0</v>
      </c>
      <c r="AH70" s="49">
        <f t="shared" si="31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32"/>
        <v>0</v>
      </c>
      <c r="BD70" s="49">
        <f t="shared" si="32"/>
        <v>0</v>
      </c>
      <c r="BE70" s="49">
        <f t="shared" si="32"/>
        <v>0</v>
      </c>
      <c r="BF70" s="49">
        <f t="shared" si="32"/>
        <v>0</v>
      </c>
      <c r="BG70" s="49">
        <f t="shared" si="32"/>
        <v>0</v>
      </c>
      <c r="BH70" s="50" t="s">
        <v>85</v>
      </c>
    </row>
    <row r="71" spans="1:60" ht="78.75" x14ac:dyDescent="0.25">
      <c r="A71" s="47" t="str">
        <f>[1]J0214_1037000158513_15_69_0!A73</f>
        <v>1.4.2</v>
      </c>
      <c r="B71" s="48" t="str">
        <f>[1]J0214_1037000158513_15_69_0!B73</f>
        <v>Установка подстанции с питающими линиями для обеспечения качества и надежности потребителей г.Томска и Томского района</v>
      </c>
      <c r="C71" s="47" t="str">
        <f>[1]J0214_1037000158513_15_69_0!C73</f>
        <v>J_100456002</v>
      </c>
      <c r="D71" s="47" t="s">
        <v>85</v>
      </c>
      <c r="E71" s="49">
        <f t="shared" si="30"/>
        <v>0</v>
      </c>
      <c r="F71" s="49">
        <f t="shared" si="30"/>
        <v>0</v>
      </c>
      <c r="G71" s="49">
        <f t="shared" si="30"/>
        <v>0</v>
      </c>
      <c r="H71" s="49">
        <f t="shared" si="30"/>
        <v>0</v>
      </c>
      <c r="I71" s="49">
        <f t="shared" si="30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1"/>
        <v>0</v>
      </c>
      <c r="AE71" s="49">
        <f t="shared" si="31"/>
        <v>0</v>
      </c>
      <c r="AF71" s="49">
        <f t="shared" si="31"/>
        <v>0</v>
      </c>
      <c r="AG71" s="49">
        <f t="shared" si="31"/>
        <v>0</v>
      </c>
      <c r="AH71" s="49">
        <f t="shared" si="31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2"/>
        <v>0</v>
      </c>
      <c r="BD71" s="49">
        <f t="shared" si="32"/>
        <v>0</v>
      </c>
      <c r="BE71" s="49">
        <f t="shared" si="32"/>
        <v>0</v>
      </c>
      <c r="BF71" s="49">
        <f t="shared" si="32"/>
        <v>0</v>
      </c>
      <c r="BG71" s="49">
        <f t="shared" si="32"/>
        <v>0</v>
      </c>
      <c r="BH71" s="50" t="s">
        <v>85</v>
      </c>
    </row>
    <row r="72" spans="1:60" ht="47.25" x14ac:dyDescent="0.25">
      <c r="A72" s="47" t="str">
        <f>[1]J0214_1037000158513_15_69_0!A74</f>
        <v>1.5</v>
      </c>
      <c r="B72" s="48" t="str">
        <f>[1]J0214_1037000158513_15_69_0!B74</f>
        <v>Покупка земельных участков для целей реализации инвестиционных проектов, всего, в том числе:</v>
      </c>
      <c r="C72" s="47" t="str">
        <f>[1]J0214_1037000158513_15_69_0!C74</f>
        <v>Г</v>
      </c>
      <c r="D72" s="47" t="s">
        <v>85</v>
      </c>
      <c r="E72" s="49">
        <f t="shared" si="30"/>
        <v>0</v>
      </c>
      <c r="F72" s="49">
        <f t="shared" si="30"/>
        <v>0</v>
      </c>
      <c r="G72" s="49">
        <f t="shared" si="30"/>
        <v>0</v>
      </c>
      <c r="H72" s="49">
        <f t="shared" si="30"/>
        <v>0</v>
      </c>
      <c r="I72" s="49">
        <f t="shared" si="30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1"/>
        <v>0</v>
      </c>
      <c r="AE72" s="49">
        <f t="shared" si="31"/>
        <v>0</v>
      </c>
      <c r="AF72" s="49">
        <f t="shared" si="31"/>
        <v>0</v>
      </c>
      <c r="AG72" s="49">
        <f t="shared" si="31"/>
        <v>0</v>
      </c>
      <c r="AH72" s="49">
        <f t="shared" si="31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2"/>
        <v>0</v>
      </c>
      <c r="BD72" s="49">
        <f t="shared" si="32"/>
        <v>0</v>
      </c>
      <c r="BE72" s="49">
        <f t="shared" si="32"/>
        <v>0</v>
      </c>
      <c r="BF72" s="49">
        <f t="shared" si="32"/>
        <v>0</v>
      </c>
      <c r="BG72" s="49">
        <f t="shared" si="32"/>
        <v>0</v>
      </c>
      <c r="BH72" s="50" t="s">
        <v>85</v>
      </c>
    </row>
    <row r="73" spans="1:60" ht="31.5" x14ac:dyDescent="0.25">
      <c r="A73" s="47" t="str">
        <f>[1]J0214_1037000158513_15_69_0!A75</f>
        <v>1.6</v>
      </c>
      <c r="B73" s="48" t="str">
        <f>[1]J0214_1037000158513_15_69_0!B75</f>
        <v>Прочие инвестиционные проекты, всего, в том числе:</v>
      </c>
      <c r="C73" s="47" t="str">
        <f>[1]J0214_1037000158513_15_69_0!C75</f>
        <v>Г</v>
      </c>
      <c r="D73" s="47" t="s">
        <v>85</v>
      </c>
      <c r="E73" s="49">
        <f t="shared" si="30"/>
        <v>0</v>
      </c>
      <c r="F73" s="49">
        <f t="shared" si="30"/>
        <v>0</v>
      </c>
      <c r="G73" s="49">
        <f t="shared" si="30"/>
        <v>0</v>
      </c>
      <c r="H73" s="49">
        <f t="shared" si="30"/>
        <v>0</v>
      </c>
      <c r="I73" s="49">
        <f t="shared" si="30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1"/>
        <v>0</v>
      </c>
      <c r="AE73" s="49">
        <f t="shared" si="31"/>
        <v>0</v>
      </c>
      <c r="AF73" s="49">
        <f t="shared" si="31"/>
        <v>0</v>
      </c>
      <c r="AG73" s="49">
        <f t="shared" si="31"/>
        <v>0</v>
      </c>
      <c r="AH73" s="49">
        <f t="shared" si="31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2"/>
        <v>0</v>
      </c>
      <c r="BD73" s="49">
        <f t="shared" si="32"/>
        <v>0</v>
      </c>
      <c r="BE73" s="49">
        <f t="shared" si="32"/>
        <v>0</v>
      </c>
      <c r="BF73" s="49">
        <f t="shared" si="32"/>
        <v>0</v>
      </c>
      <c r="BG73" s="49">
        <f t="shared" si="32"/>
        <v>0</v>
      </c>
      <c r="BH73" s="50" t="s">
        <v>85</v>
      </c>
    </row>
    <row r="74" spans="1:60" ht="31.5" x14ac:dyDescent="0.25">
      <c r="A74" s="47" t="str">
        <f>[1]J0214_1037000158513_15_69_0!A76</f>
        <v>1.6.1</v>
      </c>
      <c r="B74" s="48" t="str">
        <f>[1]J0214_1037000158513_15_69_0!B76</f>
        <v>Приобретение автогидроподъемника</v>
      </c>
      <c r="C74" s="47" t="str">
        <f>[1]J0214_1037000158513_15_69_0!C76</f>
        <v>J_0000007038</v>
      </c>
      <c r="D74" s="47" t="s">
        <v>85</v>
      </c>
      <c r="E74" s="49">
        <f t="shared" si="30"/>
        <v>0</v>
      </c>
      <c r="F74" s="49">
        <f t="shared" si="30"/>
        <v>0</v>
      </c>
      <c r="G74" s="49">
        <f t="shared" si="30"/>
        <v>0</v>
      </c>
      <c r="H74" s="49">
        <f t="shared" si="30"/>
        <v>0</v>
      </c>
      <c r="I74" s="49">
        <f t="shared" si="30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1"/>
        <v>0</v>
      </c>
      <c r="AE74" s="49">
        <f t="shared" si="31"/>
        <v>0</v>
      </c>
      <c r="AF74" s="49">
        <f t="shared" si="31"/>
        <v>0</v>
      </c>
      <c r="AG74" s="49">
        <f t="shared" si="31"/>
        <v>0</v>
      </c>
      <c r="AH74" s="49">
        <f t="shared" si="31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2"/>
        <v>0</v>
      </c>
      <c r="BD74" s="49">
        <f t="shared" si="32"/>
        <v>0</v>
      </c>
      <c r="BE74" s="49">
        <f t="shared" si="32"/>
        <v>0</v>
      </c>
      <c r="BF74" s="49">
        <f t="shared" si="32"/>
        <v>0</v>
      </c>
      <c r="BG74" s="49">
        <f t="shared" si="32"/>
        <v>0</v>
      </c>
      <c r="BH74" s="50" t="s">
        <v>85</v>
      </c>
    </row>
    <row r="75" spans="1:60" ht="31.5" x14ac:dyDescent="0.25">
      <c r="A75" s="47" t="str">
        <f>[1]J0214_1037000158513_15_69_0!A77</f>
        <v>1.6.3</v>
      </c>
      <c r="B75" s="48" t="str">
        <f>[1]J0214_1037000158513_15_69_0!B77</f>
        <v>Приобретение бригадного автомобиля</v>
      </c>
      <c r="C75" s="47" t="str">
        <f>[1]J0214_1037000158513_15_69_0!C77</f>
        <v>J_0000007034</v>
      </c>
      <c r="D75" s="47" t="s">
        <v>85</v>
      </c>
      <c r="E75" s="49">
        <f t="shared" si="30"/>
        <v>0</v>
      </c>
      <c r="F75" s="49">
        <f t="shared" si="30"/>
        <v>0</v>
      </c>
      <c r="G75" s="49">
        <f t="shared" si="30"/>
        <v>0</v>
      </c>
      <c r="H75" s="49">
        <f t="shared" si="30"/>
        <v>0</v>
      </c>
      <c r="I75" s="49">
        <f t="shared" si="30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1"/>
        <v>0</v>
      </c>
      <c r="AE75" s="49">
        <f t="shared" si="31"/>
        <v>0</v>
      </c>
      <c r="AF75" s="49">
        <f t="shared" si="31"/>
        <v>0</v>
      </c>
      <c r="AG75" s="49">
        <f t="shared" si="31"/>
        <v>0</v>
      </c>
      <c r="AH75" s="49">
        <f t="shared" si="31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2"/>
        <v>0</v>
      </c>
      <c r="BD75" s="49">
        <f t="shared" si="32"/>
        <v>0</v>
      </c>
      <c r="BE75" s="49">
        <f t="shared" si="32"/>
        <v>0</v>
      </c>
      <c r="BF75" s="49">
        <f t="shared" si="32"/>
        <v>0</v>
      </c>
      <c r="BG75" s="49">
        <f t="shared" si="32"/>
        <v>0</v>
      </c>
      <c r="BH75" s="50" t="s">
        <v>85</v>
      </c>
    </row>
    <row r="76" spans="1:60" ht="31.5" x14ac:dyDescent="0.25">
      <c r="A76" s="47" t="str">
        <f>[1]J0214_1037000158513_15_69_0!A78</f>
        <v>1.6.5</v>
      </c>
      <c r="B76" s="48" t="str">
        <f>[1]J0214_1037000158513_15_69_0!B78</f>
        <v>Приобретение информационно-вычислительной техники</v>
      </c>
      <c r="C76" s="47" t="str">
        <f>[1]J0214_1037000158513_15_69_0!C78</f>
        <v>J_0000000814</v>
      </c>
      <c r="D76" s="47" t="s">
        <v>85</v>
      </c>
      <c r="E76" s="49">
        <f t="shared" si="30"/>
        <v>0</v>
      </c>
      <c r="F76" s="49">
        <f t="shared" si="30"/>
        <v>0</v>
      </c>
      <c r="G76" s="49">
        <f t="shared" si="30"/>
        <v>0</v>
      </c>
      <c r="H76" s="49">
        <f t="shared" si="30"/>
        <v>0</v>
      </c>
      <c r="I76" s="49">
        <f t="shared" si="30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1"/>
        <v>0</v>
      </c>
      <c r="AE76" s="49">
        <f t="shared" si="31"/>
        <v>0</v>
      </c>
      <c r="AF76" s="49">
        <f t="shared" si="31"/>
        <v>0</v>
      </c>
      <c r="AG76" s="49">
        <f t="shared" si="31"/>
        <v>0</v>
      </c>
      <c r="AH76" s="49">
        <f t="shared" si="31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2"/>
        <v>0</v>
      </c>
      <c r="BD76" s="49">
        <f t="shared" si="32"/>
        <v>0</v>
      </c>
      <c r="BE76" s="49">
        <f t="shared" si="32"/>
        <v>0</v>
      </c>
      <c r="BF76" s="49">
        <f t="shared" si="32"/>
        <v>0</v>
      </c>
      <c r="BG76" s="49">
        <f t="shared" si="32"/>
        <v>0</v>
      </c>
      <c r="BH76" s="50" t="s">
        <v>85</v>
      </c>
    </row>
    <row r="77" spans="1:60" ht="31.5" x14ac:dyDescent="0.25">
      <c r="A77" s="47" t="str">
        <f>[1]J0214_1037000158513_15_69_0!A79</f>
        <v>1.6.10</v>
      </c>
      <c r="B77" s="48" t="str">
        <f>[1]J0214_1037000158513_15_69_0!B79</f>
        <v>Строительство склада для хранения электротехнической продукции</v>
      </c>
      <c r="C77" s="47" t="str">
        <f>[1]J0214_1037000158513_15_69_0!C79</f>
        <v>J_0000000858</v>
      </c>
      <c r="D77" s="47" t="s">
        <v>85</v>
      </c>
      <c r="E77" s="49">
        <f t="shared" si="30"/>
        <v>0</v>
      </c>
      <c r="F77" s="49">
        <f t="shared" si="30"/>
        <v>0</v>
      </c>
      <c r="G77" s="49">
        <f t="shared" si="30"/>
        <v>0</v>
      </c>
      <c r="H77" s="49">
        <f t="shared" si="30"/>
        <v>0</v>
      </c>
      <c r="I77" s="49">
        <f t="shared" si="30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1"/>
        <v>0</v>
      </c>
      <c r="AE77" s="49">
        <f t="shared" si="31"/>
        <v>0</v>
      </c>
      <c r="AF77" s="49">
        <f t="shared" si="31"/>
        <v>0</v>
      </c>
      <c r="AG77" s="49">
        <f t="shared" si="31"/>
        <v>0</v>
      </c>
      <c r="AH77" s="49">
        <f t="shared" si="31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2"/>
        <v>0</v>
      </c>
      <c r="BD77" s="49">
        <f t="shared" si="32"/>
        <v>0</v>
      </c>
      <c r="BE77" s="49">
        <f t="shared" si="32"/>
        <v>0</v>
      </c>
      <c r="BF77" s="49">
        <f t="shared" si="32"/>
        <v>0</v>
      </c>
      <c r="BG77" s="49">
        <f t="shared" si="32"/>
        <v>0</v>
      </c>
      <c r="BH77" s="50" t="s">
        <v>85</v>
      </c>
    </row>
    <row r="78" spans="1:60" ht="63" x14ac:dyDescent="0.25">
      <c r="A78" s="47" t="str">
        <f>[1]J0214_1037000158513_15_69_0!A80</f>
        <v>1.6.19</v>
      </c>
      <c r="B78" s="48" t="str">
        <f>[1]J0214_1037000158513_15_69_0!B80</f>
        <v>Разработка программного обеспечения "Геоинформационная система городских электрических сетей" (блок №6)</v>
      </c>
      <c r="C78" s="47" t="str">
        <f>[1]J0214_1037000158513_15_69_0!C80</f>
        <v>J_0000007047</v>
      </c>
      <c r="D78" s="47" t="s">
        <v>85</v>
      </c>
      <c r="E78" s="49">
        <f t="shared" si="30"/>
        <v>0</v>
      </c>
      <c r="F78" s="49">
        <f t="shared" si="30"/>
        <v>0</v>
      </c>
      <c r="G78" s="49">
        <f t="shared" si="30"/>
        <v>0</v>
      </c>
      <c r="H78" s="49">
        <f t="shared" si="30"/>
        <v>0</v>
      </c>
      <c r="I78" s="49">
        <f t="shared" si="30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1"/>
        <v>0</v>
      </c>
      <c r="AE78" s="49">
        <f t="shared" si="31"/>
        <v>0</v>
      </c>
      <c r="AF78" s="49">
        <f t="shared" si="31"/>
        <v>0</v>
      </c>
      <c r="AG78" s="49">
        <f t="shared" si="31"/>
        <v>0</v>
      </c>
      <c r="AH78" s="49">
        <f t="shared" si="31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2"/>
        <v>0</v>
      </c>
      <c r="BD78" s="49">
        <f t="shared" si="32"/>
        <v>0</v>
      </c>
      <c r="BE78" s="49">
        <f t="shared" si="32"/>
        <v>0</v>
      </c>
      <c r="BF78" s="49">
        <f t="shared" si="32"/>
        <v>0</v>
      </c>
      <c r="BG78" s="49">
        <f t="shared" si="32"/>
        <v>0</v>
      </c>
      <c r="BH78" s="50" t="s">
        <v>85</v>
      </c>
    </row>
    <row r="79" spans="1:60" x14ac:dyDescent="0.25">
      <c r="A79" s="51"/>
      <c r="B79" s="52"/>
      <c r="C79" s="51"/>
      <c r="D79" s="51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4"/>
    </row>
    <row r="81" spans="2:4" ht="18.75" customHeight="1" x14ac:dyDescent="0.25">
      <c r="B81" s="55" t="s">
        <v>86</v>
      </c>
      <c r="C81" s="56"/>
      <c r="D81" s="56"/>
    </row>
    <row r="82" spans="2:4" ht="18.75" x14ac:dyDescent="0.25">
      <c r="B82" s="55"/>
      <c r="C82" s="56"/>
      <c r="D82" s="56"/>
    </row>
    <row r="83" spans="2:4" ht="18.75" customHeight="1" x14ac:dyDescent="0.25">
      <c r="B83" s="57" t="s">
        <v>87</v>
      </c>
      <c r="C83" s="57"/>
      <c r="D83" s="58"/>
    </row>
    <row r="84" spans="2:4" ht="18.75" x14ac:dyDescent="0.25">
      <c r="B84" s="55"/>
      <c r="C84" s="56"/>
      <c r="D84" s="56"/>
    </row>
  </sheetData>
  <autoFilter ref="A19:CW78"/>
  <mergeCells count="38">
    <mergeCell ref="AX17:BB17"/>
    <mergeCell ref="BV17:CB17"/>
    <mergeCell ref="CC17:CI17"/>
    <mergeCell ref="CJ17:CP17"/>
    <mergeCell ref="CQ17:CW17"/>
    <mergeCell ref="B83:C83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76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J0214_1037000158513_16_69_0</vt:lpstr>
      <vt:lpstr>J0214_1037000158513_16_69_0!Заголовки_для_печати</vt:lpstr>
      <vt:lpstr>J0214_1037000158513_16_69_0!Область_печати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2025-02-13T02:39:32Z</dcterms:created>
  <dcterms:modified xsi:type="dcterms:W3CDTF">2025-02-13T02:39:44Z</dcterms:modified>
</cp:coreProperties>
</file>