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Годовой\Документы в ДТР (отчет за 2023 год)\ОТЧЕТ за 2023г. (Приказ №320)\"/>
    </mc:Choice>
  </mc:AlternateContent>
  <bookViews>
    <workbookView xWindow="0" yWindow="0" windowWidth="28800" windowHeight="12585"/>
  </bookViews>
  <sheets>
    <sheet name="I0329_1037000158513_01_69_0" sheetId="1" r:id="rId1"/>
  </sheets>
  <externalReferences>
    <externalReference r:id="rId2"/>
    <externalReference r:id="rId3"/>
  </externalReferences>
  <definedNames>
    <definedName name="_xlnm._FilterDatabase" localSheetId="0" hidden="1">I0329_1037000158513_01_69_0!$A$20:$AZ$88</definedName>
    <definedName name="Z_5D1DDB92_E2F2_4E40_9215_C70ED035E1A7_.wvu.Cols" localSheetId="0" hidden="1">I0329_1037000158513_01_69_0!$D:$M</definedName>
    <definedName name="Z_5D1DDB92_E2F2_4E40_9215_C70ED035E1A7_.wvu.FilterData" localSheetId="0" hidden="1">I0329_1037000158513_01_69_0!$A$19:$AY$81</definedName>
    <definedName name="Z_5D1DDB92_E2F2_4E40_9215_C70ED035E1A7_.wvu.PrintArea" localSheetId="0" hidden="1">I0329_1037000158513_01_69_0!$A$1:$AM$85</definedName>
    <definedName name="Z_5D1DDB92_E2F2_4E40_9215_C70ED035E1A7_.wvu.PrintTitles" localSheetId="0" hidden="1">I0329_1037000158513_01_69_0!$16:$19</definedName>
    <definedName name="Z_7827CC47_A8A6_411C_BB9A_80AEDD4B0446_.wvu.Cols" localSheetId="0" hidden="1">I0329_1037000158513_01_69_0!$D:$M</definedName>
    <definedName name="Z_7827CC47_A8A6_411C_BB9A_80AEDD4B0446_.wvu.FilterData" localSheetId="0" hidden="1">I0329_1037000158513_01_69_0!$A$19:$AY$81</definedName>
    <definedName name="Z_7827CC47_A8A6_411C_BB9A_80AEDD4B0446_.wvu.PrintArea" localSheetId="0" hidden="1">I0329_1037000158513_01_69_0!$A$1:$AM$85</definedName>
    <definedName name="Z_7827CC47_A8A6_411C_BB9A_80AEDD4B0446_.wvu.PrintTitles" localSheetId="0" hidden="1">I0329_1037000158513_01_69_0!$16:$19</definedName>
    <definedName name="Z_DD10C600_0C8C_44A4_85F2_1DA3BF2EEB1B_.wvu.FilterData" localSheetId="0" hidden="1">I0329_1037000158513_01_69_0!$A$19:$AY$81</definedName>
    <definedName name="_xlnm.Print_Titles" localSheetId="0">I0329_1037000158513_01_69_0!$16:$19</definedName>
    <definedName name="_xlnm.Print_Area" localSheetId="0">I0329_1037000158513_01_69_0!$A$1:$AN$83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81" i="1" l="1"/>
  <c r="AX81" i="1"/>
  <c r="AS81" i="1"/>
  <c r="AQ81" i="1"/>
  <c r="AN81" i="1"/>
  <c r="AL81" i="1"/>
  <c r="AK81" i="1"/>
  <c r="AI81" i="1"/>
  <c r="AJ81" i="1" s="1"/>
  <c r="AE81" i="1"/>
  <c r="AF81" i="1" s="1"/>
  <c r="Y81" i="1"/>
  <c r="R81" i="1"/>
  <c r="Q81" i="1"/>
  <c r="AL80" i="1"/>
  <c r="AK80" i="1"/>
  <c r="AI80" i="1"/>
  <c r="AJ80" i="1" s="1"/>
  <c r="AH80" i="1"/>
  <c r="AG80" i="1"/>
  <c r="AE80" i="1"/>
  <c r="AF80" i="1" s="1"/>
  <c r="Y80" i="1"/>
  <c r="W80" i="1"/>
  <c r="AC80" i="1" s="1"/>
  <c r="AD80" i="1" s="1"/>
  <c r="R80" i="1"/>
  <c r="Q80" i="1"/>
  <c r="AY79" i="1"/>
  <c r="AX79" i="1"/>
  <c r="AV79" i="1"/>
  <c r="AS79" i="1" s="1"/>
  <c r="AQ79" i="1"/>
  <c r="AN79" i="1"/>
  <c r="AL79" i="1"/>
  <c r="AK79" i="1"/>
  <c r="AI79" i="1"/>
  <c r="AJ79" i="1" s="1"/>
  <c r="AE79" i="1"/>
  <c r="AF79" i="1" s="1"/>
  <c r="Y79" i="1"/>
  <c r="R79" i="1"/>
  <c r="Q79" i="1"/>
  <c r="AL78" i="1"/>
  <c r="AK78" i="1"/>
  <c r="AI78" i="1"/>
  <c r="AJ78" i="1" s="1"/>
  <c r="AH78" i="1"/>
  <c r="AG78" i="1"/>
  <c r="AE78" i="1"/>
  <c r="AF78" i="1" s="1"/>
  <c r="Y78" i="1"/>
  <c r="W78" i="1"/>
  <c r="R78" i="1"/>
  <c r="Q78" i="1"/>
  <c r="AK77" i="1"/>
  <c r="AL77" i="1" s="1"/>
  <c r="AJ77" i="1"/>
  <c r="AI77" i="1"/>
  <c r="AG77" i="1"/>
  <c r="AH77" i="1" s="1"/>
  <c r="AF77" i="1"/>
  <c r="AE77" i="1"/>
  <c r="Y77" i="1"/>
  <c r="W77" i="1"/>
  <c r="R77" i="1"/>
  <c r="R76" i="1" s="1"/>
  <c r="Q77" i="1"/>
  <c r="AB77" i="1" s="1"/>
  <c r="AY76" i="1"/>
  <c r="AX76" i="1"/>
  <c r="AS76" i="1"/>
  <c r="AS64" i="1" s="1"/>
  <c r="AN76" i="1"/>
  <c r="AJ76" i="1"/>
  <c r="AI76" i="1"/>
  <c r="AA76" i="1"/>
  <c r="AK76" i="1" s="1"/>
  <c r="AL76" i="1" s="1"/>
  <c r="Z76" i="1"/>
  <c r="X76" i="1"/>
  <c r="AE76" i="1" s="1"/>
  <c r="AF76" i="1" s="1"/>
  <c r="V76" i="1"/>
  <c r="U76" i="1"/>
  <c r="T76" i="1"/>
  <c r="S76" i="1"/>
  <c r="P76" i="1"/>
  <c r="O76" i="1"/>
  <c r="N76" i="1"/>
  <c r="AY75" i="1"/>
  <c r="AX75" i="1"/>
  <c r="AS75" i="1"/>
  <c r="AN75" i="1"/>
  <c r="AK75" i="1"/>
  <c r="AL75" i="1" s="1"/>
  <c r="AI75" i="1"/>
  <c r="AG75" i="1"/>
  <c r="AH75" i="1" s="1"/>
  <c r="AF75" i="1"/>
  <c r="AE75" i="1"/>
  <c r="AK74" i="1"/>
  <c r="AL74" i="1" s="1"/>
  <c r="AJ74" i="1"/>
  <c r="AI74" i="1"/>
  <c r="AF74" i="1"/>
  <c r="AE74" i="1"/>
  <c r="Y74" i="1"/>
  <c r="W74" i="1" s="1"/>
  <c r="AC74" i="1" s="1"/>
  <c r="AD74" i="1" s="1"/>
  <c r="R74" i="1"/>
  <c r="Q74" i="1"/>
  <c r="AB74" i="1" s="1"/>
  <c r="AL73" i="1"/>
  <c r="AK73" i="1"/>
  <c r="AI73" i="1"/>
  <c r="AJ73" i="1" s="1"/>
  <c r="AE73" i="1"/>
  <c r="AF73" i="1" s="1"/>
  <c r="Y73" i="1"/>
  <c r="R73" i="1"/>
  <c r="Q73" i="1"/>
  <c r="AY72" i="1"/>
  <c r="AX72" i="1"/>
  <c r="AS72" i="1"/>
  <c r="AN72" i="1"/>
  <c r="AL72" i="1"/>
  <c r="AK72" i="1"/>
  <c r="AI72" i="1"/>
  <c r="AJ72" i="1" s="1"/>
  <c r="AH72" i="1"/>
  <c r="AG72" i="1"/>
  <c r="AE72" i="1"/>
  <c r="AF72" i="1" s="1"/>
  <c r="Y72" i="1"/>
  <c r="W72" i="1"/>
  <c r="AC72" i="1" s="1"/>
  <c r="AD72" i="1" s="1"/>
  <c r="R72" i="1"/>
  <c r="Q72" i="1"/>
  <c r="AK71" i="1"/>
  <c r="AL71" i="1" s="1"/>
  <c r="AJ71" i="1"/>
  <c r="AI71" i="1"/>
  <c r="AG71" i="1"/>
  <c r="AH71" i="1" s="1"/>
  <c r="AF71" i="1"/>
  <c r="AE71" i="1"/>
  <c r="Y71" i="1"/>
  <c r="W71" i="1"/>
  <c r="R71" i="1"/>
  <c r="R69" i="1" s="1"/>
  <c r="Q71" i="1"/>
  <c r="AB71" i="1" s="1"/>
  <c r="AK70" i="1"/>
  <c r="AL70" i="1" s="1"/>
  <c r="AJ70" i="1"/>
  <c r="AI70" i="1"/>
  <c r="AF70" i="1"/>
  <c r="AE70" i="1"/>
  <c r="AB70" i="1"/>
  <c r="Y70" i="1"/>
  <c r="W70" i="1" s="1"/>
  <c r="AC70" i="1" s="1"/>
  <c r="AD70" i="1" s="1"/>
  <c r="R70" i="1"/>
  <c r="Q70" i="1"/>
  <c r="AI69" i="1"/>
  <c r="AJ69" i="1" s="1"/>
  <c r="AA69" i="1"/>
  <c r="AK69" i="1" s="1"/>
  <c r="AL69" i="1" s="1"/>
  <c r="Z69" i="1"/>
  <c r="X69" i="1"/>
  <c r="V69" i="1"/>
  <c r="U69" i="1"/>
  <c r="T69" i="1"/>
  <c r="S69" i="1"/>
  <c r="AE69" i="1" s="1"/>
  <c r="AF69" i="1" s="1"/>
  <c r="P69" i="1"/>
  <c r="O69" i="1"/>
  <c r="N69" i="1"/>
  <c r="AY68" i="1"/>
  <c r="AX68" i="1"/>
  <c r="AS68" i="1"/>
  <c r="AQ68" i="1"/>
  <c r="AN68" i="1" s="1"/>
  <c r="AL68" i="1"/>
  <c r="AH68" i="1"/>
  <c r="AF68" i="1"/>
  <c r="AK67" i="1"/>
  <c r="AL67" i="1" s="1"/>
  <c r="AI67" i="1"/>
  <c r="AH67" i="1"/>
  <c r="AG67" i="1"/>
  <c r="AE67" i="1"/>
  <c r="AF67" i="1" s="1"/>
  <c r="AC67" i="1"/>
  <c r="AE66" i="1"/>
  <c r="AF66" i="1" s="1"/>
  <c r="AB66" i="1"/>
  <c r="AA66" i="1"/>
  <c r="AK66" i="1" s="1"/>
  <c r="AL66" i="1" s="1"/>
  <c r="Z66" i="1"/>
  <c r="AI66" i="1" s="1"/>
  <c r="Y66" i="1"/>
  <c r="AG66" i="1" s="1"/>
  <c r="AH66" i="1" s="1"/>
  <c r="X66" i="1"/>
  <c r="W66" i="1"/>
  <c r="V66" i="1"/>
  <c r="U66" i="1"/>
  <c r="T66" i="1"/>
  <c r="S66" i="1"/>
  <c r="R66" i="1"/>
  <c r="AC66" i="1" s="1"/>
  <c r="Q66" i="1"/>
  <c r="P66" i="1"/>
  <c r="O66" i="1"/>
  <c r="N66" i="1"/>
  <c r="AY65" i="1"/>
  <c r="AX65" i="1"/>
  <c r="AS65" i="1"/>
  <c r="AQ65" i="1"/>
  <c r="AY64" i="1"/>
  <c r="AX64" i="1"/>
  <c r="AW64" i="1"/>
  <c r="AW62" i="1" s="1"/>
  <c r="AV64" i="1"/>
  <c r="AU64" i="1"/>
  <c r="AT64" i="1"/>
  <c r="AT62" i="1" s="1"/>
  <c r="AT23" i="1" s="1"/>
  <c r="AR64" i="1"/>
  <c r="AP64" i="1"/>
  <c r="AP62" i="1" s="1"/>
  <c r="AO64" i="1"/>
  <c r="AO62" i="1" s="1"/>
  <c r="AO23" i="1" s="1"/>
  <c r="AY63" i="1"/>
  <c r="AX63" i="1"/>
  <c r="AS63" i="1"/>
  <c r="AN63" i="1"/>
  <c r="AE63" i="1"/>
  <c r="AF63" i="1" s="1"/>
  <c r="AB63" i="1"/>
  <c r="AA63" i="1"/>
  <c r="AK63" i="1" s="1"/>
  <c r="AL63" i="1" s="1"/>
  <c r="Z63" i="1"/>
  <c r="AI63" i="1" s="1"/>
  <c r="Y63" i="1"/>
  <c r="AG63" i="1" s="1"/>
  <c r="AH63" i="1" s="1"/>
  <c r="X63" i="1"/>
  <c r="W63" i="1"/>
  <c r="V63" i="1"/>
  <c r="U63" i="1"/>
  <c r="T63" i="1"/>
  <c r="S63" i="1"/>
  <c r="R63" i="1"/>
  <c r="AC63" i="1" s="1"/>
  <c r="Q63" i="1"/>
  <c r="P63" i="1"/>
  <c r="O63" i="1"/>
  <c r="N63" i="1"/>
  <c r="AY62" i="1"/>
  <c r="AX62" i="1"/>
  <c r="AV62" i="1"/>
  <c r="AU62" i="1"/>
  <c r="AR62" i="1"/>
  <c r="AL62" i="1"/>
  <c r="AK62" i="1"/>
  <c r="AI62" i="1"/>
  <c r="AH62" i="1"/>
  <c r="AG62" i="1"/>
  <c r="AE62" i="1"/>
  <c r="AF62" i="1" s="1"/>
  <c r="AC62" i="1"/>
  <c r="AY61" i="1"/>
  <c r="AX61" i="1"/>
  <c r="AS61" i="1"/>
  <c r="AN61" i="1"/>
  <c r="AL61" i="1"/>
  <c r="AK61" i="1"/>
  <c r="AI61" i="1"/>
  <c r="AH61" i="1"/>
  <c r="AG61" i="1"/>
  <c r="AE61" i="1"/>
  <c r="AF61" i="1" s="1"/>
  <c r="AC61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L60" i="1"/>
  <c r="AK60" i="1"/>
  <c r="AI60" i="1"/>
  <c r="AH60" i="1"/>
  <c r="AG60" i="1"/>
  <c r="AE60" i="1"/>
  <c r="AF60" i="1" s="1"/>
  <c r="AC60" i="1"/>
  <c r="AY59" i="1"/>
  <c r="AX59" i="1"/>
  <c r="AK59" i="1"/>
  <c r="AL59" i="1" s="1"/>
  <c r="AJ59" i="1"/>
  <c r="AI59" i="1"/>
  <c r="AG59" i="1"/>
  <c r="AH59" i="1" s="1"/>
  <c r="AF59" i="1"/>
  <c r="AE59" i="1"/>
  <c r="Y59" i="1"/>
  <c r="W59" i="1"/>
  <c r="R59" i="1"/>
  <c r="R58" i="1" s="1"/>
  <c r="Q59" i="1"/>
  <c r="AB59" i="1" s="1"/>
  <c r="AY58" i="1"/>
  <c r="AX58" i="1"/>
  <c r="AS58" i="1"/>
  <c r="AN58" i="1"/>
  <c r="AJ58" i="1"/>
  <c r="AI58" i="1"/>
  <c r="AB58" i="1"/>
  <c r="AA58" i="1"/>
  <c r="AK58" i="1" s="1"/>
  <c r="AL58" i="1" s="1"/>
  <c r="Z58" i="1"/>
  <c r="Y58" i="1"/>
  <c r="AG58" i="1" s="1"/>
  <c r="AH58" i="1" s="1"/>
  <c r="X58" i="1"/>
  <c r="W58" i="1"/>
  <c r="V58" i="1"/>
  <c r="U58" i="1"/>
  <c r="T58" i="1"/>
  <c r="T52" i="1" s="1"/>
  <c r="S58" i="1"/>
  <c r="P58" i="1"/>
  <c r="P52" i="1" s="1"/>
  <c r="O58" i="1"/>
  <c r="N58" i="1"/>
  <c r="AY57" i="1"/>
  <c r="AX57" i="1"/>
  <c r="AS57" i="1"/>
  <c r="AN57" i="1"/>
  <c r="AK57" i="1"/>
  <c r="AL57" i="1" s="1"/>
  <c r="AI57" i="1"/>
  <c r="AG57" i="1"/>
  <c r="AH57" i="1" s="1"/>
  <c r="AF57" i="1"/>
  <c r="AE57" i="1"/>
  <c r="AC57" i="1"/>
  <c r="AY56" i="1"/>
  <c r="AX56" i="1"/>
  <c r="AS56" i="1"/>
  <c r="AN56" i="1"/>
  <c r="AK56" i="1"/>
  <c r="AL56" i="1" s="1"/>
  <c r="AI56" i="1"/>
  <c r="AG56" i="1"/>
  <c r="AH56" i="1" s="1"/>
  <c r="AF56" i="1"/>
  <c r="AE56" i="1"/>
  <c r="AC56" i="1"/>
  <c r="AY55" i="1"/>
  <c r="AX55" i="1"/>
  <c r="AS55" i="1"/>
  <c r="AQ55" i="1"/>
  <c r="AN55" i="1"/>
  <c r="AL55" i="1"/>
  <c r="AK55" i="1"/>
  <c r="AI55" i="1"/>
  <c r="AG55" i="1"/>
  <c r="AH55" i="1" s="1"/>
  <c r="AF55" i="1"/>
  <c r="AE55" i="1"/>
  <c r="AC55" i="1"/>
  <c r="AY54" i="1"/>
  <c r="AX54" i="1"/>
  <c r="AS54" i="1"/>
  <c r="AQ54" i="1"/>
  <c r="AN54" i="1"/>
  <c r="AL54" i="1"/>
  <c r="AK54" i="1"/>
  <c r="AI54" i="1"/>
  <c r="AJ54" i="1" s="1"/>
  <c r="AE54" i="1"/>
  <c r="AF54" i="1" s="1"/>
  <c r="Y54" i="1"/>
  <c r="R54" i="1"/>
  <c r="Q54" i="1"/>
  <c r="AY53" i="1"/>
  <c r="AX53" i="1"/>
  <c r="AS53" i="1"/>
  <c r="AN53" i="1"/>
  <c r="AA53" i="1"/>
  <c r="Z53" i="1"/>
  <c r="X53" i="1"/>
  <c r="V53" i="1"/>
  <c r="U53" i="1"/>
  <c r="U52" i="1" s="1"/>
  <c r="T53" i="1"/>
  <c r="S53" i="1"/>
  <c r="AE53" i="1" s="1"/>
  <c r="AF53" i="1" s="1"/>
  <c r="R53" i="1"/>
  <c r="R52" i="1" s="1"/>
  <c r="Q53" i="1"/>
  <c r="P53" i="1"/>
  <c r="O53" i="1"/>
  <c r="N53" i="1"/>
  <c r="N52" i="1" s="1"/>
  <c r="AY52" i="1"/>
  <c r="AX52" i="1"/>
  <c r="AS52" i="1"/>
  <c r="AN52" i="1"/>
  <c r="AA52" i="1"/>
  <c r="S52" i="1"/>
  <c r="O52" i="1"/>
  <c r="AY51" i="1"/>
  <c r="AX51" i="1"/>
  <c r="AS51" i="1"/>
  <c r="AN51" i="1"/>
  <c r="AK51" i="1"/>
  <c r="AL51" i="1" s="1"/>
  <c r="AI51" i="1"/>
  <c r="AH51" i="1"/>
  <c r="AG51" i="1"/>
  <c r="AE51" i="1"/>
  <c r="AF51" i="1" s="1"/>
  <c r="AC51" i="1"/>
  <c r="AY50" i="1"/>
  <c r="AX50" i="1"/>
  <c r="AS50" i="1"/>
  <c r="AQ50" i="1"/>
  <c r="AN50" i="1" s="1"/>
  <c r="AK50" i="1"/>
  <c r="AL50" i="1" s="1"/>
  <c r="AI50" i="1"/>
  <c r="AG50" i="1"/>
  <c r="AH50" i="1" s="1"/>
  <c r="AF50" i="1"/>
  <c r="AE50" i="1"/>
  <c r="AC50" i="1"/>
  <c r="AY49" i="1"/>
  <c r="AX49" i="1"/>
  <c r="AS49" i="1"/>
  <c r="AQ49" i="1"/>
  <c r="AN49" i="1"/>
  <c r="AL49" i="1"/>
  <c r="AG49" i="1"/>
  <c r="AH49" i="1" s="1"/>
  <c r="AB49" i="1"/>
  <c r="AA49" i="1"/>
  <c r="AK49" i="1" s="1"/>
  <c r="Z49" i="1"/>
  <c r="AI49" i="1" s="1"/>
  <c r="Y49" i="1"/>
  <c r="X49" i="1"/>
  <c r="W49" i="1"/>
  <c r="AC49" i="1" s="1"/>
  <c r="V49" i="1"/>
  <c r="U49" i="1"/>
  <c r="T49" i="1"/>
  <c r="T45" i="1" s="1"/>
  <c r="S49" i="1"/>
  <c r="R49" i="1"/>
  <c r="Q49" i="1"/>
  <c r="P49" i="1"/>
  <c r="P45" i="1" s="1"/>
  <c r="O49" i="1"/>
  <c r="N49" i="1"/>
  <c r="AY48" i="1"/>
  <c r="AX48" i="1"/>
  <c r="AW48" i="1"/>
  <c r="AW46" i="1" s="1"/>
  <c r="AV48" i="1"/>
  <c r="AU48" i="1"/>
  <c r="AT48" i="1"/>
  <c r="AT46" i="1" s="1"/>
  <c r="AS48" i="1"/>
  <c r="AS46" i="1" s="1"/>
  <c r="AR48" i="1"/>
  <c r="AQ48" i="1"/>
  <c r="AP48" i="1"/>
  <c r="AP46" i="1" s="1"/>
  <c r="AO48" i="1"/>
  <c r="AO46" i="1" s="1"/>
  <c r="AN48" i="1"/>
  <c r="AK48" i="1"/>
  <c r="AL48" i="1" s="1"/>
  <c r="AI48" i="1"/>
  <c r="AG48" i="1"/>
  <c r="AH48" i="1" s="1"/>
  <c r="AF48" i="1"/>
  <c r="AE48" i="1"/>
  <c r="AY47" i="1"/>
  <c r="AX47" i="1"/>
  <c r="AY46" i="1"/>
  <c r="AX46" i="1"/>
  <c r="AV46" i="1"/>
  <c r="AU46" i="1"/>
  <c r="AR46" i="1"/>
  <c r="AQ46" i="1"/>
  <c r="AN46" i="1"/>
  <c r="AH46" i="1"/>
  <c r="AB46" i="1"/>
  <c r="AA46" i="1"/>
  <c r="Z46" i="1"/>
  <c r="AI46" i="1" s="1"/>
  <c r="AJ46" i="1" s="1"/>
  <c r="Y46" i="1"/>
  <c r="AG46" i="1" s="1"/>
  <c r="X46" i="1"/>
  <c r="W46" i="1"/>
  <c r="V46" i="1"/>
  <c r="AK46" i="1" s="1"/>
  <c r="AL46" i="1" s="1"/>
  <c r="U46" i="1"/>
  <c r="U45" i="1" s="1"/>
  <c r="T46" i="1"/>
  <c r="S46" i="1"/>
  <c r="AE46" i="1" s="1"/>
  <c r="AF46" i="1" s="1"/>
  <c r="R46" i="1"/>
  <c r="AC46" i="1" s="1"/>
  <c r="AD46" i="1" s="1"/>
  <c r="Q46" i="1"/>
  <c r="P46" i="1"/>
  <c r="O46" i="1"/>
  <c r="N46" i="1"/>
  <c r="N45" i="1" s="1"/>
  <c r="N22" i="1" s="1"/>
  <c r="AY45" i="1"/>
  <c r="AX45" i="1"/>
  <c r="AW45" i="1"/>
  <c r="AV45" i="1"/>
  <c r="AV22" i="1" s="1"/>
  <c r="AU45" i="1"/>
  <c r="AT45" i="1"/>
  <c r="AS45" i="1"/>
  <c r="AR45" i="1"/>
  <c r="AR22" i="1" s="1"/>
  <c r="AQ45" i="1"/>
  <c r="AP45" i="1"/>
  <c r="AO45" i="1"/>
  <c r="AN45" i="1"/>
  <c r="AN22" i="1" s="1"/>
  <c r="AA45" i="1"/>
  <c r="S45" i="1"/>
  <c r="O45" i="1"/>
  <c r="O22" i="1" s="1"/>
  <c r="AY44" i="1"/>
  <c r="AX44" i="1"/>
  <c r="AS44" i="1"/>
  <c r="AS42" i="1" s="1"/>
  <c r="AN44" i="1"/>
  <c r="AK44" i="1"/>
  <c r="AL44" i="1" s="1"/>
  <c r="AI44" i="1"/>
  <c r="AH44" i="1"/>
  <c r="AG44" i="1"/>
  <c r="AF44" i="1"/>
  <c r="AE44" i="1"/>
  <c r="AC44" i="1"/>
  <c r="AY43" i="1"/>
  <c r="AX43" i="1"/>
  <c r="AS43" i="1"/>
  <c r="AN43" i="1"/>
  <c r="AN42" i="1" s="1"/>
  <c r="AK43" i="1"/>
  <c r="AL43" i="1" s="1"/>
  <c r="AI43" i="1"/>
  <c r="AH43" i="1"/>
  <c r="AG43" i="1"/>
  <c r="AF43" i="1"/>
  <c r="AE43" i="1"/>
  <c r="AC43" i="1"/>
  <c r="AY42" i="1"/>
  <c r="AX42" i="1"/>
  <c r="AW42" i="1"/>
  <c r="AV42" i="1"/>
  <c r="AU42" i="1"/>
  <c r="AT42" i="1"/>
  <c r="AR42" i="1"/>
  <c r="AQ42" i="1"/>
  <c r="AP42" i="1"/>
  <c r="AO42" i="1"/>
  <c r="AE42" i="1"/>
  <c r="AF42" i="1" s="1"/>
  <c r="AB42" i="1"/>
  <c r="AA42" i="1"/>
  <c r="Z42" i="1"/>
  <c r="AI42" i="1" s="1"/>
  <c r="Y42" i="1"/>
  <c r="AG42" i="1" s="1"/>
  <c r="AH42" i="1" s="1"/>
  <c r="X42" i="1"/>
  <c r="W42" i="1"/>
  <c r="V42" i="1"/>
  <c r="AK42" i="1" s="1"/>
  <c r="AL42" i="1" s="1"/>
  <c r="U42" i="1"/>
  <c r="T42" i="1"/>
  <c r="S42" i="1"/>
  <c r="R42" i="1"/>
  <c r="AC42" i="1" s="1"/>
  <c r="Q42" i="1"/>
  <c r="P42" i="1"/>
  <c r="O42" i="1"/>
  <c r="N42" i="1"/>
  <c r="AY41" i="1"/>
  <c r="AX41" i="1"/>
  <c r="AS41" i="1"/>
  <c r="AN41" i="1"/>
  <c r="AN35" i="1" s="1"/>
  <c r="AN27" i="1" s="1"/>
  <c r="AN21" i="1" s="1"/>
  <c r="AL41" i="1"/>
  <c r="AK41" i="1"/>
  <c r="AI41" i="1"/>
  <c r="AH41" i="1"/>
  <c r="AG41" i="1"/>
  <c r="AE41" i="1"/>
  <c r="AF41" i="1" s="1"/>
  <c r="AC41" i="1"/>
  <c r="AY40" i="1"/>
  <c r="AX40" i="1"/>
  <c r="AS40" i="1"/>
  <c r="AN40" i="1"/>
  <c r="AL40" i="1"/>
  <c r="AK40" i="1"/>
  <c r="AI40" i="1"/>
  <c r="AG40" i="1"/>
  <c r="AH40" i="1" s="1"/>
  <c r="AF40" i="1"/>
  <c r="AE40" i="1"/>
  <c r="AC40" i="1"/>
  <c r="AY39" i="1"/>
  <c r="AX39" i="1"/>
  <c r="AS39" i="1"/>
  <c r="AN39" i="1"/>
  <c r="AL39" i="1"/>
  <c r="AK39" i="1"/>
  <c r="AI39" i="1"/>
  <c r="AG39" i="1"/>
  <c r="AH39" i="1" s="1"/>
  <c r="AF39" i="1"/>
  <c r="AE39" i="1"/>
  <c r="AC39" i="1"/>
  <c r="AY38" i="1"/>
  <c r="AX38" i="1"/>
  <c r="AS38" i="1"/>
  <c r="AN38" i="1"/>
  <c r="AL38" i="1"/>
  <c r="AK38" i="1"/>
  <c r="AI38" i="1"/>
  <c r="AG38" i="1"/>
  <c r="AH38" i="1" s="1"/>
  <c r="AF38" i="1"/>
  <c r="AE38" i="1"/>
  <c r="AC38" i="1"/>
  <c r="AY37" i="1"/>
  <c r="AX37" i="1"/>
  <c r="AS37" i="1"/>
  <c r="AN37" i="1"/>
  <c r="AL37" i="1"/>
  <c r="AK37" i="1"/>
  <c r="AI37" i="1"/>
  <c r="AG37" i="1"/>
  <c r="AH37" i="1" s="1"/>
  <c r="AF37" i="1"/>
  <c r="AE37" i="1"/>
  <c r="AC37" i="1"/>
  <c r="AY36" i="1"/>
  <c r="AX36" i="1"/>
  <c r="AS36" i="1"/>
  <c r="AN36" i="1"/>
  <c r="AL36" i="1"/>
  <c r="AK36" i="1"/>
  <c r="AI36" i="1"/>
  <c r="AG36" i="1"/>
  <c r="AH36" i="1" s="1"/>
  <c r="AF36" i="1"/>
  <c r="AE36" i="1"/>
  <c r="AC36" i="1"/>
  <c r="AY35" i="1"/>
  <c r="AX35" i="1"/>
  <c r="AW35" i="1"/>
  <c r="AV35" i="1"/>
  <c r="AU35" i="1"/>
  <c r="AU27" i="1" s="1"/>
  <c r="AU21" i="1" s="1"/>
  <c r="AU20" i="1" s="1"/>
  <c r="AT35" i="1"/>
  <c r="AS35" i="1"/>
  <c r="AR35" i="1"/>
  <c r="AQ35" i="1"/>
  <c r="AQ27" i="1" s="1"/>
  <c r="AQ21" i="1" s="1"/>
  <c r="AQ20" i="1" s="1"/>
  <c r="AP35" i="1"/>
  <c r="AO35" i="1"/>
  <c r="AB35" i="1"/>
  <c r="AB27" i="1" s="1"/>
  <c r="AB21" i="1" s="1"/>
  <c r="AA35" i="1"/>
  <c r="AK35" i="1" s="1"/>
  <c r="AL35" i="1" s="1"/>
  <c r="Z35" i="1"/>
  <c r="AI35" i="1" s="1"/>
  <c r="Y35" i="1"/>
  <c r="X35" i="1"/>
  <c r="X27" i="1" s="1"/>
  <c r="W35" i="1"/>
  <c r="AC35" i="1" s="1"/>
  <c r="V35" i="1"/>
  <c r="U35" i="1"/>
  <c r="T35" i="1"/>
  <c r="T27" i="1" s="1"/>
  <c r="T21" i="1" s="1"/>
  <c r="T20" i="1" s="1"/>
  <c r="S35" i="1"/>
  <c r="R35" i="1"/>
  <c r="Q35" i="1"/>
  <c r="P35" i="1"/>
  <c r="P27" i="1" s="1"/>
  <c r="P21" i="1" s="1"/>
  <c r="P20" i="1" s="1"/>
  <c r="O35" i="1"/>
  <c r="N35" i="1"/>
  <c r="AY34" i="1"/>
  <c r="AX34" i="1"/>
  <c r="AS34" i="1"/>
  <c r="AN34" i="1"/>
  <c r="AK34" i="1"/>
  <c r="AL34" i="1" s="1"/>
  <c r="AI34" i="1"/>
  <c r="AH34" i="1"/>
  <c r="AG34" i="1"/>
  <c r="AF34" i="1"/>
  <c r="AE34" i="1"/>
  <c r="AC34" i="1"/>
  <c r="AY33" i="1"/>
  <c r="AX33" i="1"/>
  <c r="AS33" i="1"/>
  <c r="AN33" i="1"/>
  <c r="AK33" i="1"/>
  <c r="AL33" i="1" s="1"/>
  <c r="AI33" i="1"/>
  <c r="AH33" i="1"/>
  <c r="AG33" i="1"/>
  <c r="AF33" i="1"/>
  <c r="AE33" i="1"/>
  <c r="AC33" i="1"/>
  <c r="AY32" i="1"/>
  <c r="AX32" i="1"/>
  <c r="AW32" i="1"/>
  <c r="AV32" i="1"/>
  <c r="AU32" i="1"/>
  <c r="AT32" i="1"/>
  <c r="AT27" i="1" s="1"/>
  <c r="AT21" i="1" s="1"/>
  <c r="AT20" i="1" s="1"/>
  <c r="AS32" i="1"/>
  <c r="AR32" i="1"/>
  <c r="AQ32" i="1"/>
  <c r="AP32" i="1"/>
  <c r="AP27" i="1" s="1"/>
  <c r="AP21" i="1" s="1"/>
  <c r="AP20" i="1" s="1"/>
  <c r="AO32" i="1"/>
  <c r="AN32" i="1"/>
  <c r="AB32" i="1"/>
  <c r="AA32" i="1"/>
  <c r="AA27" i="1" s="1"/>
  <c r="Z32" i="1"/>
  <c r="AI32" i="1" s="1"/>
  <c r="Y32" i="1"/>
  <c r="AG32" i="1" s="1"/>
  <c r="AH32" i="1" s="1"/>
  <c r="X32" i="1"/>
  <c r="W32" i="1"/>
  <c r="AC32" i="1" s="1"/>
  <c r="V32" i="1"/>
  <c r="U32" i="1"/>
  <c r="T32" i="1"/>
  <c r="S32" i="1"/>
  <c r="AE32" i="1" s="1"/>
  <c r="AF32" i="1" s="1"/>
  <c r="R32" i="1"/>
  <c r="Q32" i="1"/>
  <c r="P32" i="1"/>
  <c r="O32" i="1"/>
  <c r="O27" i="1" s="1"/>
  <c r="O21" i="1" s="1"/>
  <c r="O20" i="1" s="1"/>
  <c r="N32" i="1"/>
  <c r="AY31" i="1"/>
  <c r="AX31" i="1"/>
  <c r="AS31" i="1"/>
  <c r="AN31" i="1"/>
  <c r="AL31" i="1"/>
  <c r="AK31" i="1"/>
  <c r="AI31" i="1"/>
  <c r="AH31" i="1"/>
  <c r="AG31" i="1"/>
  <c r="AE31" i="1"/>
  <c r="AF31" i="1" s="1"/>
  <c r="AC31" i="1"/>
  <c r="AY30" i="1"/>
  <c r="AX30" i="1"/>
  <c r="AS30" i="1"/>
  <c r="AN30" i="1"/>
  <c r="AL30" i="1"/>
  <c r="AK30" i="1"/>
  <c r="AI30" i="1"/>
  <c r="AH30" i="1"/>
  <c r="AG30" i="1"/>
  <c r="AE30" i="1"/>
  <c r="AF30" i="1" s="1"/>
  <c r="AC30" i="1"/>
  <c r="AY29" i="1"/>
  <c r="AX29" i="1"/>
  <c r="AS29" i="1"/>
  <c r="AN29" i="1"/>
  <c r="AL29" i="1"/>
  <c r="AK29" i="1"/>
  <c r="AI29" i="1"/>
  <c r="AH29" i="1"/>
  <c r="AG29" i="1"/>
  <c r="AE29" i="1"/>
  <c r="AF29" i="1" s="1"/>
  <c r="AC29" i="1"/>
  <c r="AY28" i="1"/>
  <c r="AX28" i="1"/>
  <c r="AW28" i="1"/>
  <c r="AW27" i="1" s="1"/>
  <c r="AW21" i="1" s="1"/>
  <c r="AW20" i="1" s="1"/>
  <c r="AV28" i="1"/>
  <c r="AU28" i="1"/>
  <c r="AT28" i="1"/>
  <c r="AS28" i="1"/>
  <c r="AS27" i="1" s="1"/>
  <c r="AS21" i="1" s="1"/>
  <c r="AS20" i="1" s="1"/>
  <c r="AR28" i="1"/>
  <c r="AQ28" i="1"/>
  <c r="AP28" i="1"/>
  <c r="AO28" i="1"/>
  <c r="AO27" i="1" s="1"/>
  <c r="AO21" i="1" s="1"/>
  <c r="AO20" i="1" s="1"/>
  <c r="AN28" i="1"/>
  <c r="AE28" i="1"/>
  <c r="AF28" i="1" s="1"/>
  <c r="AB28" i="1"/>
  <c r="AA28" i="1"/>
  <c r="AK28" i="1" s="1"/>
  <c r="AL28" i="1" s="1"/>
  <c r="Z28" i="1"/>
  <c r="Z27" i="1" s="1"/>
  <c r="Y28" i="1"/>
  <c r="AG28" i="1" s="1"/>
  <c r="AH28" i="1" s="1"/>
  <c r="X28" i="1"/>
  <c r="W28" i="1"/>
  <c r="V28" i="1"/>
  <c r="V27" i="1" s="1"/>
  <c r="V21" i="1" s="1"/>
  <c r="U28" i="1"/>
  <c r="T28" i="1"/>
  <c r="S28" i="1"/>
  <c r="R28" i="1"/>
  <c r="AC28" i="1" s="1"/>
  <c r="Q28" i="1"/>
  <c r="P28" i="1"/>
  <c r="O28" i="1"/>
  <c r="N28" i="1"/>
  <c r="N27" i="1" s="1"/>
  <c r="N21" i="1" s="1"/>
  <c r="N20" i="1" s="1"/>
  <c r="AY27" i="1"/>
  <c r="AX27" i="1"/>
  <c r="AV27" i="1"/>
  <c r="AV21" i="1" s="1"/>
  <c r="AV20" i="1" s="1"/>
  <c r="AR27" i="1"/>
  <c r="AR21" i="1" s="1"/>
  <c r="AR20" i="1" s="1"/>
  <c r="Y27" i="1"/>
  <c r="U27" i="1"/>
  <c r="U21" i="1" s="1"/>
  <c r="U20" i="1" s="1"/>
  <c r="Q27" i="1"/>
  <c r="Q21" i="1" s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A26" i="1"/>
  <c r="Z26" i="1"/>
  <c r="AI26" i="1" s="1"/>
  <c r="AJ26" i="1" s="1"/>
  <c r="V26" i="1"/>
  <c r="AK26" i="1" s="1"/>
  <c r="AL26" i="1" s="1"/>
  <c r="U26" i="1"/>
  <c r="T26" i="1"/>
  <c r="S26" i="1"/>
  <c r="R26" i="1"/>
  <c r="P26" i="1"/>
  <c r="O26" i="1"/>
  <c r="N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C25" i="1"/>
  <c r="AB25" i="1"/>
  <c r="AA25" i="1"/>
  <c r="AK25" i="1" s="1"/>
  <c r="AL25" i="1" s="1"/>
  <c r="Z25" i="1"/>
  <c r="AI25" i="1" s="1"/>
  <c r="Y25" i="1"/>
  <c r="AG25" i="1" s="1"/>
  <c r="AH25" i="1" s="1"/>
  <c r="X25" i="1"/>
  <c r="AE25" i="1" s="1"/>
  <c r="AF25" i="1" s="1"/>
  <c r="W25" i="1"/>
  <c r="V25" i="1"/>
  <c r="U25" i="1"/>
  <c r="T25" i="1"/>
  <c r="S25" i="1"/>
  <c r="R25" i="1"/>
  <c r="Q25" i="1"/>
  <c r="P25" i="1"/>
  <c r="O25" i="1"/>
  <c r="N25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A24" i="1"/>
  <c r="Z24" i="1"/>
  <c r="AI24" i="1" s="1"/>
  <c r="AJ24" i="1" s="1"/>
  <c r="X24" i="1"/>
  <c r="AE24" i="1" s="1"/>
  <c r="AF24" i="1" s="1"/>
  <c r="V24" i="1"/>
  <c r="AK24" i="1" s="1"/>
  <c r="AL24" i="1" s="1"/>
  <c r="U24" i="1"/>
  <c r="T24" i="1"/>
  <c r="S24" i="1"/>
  <c r="R24" i="1"/>
  <c r="P24" i="1"/>
  <c r="O24" i="1"/>
  <c r="N24" i="1"/>
  <c r="AY23" i="1"/>
  <c r="AX23" i="1"/>
  <c r="AW23" i="1"/>
  <c r="AV23" i="1"/>
  <c r="AU23" i="1"/>
  <c r="AR23" i="1"/>
  <c r="AP23" i="1"/>
  <c r="AL23" i="1"/>
  <c r="AY22" i="1"/>
  <c r="AX22" i="1"/>
  <c r="AW22" i="1"/>
  <c r="AU22" i="1"/>
  <c r="AT22" i="1"/>
  <c r="AS22" i="1"/>
  <c r="AQ22" i="1"/>
  <c r="AP22" i="1"/>
  <c r="AO22" i="1"/>
  <c r="AA22" i="1"/>
  <c r="U22" i="1"/>
  <c r="T22" i="1"/>
  <c r="S22" i="1"/>
  <c r="P22" i="1"/>
  <c r="AY21" i="1"/>
  <c r="AX21" i="1"/>
  <c r="AY20" i="1"/>
  <c r="AX20" i="1"/>
  <c r="AN20" i="1" l="1"/>
  <c r="Z21" i="1"/>
  <c r="AI27" i="1"/>
  <c r="X21" i="1"/>
  <c r="AK22" i="1"/>
  <c r="AL22" i="1" s="1"/>
  <c r="AK27" i="1"/>
  <c r="AL27" i="1" s="1"/>
  <c r="AA21" i="1"/>
  <c r="AG27" i="1"/>
  <c r="AH27" i="1" s="1"/>
  <c r="V20" i="1"/>
  <c r="AI28" i="1"/>
  <c r="AK32" i="1"/>
  <c r="AL32" i="1" s="1"/>
  <c r="AB73" i="1"/>
  <c r="AC78" i="1"/>
  <c r="AD78" i="1" s="1"/>
  <c r="R27" i="1"/>
  <c r="R21" i="1" s="1"/>
  <c r="R20" i="1" s="1"/>
  <c r="R45" i="1"/>
  <c r="R22" i="1" s="1"/>
  <c r="W54" i="1"/>
  <c r="AB54" i="1" s="1"/>
  <c r="AB53" i="1" s="1"/>
  <c r="AB52" i="1" s="1"/>
  <c r="AB45" i="1" s="1"/>
  <c r="AB22" i="1" s="1"/>
  <c r="Y53" i="1"/>
  <c r="AG54" i="1"/>
  <c r="AH54" i="1" s="1"/>
  <c r="AS62" i="1"/>
  <c r="AS23" i="1" s="1"/>
  <c r="Q69" i="1"/>
  <c r="Q24" i="1" s="1"/>
  <c r="AB72" i="1"/>
  <c r="AB69" i="1" s="1"/>
  <c r="AB24" i="1" s="1"/>
  <c r="AB80" i="1"/>
  <c r="AG35" i="1"/>
  <c r="AH35" i="1" s="1"/>
  <c r="AK53" i="1"/>
  <c r="AL53" i="1" s="1"/>
  <c r="V52" i="1"/>
  <c r="AK52" i="1" s="1"/>
  <c r="AL52" i="1" s="1"/>
  <c r="Y21" i="1"/>
  <c r="X26" i="1"/>
  <c r="AE26" i="1" s="1"/>
  <c r="AF26" i="1" s="1"/>
  <c r="S27" i="1"/>
  <c r="S21" i="1" s="1"/>
  <c r="S20" i="1" s="1"/>
  <c r="W27" i="1"/>
  <c r="AE35" i="1"/>
  <c r="AF35" i="1" s="1"/>
  <c r="AK45" i="1"/>
  <c r="AL45" i="1" s="1"/>
  <c r="AE49" i="1"/>
  <c r="AF49" i="1" s="1"/>
  <c r="Z52" i="1"/>
  <c r="AI52" i="1" s="1"/>
  <c r="AJ52" i="1" s="1"/>
  <c r="AI53" i="1"/>
  <c r="AJ53" i="1" s="1"/>
  <c r="AC58" i="1"/>
  <c r="AD58" i="1" s="1"/>
  <c r="AN65" i="1"/>
  <c r="AN64" i="1" s="1"/>
  <c r="AN62" i="1" s="1"/>
  <c r="AN23" i="1" s="1"/>
  <c r="AQ64" i="1"/>
  <c r="AQ62" i="1" s="1"/>
  <c r="AQ23" i="1" s="1"/>
  <c r="AC71" i="1"/>
  <c r="AD71" i="1" s="1"/>
  <c r="W73" i="1"/>
  <c r="AG73" i="1"/>
  <c r="AH73" i="1" s="1"/>
  <c r="AB78" i="1"/>
  <c r="W81" i="1"/>
  <c r="AC81" i="1" s="1"/>
  <c r="AD81" i="1" s="1"/>
  <c r="AG81" i="1"/>
  <c r="AH81" i="1" s="1"/>
  <c r="V45" i="1"/>
  <c r="V22" i="1" s="1"/>
  <c r="Q45" i="1"/>
  <c r="Q22" i="1" s="1"/>
  <c r="Q20" i="1" s="1"/>
  <c r="Q52" i="1"/>
  <c r="AE58" i="1"/>
  <c r="AF58" i="1" s="1"/>
  <c r="X52" i="1"/>
  <c r="AE52" i="1" s="1"/>
  <c r="AF52" i="1" s="1"/>
  <c r="AC59" i="1"/>
  <c r="AD59" i="1" s="1"/>
  <c r="AC77" i="1"/>
  <c r="AD77" i="1" s="1"/>
  <c r="W79" i="1"/>
  <c r="AC79" i="1" s="1"/>
  <c r="AD79" i="1" s="1"/>
  <c r="AG79" i="1"/>
  <c r="AH79" i="1" s="1"/>
  <c r="Y76" i="1"/>
  <c r="Q58" i="1"/>
  <c r="AG70" i="1"/>
  <c r="AH70" i="1" s="1"/>
  <c r="AG74" i="1"/>
  <c r="AH74" i="1" s="1"/>
  <c r="Q76" i="1"/>
  <c r="Q26" i="1" s="1"/>
  <c r="Y69" i="1"/>
  <c r="AG69" i="1" l="1"/>
  <c r="AH69" i="1" s="1"/>
  <c r="Y24" i="1"/>
  <c r="AG24" i="1" s="1"/>
  <c r="AH24" i="1" s="1"/>
  <c r="AG21" i="1"/>
  <c r="AH21" i="1" s="1"/>
  <c r="AB81" i="1"/>
  <c r="AI21" i="1"/>
  <c r="AC73" i="1"/>
  <c r="AD73" i="1" s="1"/>
  <c r="W69" i="1"/>
  <c r="X45" i="1"/>
  <c r="AC27" i="1"/>
  <c r="W21" i="1"/>
  <c r="AB79" i="1"/>
  <c r="AB76" i="1" s="1"/>
  <c r="AB26" i="1" s="1"/>
  <c r="AB20" i="1" s="1"/>
  <c r="Z45" i="1"/>
  <c r="W76" i="1"/>
  <c r="AA20" i="1"/>
  <c r="AK20" i="1" s="1"/>
  <c r="AL20" i="1" s="1"/>
  <c r="AK21" i="1"/>
  <c r="AL21" i="1" s="1"/>
  <c r="AE21" i="1"/>
  <c r="AF21" i="1" s="1"/>
  <c r="AC54" i="1"/>
  <c r="AD54" i="1" s="1"/>
  <c r="W53" i="1"/>
  <c r="AG76" i="1"/>
  <c r="AH76" i="1" s="1"/>
  <c r="Y26" i="1"/>
  <c r="AG26" i="1" s="1"/>
  <c r="AH26" i="1" s="1"/>
  <c r="AG53" i="1"/>
  <c r="AH53" i="1" s="1"/>
  <c r="Y52" i="1"/>
  <c r="AE27" i="1"/>
  <c r="AF27" i="1" s="1"/>
  <c r="X22" i="1" l="1"/>
  <c r="AE45" i="1"/>
  <c r="AF45" i="1" s="1"/>
  <c r="AC69" i="1"/>
  <c r="AD69" i="1" s="1"/>
  <c r="W24" i="1"/>
  <c r="AC24" i="1" s="1"/>
  <c r="AD24" i="1" s="1"/>
  <c r="AC53" i="1"/>
  <c r="AD53" i="1" s="1"/>
  <c r="W52" i="1"/>
  <c r="AC21" i="1"/>
  <c r="AI45" i="1"/>
  <c r="AJ45" i="1" s="1"/>
  <c r="Z22" i="1"/>
  <c r="AG52" i="1"/>
  <c r="AH52" i="1" s="1"/>
  <c r="Y45" i="1"/>
  <c r="AC76" i="1"/>
  <c r="AD76" i="1" s="1"/>
  <c r="W26" i="1"/>
  <c r="AC26" i="1" s="1"/>
  <c r="AD26" i="1" s="1"/>
  <c r="AC52" i="1" l="1"/>
  <c r="AD52" i="1" s="1"/>
  <c r="W45" i="1"/>
  <c r="AG45" i="1"/>
  <c r="AH45" i="1" s="1"/>
  <c r="Y22" i="1"/>
  <c r="AI22" i="1"/>
  <c r="AJ22" i="1" s="1"/>
  <c r="Z20" i="1"/>
  <c r="AI20" i="1" s="1"/>
  <c r="AJ20" i="1" s="1"/>
  <c r="AE22" i="1"/>
  <c r="AF22" i="1" s="1"/>
  <c r="X20" i="1"/>
  <c r="AE20" i="1" s="1"/>
  <c r="AF20" i="1" s="1"/>
  <c r="AC45" i="1" l="1"/>
  <c r="AD45" i="1" s="1"/>
  <c r="W22" i="1"/>
  <c r="AG22" i="1"/>
  <c r="AH22" i="1" s="1"/>
  <c r="Y20" i="1"/>
  <c r="AG20" i="1" s="1"/>
  <c r="AH20" i="1" s="1"/>
  <c r="AC22" i="1" l="1"/>
  <c r="AD22" i="1" s="1"/>
  <c r="W20" i="1"/>
  <c r="AC20" i="1" s="1"/>
  <c r="AD20" i="1" s="1"/>
</calcChain>
</file>

<file path=xl/sharedStrings.xml><?xml version="1.0" encoding="utf-8"?>
<sst xmlns="http://schemas.openxmlformats.org/spreadsheetml/2006/main" count="675" uniqueCount="216">
  <si>
    <t>Приложение  № 1</t>
  </si>
  <si>
    <t>к приказу Минэнерго России</t>
  </si>
  <si>
    <t>от "25" апреля 2018 г. № 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</si>
  <si>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</si>
  <si>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2023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</si>
  <si>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</si>
  <si>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</si>
  <si>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</si>
  <si>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</si>
  <si>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</si>
  <si>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</si>
  <si>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</si>
  <si>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</si>
  <si>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</si>
  <si>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</si>
  <si>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Фактический объем финансирования капитальных вложенийна 01.01. года 2023, млн. рублей (с НДС)</t>
  </si>
  <si>
    <t xml:space="preserve">Остаток финансирования капитальных вложений на 01.01. года 2023 в прогнозных ценах соответствующих лет, млн. рублей (с НДС) </t>
  </si>
  <si>
    <t>Финансирование капитальных вложений 2023 года,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</si>
  <si>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</si>
  <si>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</si>
  <si>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</si>
  <si>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</si>
  <si>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</si>
  <si>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</si>
  <si>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</si>
  <si>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</si>
  <si>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</si>
  <si>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</si>
  <si>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</si>
  <si>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</si>
  <si>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</si>
  <si>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</si>
  <si>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</si>
  <si>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</si>
  <si>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</si>
  <si>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</si>
  <si>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</si>
  <si>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</si>
  <si>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</si>
  <si>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</si>
  <si>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</si>
  <si>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</si>
  <si>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</si>
  <si>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</si>
  <si>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</si>
  <si>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</si>
  <si>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</si>
  <si>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</si>
  <si>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</si>
  <si>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</si>
  <si>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</si>
  <si>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</si>
  <si>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</si>
  <si>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</si>
  <si>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</si>
  <si>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</si>
  <si>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</si>
  <si>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</si>
  <si>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</si>
  <si>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</si>
  <si>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</si>
  <si>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</si>
  <si>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</si>
  <si>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</si>
  <si>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</si>
  <si>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</si>
  <si>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</si>
  <si>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</si>
  <si>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</si>
  <si>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</si>
  <si>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</si>
  <si>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</si>
  <si>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</si>
  <si>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</si>
  <si>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</si>
  <si>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</si>
  <si>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</si>
  <si>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</si>
  <si>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</si>
  <si>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</si>
  <si>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</si>
  <si>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</si>
  <si>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</si>
  <si>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</si>
  <si>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</si>
  <si>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</si>
  <si>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</si>
  <si>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</si>
  <si>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</si>
  <si>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</si>
  <si>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</si>
  <si>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</si>
  <si>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</si>
  <si>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</si>
  <si>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</si>
  <si>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</si>
  <si>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</si>
  <si>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</si>
  <si>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</si>
  <si>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</si>
  <si>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</si>
  <si>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</si>
  <si>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</si>
  <si>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</si>
  <si>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</si>
  <si>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</si>
  <si>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</si>
  <si>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Е_</t>
  </si>
  <si>
    <t>0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</si>
  <si>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</si>
  <si>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</si>
  <si>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</si>
  <si>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</si>
  <si>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</si>
  <si>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</si>
  <si>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</si>
  <si>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</si>
  <si>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</si>
  <si>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</si>
  <si>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</si>
  <si>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</si>
  <si>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</si>
  <si>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</si>
  <si>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</si>
  <si>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</si>
  <si>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</si>
  <si>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</si>
  <si>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</si>
  <si>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</si>
  <si>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</si>
  <si>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</si>
  <si>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</si>
  <si>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</si>
  <si>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</si>
  <si>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</si>
  <si>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</si>
  <si>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</si>
  <si>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</si>
  <si>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</si>
  <si>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</si>
  <si>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</si>
  <si>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</si>
  <si>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</si>
  <si>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</si>
  <si>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</si>
  <si>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</si>
  <si>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</si>
  <si>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</si>
  <si>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</si>
  <si>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</si>
  <si>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</si>
  <si>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</si>
  <si>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</si>
  <si>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</si>
  <si>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</si>
  <si>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</si>
  <si>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</si>
  <si>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</si>
  <si>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</si>
  <si>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</si>
  <si>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</si>
  <si>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</si>
  <si>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</si>
  <si>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</si>
  <si>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</si>
  <si>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</si>
  <si>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</si>
  <si>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</si>
  <si>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</si>
  <si>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</si>
  <si>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1.4.4</t>
  </si>
  <si>
    <t>Установка трансформаторов в ТП</t>
  </si>
  <si>
    <t>J_0200000018</t>
  </si>
  <si>
    <t>3</t>
  </si>
  <si>
    <t>64</t>
  </si>
  <si>
    <t>1.4.5</t>
  </si>
  <si>
    <t>Обеспечение надежности и бесперебойности электроснабжения потребителей ПС ДСЗ</t>
  </si>
  <si>
    <t>J_0004000061</t>
  </si>
  <si>
    <t>1.4.6</t>
  </si>
  <si>
    <t>Вынос ВЛ-10кВ от ТП 116 до ТП 114а с частных территорий</t>
  </si>
  <si>
    <t>J_0004500062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</si>
  <si>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</si>
  <si>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</si>
  <si>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</si>
  <si>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</si>
  <si>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</si>
  <si>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</si>
  <si>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</si>
  <si>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</si>
  <si>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</si>
  <si>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</si>
  <si>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1.6.5</t>
  </si>
  <si>
    <t>Приобретение информационно-вычислительной техники</t>
  </si>
  <si>
    <t>J_0000000814</t>
  </si>
  <si>
    <t>79</t>
  </si>
  <si>
    <t>1.6.10</t>
  </si>
  <si>
    <t>Приобретение передвижной парообразующей установки</t>
  </si>
  <si>
    <t>J_0000007063</t>
  </si>
  <si>
    <t>5</t>
  </si>
  <si>
    <t>33</t>
  </si>
  <si>
    <t>Изменение цены по результатам закупочной процедуры</t>
  </si>
  <si>
    <t>1.6.11</t>
  </si>
  <si>
    <t>Строительство склада для хранения электротехнической продукции</t>
  </si>
  <si>
    <t>J_0000000858</t>
  </si>
  <si>
    <t xml:space="preserve">Освоены денежные средства, утвержденные Инвестиционной программой на 2022 год и не затраченные в 2022 году в размере 61,142 млн.руб. с НДС  </t>
  </si>
  <si>
    <t>1.6.19</t>
  </si>
  <si>
    <t>Разработка программного обеспечения "Геоинформационная система городских электрических сетей" (блок №5)</t>
  </si>
  <si>
    <t>J_0000007046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</si>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</sst>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9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textRotation="90" wrapText="1"/>
    </xf>
    <xf numFmtId="0" fontId="4" fillId="2" borderId="7" xfId="1" applyFont="1" applyFill="1" applyBorder="1" applyAlignment="1">
      <alignment horizontal="center" vertical="center" textRotation="90" wrapText="1"/>
    </xf>
    <xf numFmtId="0" fontId="4" fillId="2" borderId="4" xfId="1" applyFont="1" applyFill="1" applyBorder="1" applyAlignment="1">
      <alignment horizontal="center" vertical="center" textRotation="90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2" fontId="14" fillId="2" borderId="4" xfId="1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2" fontId="6" fillId="0" borderId="4" xfId="2" applyNumberFormat="1" applyFont="1" applyFill="1" applyBorder="1" applyAlignment="1">
      <alignment horizontal="center" vertical="center"/>
    </xf>
    <xf numFmtId="2" fontId="6" fillId="0" borderId="4" xfId="1" applyNumberFormat="1" applyFont="1" applyFill="1" applyBorder="1" applyAlignment="1">
      <alignment horizontal="left" vertical="center" wrapText="1"/>
    </xf>
    <xf numFmtId="2" fontId="14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Z88"/>
  <sheetViews>
    <sheetView tabSelected="1" view="pageBreakPreview" zoomScale="70" zoomScaleNormal="75" zoomScaleSheetLayoutView="70" workbookViewId="0">
      <pane ySplit="20" topLeftCell="A21" activePane="bottomLeft" state="frozen"/>
      <selection pane="bottomLeft" activeCell="AA24" sqref="AA24"/>
    </sheetView>
  </sheetViews>
  <sheetFormatPr defaultRowHeight="12.75" outlineLevelRow="1" outlineLevelCol="1" x14ac:dyDescent="0.25"/>
  <cols>
    <col min="1" max="1" width="12.140625" style="22" customWidth="1"/>
    <col min="2" max="2" width="37.5703125" style="22" customWidth="1"/>
    <col min="3" max="3" width="14.140625" style="9" customWidth="1"/>
    <col min="4" max="4" width="3.85546875" style="8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7.42578125" style="4" customWidth="1" collapsed="1"/>
    <col min="15" max="17" width="17.42578125" style="4" customWidth="1"/>
    <col min="18" max="18" width="13.42578125" style="9" customWidth="1"/>
    <col min="19" max="19" width="11.140625" style="9" customWidth="1"/>
    <col min="20" max="21" width="17.28515625" style="9" customWidth="1"/>
    <col min="22" max="22" width="11.140625" style="9" customWidth="1"/>
    <col min="23" max="23" width="12.7109375" style="8" customWidth="1"/>
    <col min="24" max="24" width="11.140625" style="8" customWidth="1"/>
    <col min="25" max="25" width="17.28515625" style="8" customWidth="1"/>
    <col min="26" max="26" width="17.28515625" style="9" customWidth="1"/>
    <col min="27" max="27" width="11.140625" style="8" customWidth="1"/>
    <col min="28" max="28" width="18.140625" style="8" customWidth="1"/>
    <col min="29" max="36" width="9.7109375" style="8" customWidth="1"/>
    <col min="37" max="38" width="9.7109375" style="87" customWidth="1"/>
    <col min="39" max="39" width="34.7109375" style="8" customWidth="1"/>
    <col min="40" max="40" width="17.28515625" style="8" hidden="1" customWidth="1" collapsed="1"/>
    <col min="41" max="47" width="17.28515625" style="8" hidden="1" customWidth="1"/>
    <col min="48" max="48" width="17.28515625" style="9" hidden="1" customWidth="1"/>
    <col min="49" max="49" width="17.28515625" style="8" hidden="1" customWidth="1"/>
    <col min="50" max="50" width="9.28515625" style="10" hidden="1" customWidth="1"/>
    <col min="51" max="51" width="13.42578125" style="10" hidden="1" customWidth="1"/>
    <col min="52" max="52" width="13.42578125" style="10" customWidth="1"/>
    <col min="53" max="16384" width="9.140625" style="10"/>
  </cols>
  <sheetData>
    <row r="1" spans="1:49" s="6" customFormat="1" ht="15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"/>
      <c r="S1" s="3"/>
      <c r="T1" s="3"/>
      <c r="U1" s="2"/>
      <c r="V1" s="3"/>
      <c r="W1" s="3"/>
      <c r="X1" s="3"/>
      <c r="Y1" s="3"/>
      <c r="Z1" s="2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5" t="s">
        <v>0</v>
      </c>
      <c r="AN1" s="3"/>
      <c r="AO1" s="3"/>
      <c r="AP1" s="3"/>
      <c r="AQ1" s="3"/>
      <c r="AR1" s="3"/>
      <c r="AS1" s="3"/>
      <c r="AT1" s="3"/>
      <c r="AU1" s="3"/>
      <c r="AV1" s="2"/>
      <c r="AW1" s="3"/>
    </row>
    <row r="2" spans="1:49" s="6" customFormat="1" ht="15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3"/>
      <c r="S2" s="3"/>
      <c r="T2" s="3"/>
      <c r="U2" s="2"/>
      <c r="V2" s="3"/>
      <c r="W2" s="3"/>
      <c r="X2" s="3"/>
      <c r="Y2" s="3"/>
      <c r="Z2" s="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5" t="s">
        <v>1</v>
      </c>
      <c r="AN2" s="3"/>
      <c r="AO2" s="3"/>
      <c r="AP2" s="3"/>
      <c r="AQ2" s="3"/>
      <c r="AR2" s="3"/>
      <c r="AS2" s="3"/>
      <c r="AT2" s="3"/>
      <c r="AU2" s="3"/>
      <c r="AV2" s="2"/>
      <c r="AW2" s="3"/>
    </row>
    <row r="3" spans="1:49" s="6" customFormat="1" ht="15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3"/>
      <c r="S3" s="3"/>
      <c r="T3" s="3"/>
      <c r="U3" s="2"/>
      <c r="V3" s="3"/>
      <c r="W3" s="3"/>
      <c r="X3" s="3"/>
      <c r="Y3" s="3"/>
      <c r="Z3" s="2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5" t="s">
        <v>2</v>
      </c>
      <c r="AN3" s="3"/>
      <c r="AO3" s="3"/>
      <c r="AP3" s="3"/>
      <c r="AQ3" s="3"/>
      <c r="AR3" s="3"/>
      <c r="AS3" s="3"/>
      <c r="AT3" s="3"/>
      <c r="AU3" s="3"/>
      <c r="AV3" s="2"/>
      <c r="AW3" s="3"/>
    </row>
    <row r="4" spans="1:49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1:49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11"/>
      <c r="AO5" s="11"/>
      <c r="AP5" s="11"/>
      <c r="AQ5" s="11"/>
      <c r="AR5" s="11"/>
      <c r="AS5" s="11"/>
      <c r="AT5" s="11"/>
      <c r="AU5" s="11"/>
      <c r="AV5" s="12"/>
      <c r="AW5" s="11"/>
    </row>
    <row r="6" spans="1:49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1"/>
      <c r="AO6" s="11"/>
      <c r="AP6" s="11"/>
      <c r="AQ6" s="11"/>
      <c r="AR6" s="11"/>
      <c r="AS6" s="11"/>
      <c r="AT6" s="11"/>
      <c r="AU6" s="11"/>
      <c r="AV6" s="12"/>
      <c r="AW6" s="11"/>
    </row>
    <row r="7" spans="1:49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5"/>
      <c r="AO7" s="15"/>
      <c r="AP7" s="15"/>
      <c r="AQ7" s="15"/>
      <c r="AR7" s="15"/>
      <c r="AS7" s="15"/>
      <c r="AT7" s="15"/>
      <c r="AU7" s="15"/>
      <c r="AV7" s="16"/>
      <c r="AW7" s="15"/>
    </row>
    <row r="8" spans="1:49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  <c r="O8" s="18"/>
      <c r="P8" s="18"/>
      <c r="Q8" s="18"/>
      <c r="R8" s="8"/>
      <c r="S8" s="8"/>
      <c r="T8" s="8"/>
      <c r="V8" s="8"/>
      <c r="AK8" s="8"/>
      <c r="AL8" s="8"/>
      <c r="AM8" s="19"/>
    </row>
    <row r="9" spans="1:49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1"/>
      <c r="AO9" s="11"/>
      <c r="AP9" s="11"/>
      <c r="AQ9" s="11"/>
      <c r="AR9" s="11"/>
      <c r="AS9" s="11"/>
      <c r="AT9" s="11"/>
      <c r="AU9" s="11"/>
      <c r="AV9" s="12"/>
      <c r="AW9" s="11"/>
    </row>
    <row r="10" spans="1:49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20"/>
      <c r="O10" s="20"/>
      <c r="P10" s="20"/>
      <c r="Q10" s="20"/>
      <c r="R10" s="11"/>
      <c r="S10" s="11"/>
      <c r="T10" s="11"/>
      <c r="U10" s="12"/>
      <c r="V10" s="11"/>
      <c r="W10" s="11"/>
      <c r="X10" s="11"/>
      <c r="Y10" s="11"/>
      <c r="Z10" s="12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9"/>
      <c r="AN10" s="11"/>
      <c r="AO10" s="11"/>
      <c r="AP10" s="11"/>
      <c r="AQ10" s="11"/>
      <c r="AR10" s="11"/>
      <c r="AS10" s="11"/>
      <c r="AT10" s="11"/>
      <c r="AU10" s="11"/>
      <c r="AV10" s="12"/>
      <c r="AW10" s="11"/>
    </row>
    <row r="11" spans="1:49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9"/>
      <c r="AO11" s="19"/>
      <c r="AP11" s="19"/>
      <c r="AQ11" s="19"/>
      <c r="AR11" s="19"/>
      <c r="AS11" s="19"/>
      <c r="AT11" s="19"/>
      <c r="AU11" s="19"/>
      <c r="AV11" s="21"/>
      <c r="AW11" s="19"/>
    </row>
    <row r="12" spans="1:49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</row>
    <row r="13" spans="1:49" outlineLevel="1" x14ac:dyDescent="0.25">
      <c r="R13" s="8"/>
      <c r="S13" s="8"/>
      <c r="T13" s="8"/>
      <c r="V13" s="8"/>
      <c r="AK13" s="8"/>
      <c r="AL13" s="8"/>
    </row>
    <row r="14" spans="1:49" outlineLevel="1" x14ac:dyDescent="0.25">
      <c r="R14" s="8"/>
      <c r="S14" s="8"/>
      <c r="T14" s="8"/>
      <c r="V14" s="8"/>
      <c r="AK14" s="8"/>
      <c r="AL14" s="8"/>
    </row>
    <row r="15" spans="1:49" x14ac:dyDescent="0.25">
      <c r="R15" s="8"/>
      <c r="S15" s="8"/>
      <c r="T15" s="8"/>
      <c r="U15" s="23"/>
      <c r="V15" s="8"/>
      <c r="AK15" s="8"/>
      <c r="AL15" s="8"/>
    </row>
    <row r="16" spans="1:49" s="36" customFormat="1" ht="27.75" customHeight="1" x14ac:dyDescent="0.25">
      <c r="A16" s="24" t="s">
        <v>10</v>
      </c>
      <c r="B16" s="24" t="s">
        <v>11</v>
      </c>
      <c r="C16" s="25" t="s">
        <v>12</v>
      </c>
      <c r="D16" s="26"/>
      <c r="E16" s="26"/>
      <c r="F16" s="26"/>
      <c r="G16" s="26"/>
      <c r="H16" s="26"/>
      <c r="I16" s="26"/>
      <c r="J16" s="26"/>
      <c r="K16" s="26"/>
      <c r="L16" s="26"/>
      <c r="M16" s="27"/>
      <c r="N16" s="28" t="s">
        <v>13</v>
      </c>
      <c r="O16" s="28" t="s">
        <v>14</v>
      </c>
      <c r="P16" s="28" t="s">
        <v>15</v>
      </c>
      <c r="Q16" s="28" t="s">
        <v>16</v>
      </c>
      <c r="R16" s="29" t="s">
        <v>17</v>
      </c>
      <c r="S16" s="29"/>
      <c r="T16" s="29"/>
      <c r="U16" s="29"/>
      <c r="V16" s="29"/>
      <c r="W16" s="30"/>
      <c r="X16" s="30"/>
      <c r="Y16" s="30"/>
      <c r="Z16" s="30"/>
      <c r="AA16" s="30"/>
      <c r="AB16" s="28" t="s">
        <v>16</v>
      </c>
      <c r="AC16" s="31" t="s">
        <v>18</v>
      </c>
      <c r="AD16" s="32"/>
      <c r="AE16" s="33"/>
      <c r="AF16" s="33"/>
      <c r="AG16" s="33"/>
      <c r="AH16" s="33"/>
      <c r="AI16" s="33"/>
      <c r="AJ16" s="33"/>
      <c r="AK16" s="32"/>
      <c r="AL16" s="34"/>
      <c r="AM16" s="28" t="s">
        <v>19</v>
      </c>
      <c r="AN16" s="30" t="s">
        <v>20</v>
      </c>
      <c r="AO16" s="30"/>
      <c r="AP16" s="30"/>
      <c r="AQ16" s="30"/>
      <c r="AR16" s="30"/>
      <c r="AS16" s="30"/>
      <c r="AT16" s="30"/>
      <c r="AU16" s="30"/>
      <c r="AV16" s="35"/>
      <c r="AW16" s="30"/>
    </row>
    <row r="17" spans="1:52" s="36" customFormat="1" ht="89.25" customHeight="1" x14ac:dyDescent="0.25">
      <c r="A17" s="37"/>
      <c r="B17" s="37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40"/>
      <c r="N17" s="41"/>
      <c r="O17" s="41"/>
      <c r="P17" s="41"/>
      <c r="Q17" s="41"/>
      <c r="R17" s="29" t="s">
        <v>21</v>
      </c>
      <c r="S17" s="29"/>
      <c r="T17" s="29"/>
      <c r="U17" s="29"/>
      <c r="V17" s="29"/>
      <c r="W17" s="30" t="s">
        <v>22</v>
      </c>
      <c r="X17" s="30"/>
      <c r="Y17" s="30"/>
      <c r="Z17" s="35"/>
      <c r="AA17" s="30"/>
      <c r="AB17" s="41"/>
      <c r="AC17" s="42" t="s">
        <v>23</v>
      </c>
      <c r="AD17" s="43"/>
      <c r="AE17" s="44" t="s">
        <v>24</v>
      </c>
      <c r="AF17" s="44"/>
      <c r="AG17" s="44" t="s">
        <v>25</v>
      </c>
      <c r="AH17" s="44"/>
      <c r="AI17" s="44" t="s">
        <v>26</v>
      </c>
      <c r="AJ17" s="44"/>
      <c r="AK17" s="44" t="s">
        <v>27</v>
      </c>
      <c r="AL17" s="44"/>
      <c r="AM17" s="41"/>
      <c r="AN17" s="30" t="s">
        <v>28</v>
      </c>
      <c r="AO17" s="30"/>
      <c r="AP17" s="30"/>
      <c r="AQ17" s="30"/>
      <c r="AR17" s="30"/>
      <c r="AS17" s="30" t="s">
        <v>29</v>
      </c>
      <c r="AT17" s="30"/>
      <c r="AU17" s="30"/>
      <c r="AV17" s="35"/>
      <c r="AW17" s="30"/>
    </row>
    <row r="18" spans="1:52" s="36" customFormat="1" ht="146.25" customHeight="1" x14ac:dyDescent="0.25">
      <c r="A18" s="45"/>
      <c r="B18" s="45"/>
      <c r="C18" s="46"/>
      <c r="D18" s="47" t="s">
        <v>30</v>
      </c>
      <c r="E18" s="48" t="s">
        <v>31</v>
      </c>
      <c r="F18" s="48" t="s">
        <v>32</v>
      </c>
      <c r="G18" s="48" t="s">
        <v>33</v>
      </c>
      <c r="H18" s="48" t="s">
        <v>34</v>
      </c>
      <c r="I18" s="48" t="s">
        <v>35</v>
      </c>
      <c r="J18" s="49" t="s">
        <v>36</v>
      </c>
      <c r="K18" s="49" t="s">
        <v>37</v>
      </c>
      <c r="L18" s="49" t="s">
        <v>38</v>
      </c>
      <c r="M18" s="49" t="s">
        <v>39</v>
      </c>
      <c r="N18" s="50"/>
      <c r="O18" s="50"/>
      <c r="P18" s="50"/>
      <c r="Q18" s="50"/>
      <c r="R18" s="51" t="s">
        <v>23</v>
      </c>
      <c r="S18" s="51" t="s">
        <v>24</v>
      </c>
      <c r="T18" s="51" t="s">
        <v>25</v>
      </c>
      <c r="U18" s="51" t="s">
        <v>26</v>
      </c>
      <c r="V18" s="51" t="s">
        <v>27</v>
      </c>
      <c r="W18" s="47" t="s">
        <v>23</v>
      </c>
      <c r="X18" s="47" t="s">
        <v>24</v>
      </c>
      <c r="Y18" s="47" t="s">
        <v>25</v>
      </c>
      <c r="Z18" s="51" t="s">
        <v>26</v>
      </c>
      <c r="AA18" s="47" t="s">
        <v>27</v>
      </c>
      <c r="AB18" s="50"/>
      <c r="AC18" s="52" t="s">
        <v>40</v>
      </c>
      <c r="AD18" s="52" t="s">
        <v>41</v>
      </c>
      <c r="AE18" s="52" t="s">
        <v>40</v>
      </c>
      <c r="AF18" s="52" t="s">
        <v>41</v>
      </c>
      <c r="AG18" s="52" t="s">
        <v>40</v>
      </c>
      <c r="AH18" s="52" t="s">
        <v>41</v>
      </c>
      <c r="AI18" s="52" t="s">
        <v>40</v>
      </c>
      <c r="AJ18" s="52" t="s">
        <v>41</v>
      </c>
      <c r="AK18" s="52" t="s">
        <v>40</v>
      </c>
      <c r="AL18" s="52" t="s">
        <v>41</v>
      </c>
      <c r="AM18" s="50"/>
      <c r="AN18" s="47" t="s">
        <v>23</v>
      </c>
      <c r="AO18" s="47" t="s">
        <v>24</v>
      </c>
      <c r="AP18" s="47" t="s">
        <v>25</v>
      </c>
      <c r="AQ18" s="47" t="s">
        <v>26</v>
      </c>
      <c r="AR18" s="47" t="s">
        <v>27</v>
      </c>
      <c r="AS18" s="47" t="s">
        <v>23</v>
      </c>
      <c r="AT18" s="47" t="s">
        <v>24</v>
      </c>
      <c r="AU18" s="47" t="s">
        <v>25</v>
      </c>
      <c r="AV18" s="51" t="s">
        <v>26</v>
      </c>
      <c r="AW18" s="47" t="s">
        <v>27</v>
      </c>
    </row>
    <row r="19" spans="1:52" s="56" customFormat="1" ht="15.75" x14ac:dyDescent="0.25">
      <c r="A19" s="53">
        <v>1</v>
      </c>
      <c r="B19" s="53">
        <v>2</v>
      </c>
      <c r="C19" s="53">
        <v>3</v>
      </c>
      <c r="D19" s="53">
        <v>4</v>
      </c>
      <c r="E19" s="53">
        <v>5</v>
      </c>
      <c r="F19" s="53">
        <v>6</v>
      </c>
      <c r="G19" s="53">
        <v>7</v>
      </c>
      <c r="H19" s="53">
        <v>8</v>
      </c>
      <c r="I19" s="53">
        <v>9</v>
      </c>
      <c r="J19" s="53">
        <v>10</v>
      </c>
      <c r="K19" s="53">
        <v>11</v>
      </c>
      <c r="L19" s="53">
        <v>12</v>
      </c>
      <c r="M19" s="53">
        <v>13</v>
      </c>
      <c r="N19" s="53">
        <v>4</v>
      </c>
      <c r="O19" s="53">
        <v>5</v>
      </c>
      <c r="P19" s="53">
        <v>6</v>
      </c>
      <c r="Q19" s="53">
        <v>7</v>
      </c>
      <c r="R19" s="53">
        <v>8</v>
      </c>
      <c r="S19" s="53">
        <v>9</v>
      </c>
      <c r="T19" s="53">
        <v>10</v>
      </c>
      <c r="U19" s="53">
        <v>11</v>
      </c>
      <c r="V19" s="53">
        <v>12</v>
      </c>
      <c r="W19" s="53">
        <v>13</v>
      </c>
      <c r="X19" s="53">
        <v>14</v>
      </c>
      <c r="Y19" s="53">
        <v>15</v>
      </c>
      <c r="Z19" s="53">
        <v>16</v>
      </c>
      <c r="AA19" s="53">
        <v>17</v>
      </c>
      <c r="AB19" s="53">
        <v>18</v>
      </c>
      <c r="AC19" s="53">
        <v>19</v>
      </c>
      <c r="AD19" s="53">
        <v>20</v>
      </c>
      <c r="AE19" s="53">
        <v>21</v>
      </c>
      <c r="AF19" s="53">
        <v>22</v>
      </c>
      <c r="AG19" s="53">
        <v>23</v>
      </c>
      <c r="AH19" s="53">
        <v>24</v>
      </c>
      <c r="AI19" s="53">
        <v>25</v>
      </c>
      <c r="AJ19" s="53">
        <v>26</v>
      </c>
      <c r="AK19" s="53">
        <v>27</v>
      </c>
      <c r="AL19" s="53">
        <v>28</v>
      </c>
      <c r="AM19" s="53">
        <v>29</v>
      </c>
      <c r="AN19" s="54" t="s">
        <v>42</v>
      </c>
      <c r="AO19" s="54" t="s">
        <v>43</v>
      </c>
      <c r="AP19" s="54" t="s">
        <v>44</v>
      </c>
      <c r="AQ19" s="54" t="s">
        <v>45</v>
      </c>
      <c r="AR19" s="54" t="s">
        <v>46</v>
      </c>
      <c r="AS19" s="54" t="s">
        <v>47</v>
      </c>
      <c r="AT19" s="54" t="s">
        <v>48</v>
      </c>
      <c r="AU19" s="54" t="s">
        <v>49</v>
      </c>
      <c r="AV19" s="55" t="s">
        <v>50</v>
      </c>
      <c r="AW19" s="54" t="s">
        <v>51</v>
      </c>
    </row>
    <row r="20" spans="1:52" ht="31.5" x14ac:dyDescent="0.25">
      <c r="A20" s="57">
        <v>0</v>
      </c>
      <c r="B20" s="58" t="s">
        <v>52</v>
      </c>
      <c r="C20" s="59" t="s">
        <v>53</v>
      </c>
      <c r="D20" s="60" t="s">
        <v>53</v>
      </c>
      <c r="E20" s="61"/>
      <c r="F20" s="61"/>
      <c r="G20" s="61"/>
      <c r="H20" s="61"/>
      <c r="I20" s="61"/>
      <c r="J20" s="61"/>
      <c r="K20" s="61"/>
      <c r="L20" s="61"/>
      <c r="M20" s="61"/>
      <c r="N20" s="62">
        <f t="shared" ref="N20:P20" si="0">SUM(N21:N26)</f>
        <v>639.8951129287932</v>
      </c>
      <c r="O20" s="62">
        <f t="shared" si="0"/>
        <v>597.376220966848</v>
      </c>
      <c r="P20" s="62">
        <f t="shared" si="0"/>
        <v>205.58483051600001</v>
      </c>
      <c r="Q20" s="62">
        <f>SUM(Q21:Q26)</f>
        <v>434.31028241279319</v>
      </c>
      <c r="R20" s="62">
        <f t="shared" ref="R20:AB20" si="1">SUM(R21:R26)</f>
        <v>200.5493410217932</v>
      </c>
      <c r="S20" s="62">
        <f t="shared" si="1"/>
        <v>0</v>
      </c>
      <c r="T20" s="62">
        <f t="shared" si="1"/>
        <v>0</v>
      </c>
      <c r="U20" s="62">
        <f t="shared" si="1"/>
        <v>200.5493410217932</v>
      </c>
      <c r="V20" s="62">
        <f t="shared" si="1"/>
        <v>0</v>
      </c>
      <c r="W20" s="62">
        <f t="shared" si="1"/>
        <v>260.88688579199999</v>
      </c>
      <c r="X20" s="62">
        <f t="shared" si="1"/>
        <v>0</v>
      </c>
      <c r="Y20" s="62">
        <f t="shared" si="1"/>
        <v>0</v>
      </c>
      <c r="Z20" s="62">
        <f t="shared" si="1"/>
        <v>260.88688579199999</v>
      </c>
      <c r="AA20" s="62">
        <f t="shared" si="1"/>
        <v>0</v>
      </c>
      <c r="AB20" s="62">
        <f t="shared" si="1"/>
        <v>173.4233966207932</v>
      </c>
      <c r="AC20" s="63">
        <f t="shared" ref="AC20:AC74" si="2">W20-R20</f>
        <v>60.33754477020679</v>
      </c>
      <c r="AD20" s="64">
        <f t="shared" ref="AD20" si="3">IFERROR(AC20/R20*100,"")</f>
        <v>30.086134645363938</v>
      </c>
      <c r="AE20" s="63">
        <f t="shared" ref="AE20:AE81" si="4">X20-S20</f>
        <v>0</v>
      </c>
      <c r="AF20" s="63" t="str">
        <f t="shared" ref="AF20:AF81" si="5">IFERROR(AE20/S20*100,"нд")</f>
        <v>нд</v>
      </c>
      <c r="AG20" s="63">
        <f t="shared" ref="AG20:AG81" si="6">Y20-T20</f>
        <v>0</v>
      </c>
      <c r="AH20" s="63" t="str">
        <f t="shared" ref="AH20:AH81" si="7">IFERROR(AG20/T20*100,"нд")</f>
        <v>нд</v>
      </c>
      <c r="AI20" s="63">
        <f t="shared" ref="AI20:AI81" si="8">Z20-U20</f>
        <v>60.33754477020679</v>
      </c>
      <c r="AJ20" s="63">
        <f t="shared" ref="AJ20" si="9">IFERROR(AI20/U20*100,"")</f>
        <v>30.086134645363938</v>
      </c>
      <c r="AK20" s="63">
        <f t="shared" ref="AK20:AK81" si="10">AA20-V20</f>
        <v>0</v>
      </c>
      <c r="AL20" s="63" t="str">
        <f t="shared" ref="AL20:AL81" si="11">IFERROR(AK20/V20*100,"нд")</f>
        <v>нд</v>
      </c>
      <c r="AM20" s="63" t="s">
        <v>54</v>
      </c>
      <c r="AN20" s="65" t="e">
        <f t="shared" ref="AN20:AW20" si="12">SUM(AN21:AN26)</f>
        <v>#REF!</v>
      </c>
      <c r="AO20" s="65" t="e">
        <f t="shared" si="12"/>
        <v>#REF!</v>
      </c>
      <c r="AP20" s="65" t="e">
        <f t="shared" si="12"/>
        <v>#REF!</v>
      </c>
      <c r="AQ20" s="65" t="e">
        <f t="shared" si="12"/>
        <v>#REF!</v>
      </c>
      <c r="AR20" s="65" t="e">
        <f t="shared" si="12"/>
        <v>#REF!</v>
      </c>
      <c r="AS20" s="65" t="e">
        <f t="shared" si="12"/>
        <v>#REF!</v>
      </c>
      <c r="AT20" s="65" t="e">
        <f t="shared" si="12"/>
        <v>#REF!</v>
      </c>
      <c r="AU20" s="65" t="e">
        <f t="shared" si="12"/>
        <v>#REF!</v>
      </c>
      <c r="AV20" s="66" t="e">
        <f t="shared" si="12"/>
        <v>#REF!</v>
      </c>
      <c r="AW20" s="65" t="e">
        <f t="shared" si="12"/>
        <v>#REF!</v>
      </c>
      <c r="AX20" s="67" t="e">
        <f>SUM(#REF!,#REF!,#REF!,AN20,#REF!)</f>
        <v>#REF!</v>
      </c>
      <c r="AY20" s="67" t="e">
        <f>SUM(#REF!,#REF!,#REF!,AS20,#REF!)</f>
        <v>#REF!</v>
      </c>
      <c r="AZ20" s="68"/>
    </row>
    <row r="21" spans="1:52" ht="31.5" x14ac:dyDescent="0.25">
      <c r="A21" s="69" t="s">
        <v>55</v>
      </c>
      <c r="B21" s="70" t="s">
        <v>56</v>
      </c>
      <c r="C21" s="71" t="s">
        <v>53</v>
      </c>
      <c r="D21" s="72" t="s">
        <v>53</v>
      </c>
      <c r="E21" s="73"/>
      <c r="F21" s="73"/>
      <c r="G21" s="73"/>
      <c r="H21" s="73"/>
      <c r="I21" s="73"/>
      <c r="J21" s="73"/>
      <c r="K21" s="73"/>
      <c r="L21" s="73"/>
      <c r="M21" s="73"/>
      <c r="N21" s="74">
        <f t="shared" ref="N21:Q21" si="13">SUM(N27)</f>
        <v>0</v>
      </c>
      <c r="O21" s="74">
        <f t="shared" ref="O21" si="14">SUM(O27)</f>
        <v>0</v>
      </c>
      <c r="P21" s="74">
        <f t="shared" si="13"/>
        <v>0</v>
      </c>
      <c r="Q21" s="74">
        <f t="shared" si="13"/>
        <v>0</v>
      </c>
      <c r="R21" s="74">
        <f t="shared" ref="R21:AB21" si="15">SUM(R27)</f>
        <v>0</v>
      </c>
      <c r="S21" s="74">
        <f t="shared" si="15"/>
        <v>0</v>
      </c>
      <c r="T21" s="74">
        <f t="shared" si="15"/>
        <v>0</v>
      </c>
      <c r="U21" s="74">
        <f t="shared" si="15"/>
        <v>0</v>
      </c>
      <c r="V21" s="74">
        <f t="shared" si="15"/>
        <v>0</v>
      </c>
      <c r="W21" s="74">
        <f t="shared" si="15"/>
        <v>0</v>
      </c>
      <c r="X21" s="74">
        <f t="shared" si="15"/>
        <v>0</v>
      </c>
      <c r="Y21" s="74">
        <f t="shared" si="15"/>
        <v>0</v>
      </c>
      <c r="Z21" s="74">
        <f t="shared" si="15"/>
        <v>0</v>
      </c>
      <c r="AA21" s="74">
        <f t="shared" si="15"/>
        <v>0</v>
      </c>
      <c r="AB21" s="74">
        <f t="shared" si="15"/>
        <v>0</v>
      </c>
      <c r="AC21" s="65">
        <f t="shared" si="2"/>
        <v>0</v>
      </c>
      <c r="AD21" s="75" t="s">
        <v>54</v>
      </c>
      <c r="AE21" s="65">
        <f t="shared" si="4"/>
        <v>0</v>
      </c>
      <c r="AF21" s="65" t="str">
        <f t="shared" si="5"/>
        <v>нд</v>
      </c>
      <c r="AG21" s="65">
        <f t="shared" si="6"/>
        <v>0</v>
      </c>
      <c r="AH21" s="65" t="str">
        <f t="shared" si="7"/>
        <v>нд</v>
      </c>
      <c r="AI21" s="65">
        <f t="shared" si="8"/>
        <v>0</v>
      </c>
      <c r="AJ21" s="65" t="s">
        <v>54</v>
      </c>
      <c r="AK21" s="65">
        <f t="shared" si="10"/>
        <v>0</v>
      </c>
      <c r="AL21" s="65" t="str">
        <f t="shared" si="11"/>
        <v>нд</v>
      </c>
      <c r="AM21" s="65" t="s">
        <v>54</v>
      </c>
      <c r="AN21" s="65">
        <f t="shared" ref="AN21:AW21" si="16">SUM(AN27)</f>
        <v>0</v>
      </c>
      <c r="AO21" s="65">
        <f t="shared" si="16"/>
        <v>0</v>
      </c>
      <c r="AP21" s="65">
        <f t="shared" si="16"/>
        <v>0</v>
      </c>
      <c r="AQ21" s="65">
        <f t="shared" si="16"/>
        <v>0</v>
      </c>
      <c r="AR21" s="65">
        <f t="shared" si="16"/>
        <v>0</v>
      </c>
      <c r="AS21" s="65">
        <f t="shared" si="16"/>
        <v>0</v>
      </c>
      <c r="AT21" s="65">
        <f t="shared" si="16"/>
        <v>0</v>
      </c>
      <c r="AU21" s="65">
        <f t="shared" si="16"/>
        <v>0</v>
      </c>
      <c r="AV21" s="66">
        <f t="shared" si="16"/>
        <v>0</v>
      </c>
      <c r="AW21" s="65">
        <f t="shared" si="16"/>
        <v>0</v>
      </c>
      <c r="AX21" s="67" t="e">
        <f>SUM(#REF!,#REF!,#REF!,AN21,#REF!)</f>
        <v>#REF!</v>
      </c>
      <c r="AY21" s="67" t="e">
        <f>SUM(#REF!,#REF!,#REF!,AS21,#REF!)</f>
        <v>#REF!</v>
      </c>
      <c r="AZ21" s="76"/>
    </row>
    <row r="22" spans="1:52" ht="31.5" x14ac:dyDescent="0.25">
      <c r="A22" s="69" t="s">
        <v>57</v>
      </c>
      <c r="B22" s="70" t="s">
        <v>58</v>
      </c>
      <c r="C22" s="71" t="s">
        <v>53</v>
      </c>
      <c r="D22" s="72" t="s">
        <v>53</v>
      </c>
      <c r="E22" s="73"/>
      <c r="F22" s="73"/>
      <c r="G22" s="73"/>
      <c r="H22" s="73"/>
      <c r="I22" s="73"/>
      <c r="J22" s="73"/>
      <c r="K22" s="73"/>
      <c r="L22" s="73"/>
      <c r="M22" s="73"/>
      <c r="N22" s="74">
        <f t="shared" ref="N22:Q22" si="17">SUM(N45)</f>
        <v>160.17621753811198</v>
      </c>
      <c r="O22" s="74">
        <f t="shared" ref="O22" si="18">SUM(O45)</f>
        <v>298.89099999999996</v>
      </c>
      <c r="P22" s="74">
        <f t="shared" si="17"/>
        <v>49.672751577999996</v>
      </c>
      <c r="Q22" s="74">
        <f t="shared" si="17"/>
        <v>110.503465960112</v>
      </c>
      <c r="R22" s="74">
        <f t="shared" ref="R22:AB22" si="19">SUM(R45)</f>
        <v>26.691461407112001</v>
      </c>
      <c r="S22" s="74">
        <f t="shared" si="19"/>
        <v>0</v>
      </c>
      <c r="T22" s="74">
        <f t="shared" si="19"/>
        <v>0</v>
      </c>
      <c r="U22" s="74">
        <f t="shared" si="19"/>
        <v>26.691461407112001</v>
      </c>
      <c r="V22" s="74">
        <f t="shared" si="19"/>
        <v>0</v>
      </c>
      <c r="W22" s="74">
        <f t="shared" si="19"/>
        <v>26.166090896</v>
      </c>
      <c r="X22" s="74">
        <f t="shared" si="19"/>
        <v>0</v>
      </c>
      <c r="Y22" s="74">
        <f t="shared" si="19"/>
        <v>0</v>
      </c>
      <c r="Z22" s="74">
        <f t="shared" si="19"/>
        <v>26.166090896</v>
      </c>
      <c r="AA22" s="74">
        <f t="shared" si="19"/>
        <v>0</v>
      </c>
      <c r="AB22" s="74">
        <f t="shared" si="19"/>
        <v>84.337375064111995</v>
      </c>
      <c r="AC22" s="65">
        <f t="shared" si="2"/>
        <v>-0.52537051111200128</v>
      </c>
      <c r="AD22" s="75">
        <f t="shared" ref="AD22:AD74" si="20">IFERROR(AC22/R22*100,"")</f>
        <v>-1.9683092772582886</v>
      </c>
      <c r="AE22" s="65">
        <f t="shared" si="4"/>
        <v>0</v>
      </c>
      <c r="AF22" s="65" t="str">
        <f t="shared" si="5"/>
        <v>нд</v>
      </c>
      <c r="AG22" s="65">
        <f>Y22-T22</f>
        <v>0</v>
      </c>
      <c r="AH22" s="65" t="str">
        <f t="shared" si="7"/>
        <v>нд</v>
      </c>
      <c r="AI22" s="65">
        <f t="shared" si="8"/>
        <v>-0.52537051111200128</v>
      </c>
      <c r="AJ22" s="65">
        <f t="shared" ref="AJ22:AJ81" si="21">IFERROR(AI22/U22*100,"")</f>
        <v>-1.9683092772582886</v>
      </c>
      <c r="AK22" s="65">
        <f t="shared" si="10"/>
        <v>0</v>
      </c>
      <c r="AL22" s="65" t="str">
        <f t="shared" si="11"/>
        <v>нд</v>
      </c>
      <c r="AM22" s="65" t="s">
        <v>54</v>
      </c>
      <c r="AN22" s="65" t="e">
        <f t="shared" ref="AN22:AW22" si="22">SUM(AN45)</f>
        <v>#REF!</v>
      </c>
      <c r="AO22" s="65" t="e">
        <f t="shared" si="22"/>
        <v>#REF!</v>
      </c>
      <c r="AP22" s="65" t="e">
        <f t="shared" si="22"/>
        <v>#REF!</v>
      </c>
      <c r="AQ22" s="65" t="e">
        <f t="shared" si="22"/>
        <v>#REF!</v>
      </c>
      <c r="AR22" s="65" t="e">
        <f t="shared" si="22"/>
        <v>#REF!</v>
      </c>
      <c r="AS22" s="65" t="e">
        <f t="shared" si="22"/>
        <v>#REF!</v>
      </c>
      <c r="AT22" s="65" t="e">
        <f t="shared" si="22"/>
        <v>#REF!</v>
      </c>
      <c r="AU22" s="65" t="e">
        <f t="shared" si="22"/>
        <v>#REF!</v>
      </c>
      <c r="AV22" s="66" t="e">
        <f t="shared" si="22"/>
        <v>#REF!</v>
      </c>
      <c r="AW22" s="65" t="e">
        <f t="shared" si="22"/>
        <v>#REF!</v>
      </c>
      <c r="AX22" s="67" t="e">
        <f>SUM(#REF!,#REF!,#REF!,AN22,#REF!)</f>
        <v>#REF!</v>
      </c>
      <c r="AY22" s="67" t="e">
        <f>SUM(#REF!,#REF!,#REF!,AS22,#REF!)</f>
        <v>#REF!</v>
      </c>
      <c r="AZ22" s="76"/>
    </row>
    <row r="23" spans="1:52" ht="78.75" x14ac:dyDescent="0.25">
      <c r="A23" s="69" t="s">
        <v>59</v>
      </c>
      <c r="B23" s="70" t="s">
        <v>60</v>
      </c>
      <c r="C23" s="71" t="s">
        <v>53</v>
      </c>
      <c r="D23" s="72" t="s">
        <v>53</v>
      </c>
      <c r="E23" s="73"/>
      <c r="F23" s="73"/>
      <c r="G23" s="73"/>
      <c r="H23" s="73"/>
      <c r="I23" s="73"/>
      <c r="J23" s="73"/>
      <c r="K23" s="73"/>
      <c r="L23" s="73"/>
      <c r="M23" s="73"/>
      <c r="N23" s="74">
        <v>0</v>
      </c>
      <c r="O23" s="74">
        <v>0</v>
      </c>
      <c r="P23" s="74">
        <v>0</v>
      </c>
      <c r="Q23" s="74">
        <v>0</v>
      </c>
      <c r="R23" s="74">
        <v>0</v>
      </c>
      <c r="S23" s="74">
        <v>0</v>
      </c>
      <c r="T23" s="74">
        <v>0</v>
      </c>
      <c r="U23" s="74">
        <v>0</v>
      </c>
      <c r="V23" s="74">
        <v>0</v>
      </c>
      <c r="W23" s="74">
        <v>0</v>
      </c>
      <c r="X23" s="74">
        <v>0</v>
      </c>
      <c r="Y23" s="74">
        <v>0</v>
      </c>
      <c r="Z23" s="74">
        <v>0</v>
      </c>
      <c r="AA23" s="74">
        <v>0</v>
      </c>
      <c r="AB23" s="74">
        <v>0</v>
      </c>
      <c r="AC23" s="74">
        <v>0</v>
      </c>
      <c r="AD23" s="74">
        <v>0</v>
      </c>
      <c r="AE23" s="74">
        <v>0</v>
      </c>
      <c r="AF23" s="74">
        <v>0</v>
      </c>
      <c r="AG23" s="74">
        <v>0</v>
      </c>
      <c r="AH23" s="74">
        <v>0</v>
      </c>
      <c r="AI23" s="74">
        <v>0</v>
      </c>
      <c r="AJ23" s="74">
        <v>0</v>
      </c>
      <c r="AK23" s="74">
        <v>0</v>
      </c>
      <c r="AL23" s="65" t="str">
        <f t="shared" si="11"/>
        <v>нд</v>
      </c>
      <c r="AM23" s="65" t="s">
        <v>54</v>
      </c>
      <c r="AN23" s="65">
        <f t="shared" ref="AN23:AW23" si="23">SUM(AN62)</f>
        <v>40.971925920773998</v>
      </c>
      <c r="AO23" s="65">
        <f t="shared" si="23"/>
        <v>0</v>
      </c>
      <c r="AP23" s="65">
        <f t="shared" si="23"/>
        <v>0</v>
      </c>
      <c r="AQ23" s="65">
        <f t="shared" si="23"/>
        <v>40.971925920773998</v>
      </c>
      <c r="AR23" s="65">
        <f t="shared" si="23"/>
        <v>0</v>
      </c>
      <c r="AS23" s="65">
        <f t="shared" si="23"/>
        <v>14.151829157199998</v>
      </c>
      <c r="AT23" s="65">
        <f t="shared" si="23"/>
        <v>0</v>
      </c>
      <c r="AU23" s="65">
        <f t="shared" si="23"/>
        <v>0</v>
      </c>
      <c r="AV23" s="66">
        <f t="shared" si="23"/>
        <v>14.151829157199998</v>
      </c>
      <c r="AW23" s="65">
        <f t="shared" si="23"/>
        <v>0</v>
      </c>
      <c r="AX23" s="67" t="e">
        <f>SUM(#REF!,#REF!,#REF!,AN23,#REF!)</f>
        <v>#REF!</v>
      </c>
      <c r="AY23" s="67" t="e">
        <f>SUM(#REF!,#REF!,#REF!,AS23,#REF!)</f>
        <v>#REF!</v>
      </c>
      <c r="AZ23" s="76"/>
    </row>
    <row r="24" spans="1:52" ht="47.25" x14ac:dyDescent="0.25">
      <c r="A24" s="69" t="s">
        <v>61</v>
      </c>
      <c r="B24" s="70" t="s">
        <v>62</v>
      </c>
      <c r="C24" s="71" t="s">
        <v>53</v>
      </c>
      <c r="D24" s="72" t="s">
        <v>53</v>
      </c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ref="N24:Q24" si="24">SUM(N69)</f>
        <v>288.284543465024</v>
      </c>
      <c r="O24" s="74">
        <f t="shared" ref="O24" si="25">SUM(O69)</f>
        <v>298.48522096684798</v>
      </c>
      <c r="P24" s="74">
        <f t="shared" si="24"/>
        <v>131.40745102599999</v>
      </c>
      <c r="Q24" s="74">
        <f t="shared" si="24"/>
        <v>156.87709243902401</v>
      </c>
      <c r="R24" s="74">
        <f t="shared" ref="R24:AB24" si="26">SUM(R69)</f>
        <v>80.812523385024008</v>
      </c>
      <c r="S24" s="74">
        <f t="shared" si="26"/>
        <v>0</v>
      </c>
      <c r="T24" s="74">
        <f t="shared" si="26"/>
        <v>0</v>
      </c>
      <c r="U24" s="74">
        <f t="shared" si="26"/>
        <v>80.812523385024008</v>
      </c>
      <c r="V24" s="74">
        <f t="shared" si="26"/>
        <v>0</v>
      </c>
      <c r="W24" s="74">
        <f t="shared" si="26"/>
        <v>79.645143632</v>
      </c>
      <c r="X24" s="74">
        <f t="shared" si="26"/>
        <v>0</v>
      </c>
      <c r="Y24" s="74">
        <f t="shared" si="26"/>
        <v>0</v>
      </c>
      <c r="Z24" s="74">
        <f t="shared" si="26"/>
        <v>79.645143632</v>
      </c>
      <c r="AA24" s="74">
        <f t="shared" si="26"/>
        <v>0</v>
      </c>
      <c r="AB24" s="74">
        <f t="shared" si="26"/>
        <v>77.231948807023997</v>
      </c>
      <c r="AC24" s="65">
        <f t="shared" si="2"/>
        <v>-1.167379753024008</v>
      </c>
      <c r="AD24" s="75">
        <f t="shared" si="20"/>
        <v>-1.4445530273348006</v>
      </c>
      <c r="AE24" s="65">
        <f t="shared" si="4"/>
        <v>0</v>
      </c>
      <c r="AF24" s="65" t="str">
        <f t="shared" si="5"/>
        <v>нд</v>
      </c>
      <c r="AG24" s="65">
        <f t="shared" si="6"/>
        <v>0</v>
      </c>
      <c r="AH24" s="65" t="str">
        <f t="shared" si="7"/>
        <v>нд</v>
      </c>
      <c r="AI24" s="65">
        <f t="shared" si="8"/>
        <v>-1.167379753024008</v>
      </c>
      <c r="AJ24" s="65">
        <f t="shared" si="21"/>
        <v>-1.4445530273348006</v>
      </c>
      <c r="AK24" s="65">
        <f t="shared" si="10"/>
        <v>0</v>
      </c>
      <c r="AL24" s="65" t="str">
        <f t="shared" si="11"/>
        <v>нд</v>
      </c>
      <c r="AM24" s="65" t="s">
        <v>54</v>
      </c>
      <c r="AN24" s="65" t="e">
        <f>SUM(#REF!)</f>
        <v>#REF!</v>
      </c>
      <c r="AO24" s="65" t="e">
        <f>SUM(#REF!)</f>
        <v>#REF!</v>
      </c>
      <c r="AP24" s="65" t="e">
        <f>SUM(#REF!)</f>
        <v>#REF!</v>
      </c>
      <c r="AQ24" s="65" t="e">
        <f>SUM(#REF!)</f>
        <v>#REF!</v>
      </c>
      <c r="AR24" s="65" t="e">
        <f>SUM(#REF!)</f>
        <v>#REF!</v>
      </c>
      <c r="AS24" s="65" t="e">
        <f>SUM(#REF!)</f>
        <v>#REF!</v>
      </c>
      <c r="AT24" s="65" t="e">
        <f>SUM(#REF!)</f>
        <v>#REF!</v>
      </c>
      <c r="AU24" s="65" t="e">
        <f>SUM(#REF!)</f>
        <v>#REF!</v>
      </c>
      <c r="AV24" s="66" t="e">
        <f>SUM(#REF!)</f>
        <v>#REF!</v>
      </c>
      <c r="AW24" s="65" t="e">
        <f>SUM(#REF!)</f>
        <v>#REF!</v>
      </c>
      <c r="AX24" s="67" t="e">
        <f>SUM(#REF!,#REF!,#REF!,AN24,#REF!)</f>
        <v>#REF!</v>
      </c>
      <c r="AY24" s="67" t="e">
        <f>SUM(#REF!,#REF!,#REF!,AS24,#REF!)</f>
        <v>#REF!</v>
      </c>
      <c r="AZ24" s="76"/>
    </row>
    <row r="25" spans="1:52" ht="47.25" x14ac:dyDescent="0.25">
      <c r="A25" s="69" t="s">
        <v>63</v>
      </c>
      <c r="B25" s="70" t="s">
        <v>64</v>
      </c>
      <c r="C25" s="71" t="s">
        <v>53</v>
      </c>
      <c r="D25" s="72" t="s">
        <v>53</v>
      </c>
      <c r="E25" s="73"/>
      <c r="F25" s="73"/>
      <c r="G25" s="73"/>
      <c r="H25" s="73"/>
      <c r="I25" s="73"/>
      <c r="J25" s="73"/>
      <c r="K25" s="73"/>
      <c r="L25" s="73"/>
      <c r="M25" s="73"/>
      <c r="N25" s="74">
        <f t="shared" ref="N25:AB26" si="27">SUM(N75)</f>
        <v>0</v>
      </c>
      <c r="O25" s="74">
        <f t="shared" si="27"/>
        <v>0</v>
      </c>
      <c r="P25" s="74">
        <f t="shared" si="27"/>
        <v>0</v>
      </c>
      <c r="Q25" s="74">
        <f t="shared" si="27"/>
        <v>0</v>
      </c>
      <c r="R25" s="74">
        <f t="shared" si="27"/>
        <v>0</v>
      </c>
      <c r="S25" s="74">
        <f t="shared" si="27"/>
        <v>0</v>
      </c>
      <c r="T25" s="74">
        <f t="shared" si="27"/>
        <v>0</v>
      </c>
      <c r="U25" s="74">
        <f t="shared" si="27"/>
        <v>0</v>
      </c>
      <c r="V25" s="74">
        <f t="shared" si="27"/>
        <v>0</v>
      </c>
      <c r="W25" s="74">
        <f t="shared" si="27"/>
        <v>0</v>
      </c>
      <c r="X25" s="74">
        <f t="shared" si="27"/>
        <v>0</v>
      </c>
      <c r="Y25" s="74">
        <f t="shared" si="27"/>
        <v>0</v>
      </c>
      <c r="Z25" s="74">
        <f t="shared" si="27"/>
        <v>0</v>
      </c>
      <c r="AA25" s="74">
        <f t="shared" si="27"/>
        <v>0</v>
      </c>
      <c r="AB25" s="74">
        <f t="shared" si="27"/>
        <v>0</v>
      </c>
      <c r="AC25" s="65">
        <f t="shared" si="2"/>
        <v>0</v>
      </c>
      <c r="AD25" s="75" t="s">
        <v>54</v>
      </c>
      <c r="AE25" s="65">
        <f t="shared" si="4"/>
        <v>0</v>
      </c>
      <c r="AF25" s="65" t="str">
        <f t="shared" si="5"/>
        <v>нд</v>
      </c>
      <c r="AG25" s="65">
        <f t="shared" si="6"/>
        <v>0</v>
      </c>
      <c r="AH25" s="65" t="str">
        <f t="shared" si="7"/>
        <v>нд</v>
      </c>
      <c r="AI25" s="65">
        <f t="shared" si="8"/>
        <v>0</v>
      </c>
      <c r="AJ25" s="65" t="s">
        <v>54</v>
      </c>
      <c r="AK25" s="65">
        <f t="shared" si="10"/>
        <v>0</v>
      </c>
      <c r="AL25" s="65" t="str">
        <f t="shared" si="11"/>
        <v>нд</v>
      </c>
      <c r="AM25" s="65" t="s">
        <v>54</v>
      </c>
      <c r="AN25" s="65" t="e">
        <f>SUM(#REF!)</f>
        <v>#REF!</v>
      </c>
      <c r="AO25" s="65" t="e">
        <f>SUM(#REF!)</f>
        <v>#REF!</v>
      </c>
      <c r="AP25" s="65" t="e">
        <f>SUM(#REF!)</f>
        <v>#REF!</v>
      </c>
      <c r="AQ25" s="65" t="e">
        <f>SUM(#REF!)</f>
        <v>#REF!</v>
      </c>
      <c r="AR25" s="65" t="e">
        <f>SUM(#REF!)</f>
        <v>#REF!</v>
      </c>
      <c r="AS25" s="65" t="e">
        <f>SUM(#REF!)</f>
        <v>#REF!</v>
      </c>
      <c r="AT25" s="65" t="e">
        <f>SUM(#REF!)</f>
        <v>#REF!</v>
      </c>
      <c r="AU25" s="65" t="e">
        <f>SUM(#REF!)</f>
        <v>#REF!</v>
      </c>
      <c r="AV25" s="66" t="e">
        <f>SUM(#REF!)</f>
        <v>#REF!</v>
      </c>
      <c r="AW25" s="65" t="e">
        <f>SUM(#REF!)</f>
        <v>#REF!</v>
      </c>
      <c r="AX25" s="67" t="e">
        <f>SUM(#REF!,#REF!,#REF!,AN25,#REF!)</f>
        <v>#REF!</v>
      </c>
      <c r="AY25" s="67" t="e">
        <f>SUM(#REF!,#REF!,#REF!,AS25,#REF!)</f>
        <v>#REF!</v>
      </c>
      <c r="AZ25" s="76"/>
    </row>
    <row r="26" spans="1:52" ht="31.5" x14ac:dyDescent="0.25">
      <c r="A26" s="69" t="s">
        <v>65</v>
      </c>
      <c r="B26" s="70" t="s">
        <v>66</v>
      </c>
      <c r="C26" s="71" t="s">
        <v>53</v>
      </c>
      <c r="D26" s="72" t="s">
        <v>53</v>
      </c>
      <c r="E26" s="73"/>
      <c r="F26" s="73"/>
      <c r="G26" s="73"/>
      <c r="H26" s="73"/>
      <c r="I26" s="73"/>
      <c r="J26" s="73"/>
      <c r="K26" s="73"/>
      <c r="L26" s="73"/>
      <c r="M26" s="73"/>
      <c r="N26" s="74">
        <f t="shared" si="27"/>
        <v>191.43435192565718</v>
      </c>
      <c r="O26" s="74">
        <f t="shared" si="27"/>
        <v>0</v>
      </c>
      <c r="P26" s="74">
        <f t="shared" si="27"/>
        <v>24.504627912000004</v>
      </c>
      <c r="Q26" s="74">
        <f t="shared" si="27"/>
        <v>166.92972401365719</v>
      </c>
      <c r="R26" s="74">
        <f t="shared" si="27"/>
        <v>93.045356229657187</v>
      </c>
      <c r="S26" s="74">
        <f t="shared" si="27"/>
        <v>0</v>
      </c>
      <c r="T26" s="74">
        <f t="shared" si="27"/>
        <v>0</v>
      </c>
      <c r="U26" s="74">
        <f t="shared" si="27"/>
        <v>93.045356229657187</v>
      </c>
      <c r="V26" s="74">
        <f t="shared" si="27"/>
        <v>0</v>
      </c>
      <c r="W26" s="74">
        <f t="shared" si="27"/>
        <v>155.07565126399999</v>
      </c>
      <c r="X26" s="74">
        <f t="shared" si="27"/>
        <v>0</v>
      </c>
      <c r="Y26" s="74">
        <f t="shared" si="27"/>
        <v>0</v>
      </c>
      <c r="Z26" s="74">
        <f t="shared" si="27"/>
        <v>155.07565126399999</v>
      </c>
      <c r="AA26" s="74">
        <f t="shared" si="27"/>
        <v>0</v>
      </c>
      <c r="AB26" s="74">
        <f t="shared" si="27"/>
        <v>11.854072749657201</v>
      </c>
      <c r="AC26" s="65">
        <f t="shared" si="2"/>
        <v>62.030295034342799</v>
      </c>
      <c r="AD26" s="75">
        <f t="shared" si="20"/>
        <v>66.666728515970064</v>
      </c>
      <c r="AE26" s="65">
        <f t="shared" si="4"/>
        <v>0</v>
      </c>
      <c r="AF26" s="65" t="str">
        <f t="shared" si="5"/>
        <v>нд</v>
      </c>
      <c r="AG26" s="65">
        <f t="shared" si="6"/>
        <v>0</v>
      </c>
      <c r="AH26" s="65" t="str">
        <f t="shared" si="7"/>
        <v>нд</v>
      </c>
      <c r="AI26" s="65">
        <f t="shared" si="8"/>
        <v>62.030295034342799</v>
      </c>
      <c r="AJ26" s="65">
        <f t="shared" si="21"/>
        <v>66.666728515970064</v>
      </c>
      <c r="AK26" s="65">
        <f t="shared" si="10"/>
        <v>0</v>
      </c>
      <c r="AL26" s="65" t="str">
        <f t="shared" si="11"/>
        <v>нд</v>
      </c>
      <c r="AM26" s="65" t="s">
        <v>54</v>
      </c>
      <c r="AN26" s="65" t="e">
        <f>SUM(#REF!)</f>
        <v>#REF!</v>
      </c>
      <c r="AO26" s="65" t="e">
        <f>SUM(#REF!)</f>
        <v>#REF!</v>
      </c>
      <c r="AP26" s="65" t="e">
        <f>SUM(#REF!)</f>
        <v>#REF!</v>
      </c>
      <c r="AQ26" s="65" t="e">
        <f>SUM(#REF!)</f>
        <v>#REF!</v>
      </c>
      <c r="AR26" s="65" t="e">
        <f>SUM(#REF!)</f>
        <v>#REF!</v>
      </c>
      <c r="AS26" s="65" t="e">
        <f>SUM(#REF!)</f>
        <v>#REF!</v>
      </c>
      <c r="AT26" s="65" t="e">
        <f>SUM(#REF!)</f>
        <v>#REF!</v>
      </c>
      <c r="AU26" s="65" t="e">
        <f>SUM(#REF!)</f>
        <v>#REF!</v>
      </c>
      <c r="AV26" s="66" t="e">
        <f>SUM(#REF!)</f>
        <v>#REF!</v>
      </c>
      <c r="AW26" s="65" t="e">
        <f>SUM(#REF!)</f>
        <v>#REF!</v>
      </c>
      <c r="AX26" s="67" t="e">
        <f>SUM(#REF!,#REF!,#REF!,AN26,#REF!)</f>
        <v>#REF!</v>
      </c>
      <c r="AY26" s="67" t="e">
        <f>SUM(#REF!,#REF!,#REF!,AS26,#REF!)</f>
        <v>#REF!</v>
      </c>
      <c r="AZ26" s="76"/>
    </row>
    <row r="27" spans="1:52" ht="31.5" x14ac:dyDescent="0.25">
      <c r="A27" s="69" t="s">
        <v>67</v>
      </c>
      <c r="B27" s="70" t="s">
        <v>68</v>
      </c>
      <c r="C27" s="71" t="s">
        <v>53</v>
      </c>
      <c r="D27" s="72" t="s">
        <v>53</v>
      </c>
      <c r="E27" s="73"/>
      <c r="F27" s="73"/>
      <c r="G27" s="73"/>
      <c r="H27" s="73"/>
      <c r="I27" s="73"/>
      <c r="J27" s="73"/>
      <c r="K27" s="73"/>
      <c r="L27" s="73"/>
      <c r="M27" s="73"/>
      <c r="N27" s="74">
        <f t="shared" ref="N27:AB27" si="28">SUM(N28,N32,N35,N42)</f>
        <v>0</v>
      </c>
      <c r="O27" s="74">
        <f t="shared" si="28"/>
        <v>0</v>
      </c>
      <c r="P27" s="74">
        <f t="shared" si="28"/>
        <v>0</v>
      </c>
      <c r="Q27" s="74">
        <f t="shared" si="28"/>
        <v>0</v>
      </c>
      <c r="R27" s="74">
        <f t="shared" si="28"/>
        <v>0</v>
      </c>
      <c r="S27" s="74">
        <f t="shared" si="28"/>
        <v>0</v>
      </c>
      <c r="T27" s="74">
        <f t="shared" si="28"/>
        <v>0</v>
      </c>
      <c r="U27" s="74">
        <f t="shared" si="28"/>
        <v>0</v>
      </c>
      <c r="V27" s="74">
        <f t="shared" si="28"/>
        <v>0</v>
      </c>
      <c r="W27" s="74">
        <f t="shared" si="28"/>
        <v>0</v>
      </c>
      <c r="X27" s="74">
        <f t="shared" si="28"/>
        <v>0</v>
      </c>
      <c r="Y27" s="74">
        <f t="shared" si="28"/>
        <v>0</v>
      </c>
      <c r="Z27" s="74">
        <f t="shared" si="28"/>
        <v>0</v>
      </c>
      <c r="AA27" s="74">
        <f t="shared" si="28"/>
        <v>0</v>
      </c>
      <c r="AB27" s="74">
        <f t="shared" si="28"/>
        <v>0</v>
      </c>
      <c r="AC27" s="65">
        <f t="shared" si="2"/>
        <v>0</v>
      </c>
      <c r="AD27" s="75" t="s">
        <v>54</v>
      </c>
      <c r="AE27" s="65">
        <f t="shared" si="4"/>
        <v>0</v>
      </c>
      <c r="AF27" s="65" t="str">
        <f t="shared" si="5"/>
        <v>нд</v>
      </c>
      <c r="AG27" s="65">
        <f t="shared" si="6"/>
        <v>0</v>
      </c>
      <c r="AH27" s="65" t="str">
        <f t="shared" si="7"/>
        <v>нд</v>
      </c>
      <c r="AI27" s="65">
        <f t="shared" si="8"/>
        <v>0</v>
      </c>
      <c r="AJ27" s="65" t="s">
        <v>54</v>
      </c>
      <c r="AK27" s="65">
        <f t="shared" si="10"/>
        <v>0</v>
      </c>
      <c r="AL27" s="65" t="str">
        <f t="shared" si="11"/>
        <v>нд</v>
      </c>
      <c r="AM27" s="65" t="s">
        <v>54</v>
      </c>
      <c r="AN27" s="65">
        <f t="shared" ref="AN27:AW27" si="29">SUM(AN28,AN32,AN35,AN42)</f>
        <v>0</v>
      </c>
      <c r="AO27" s="65">
        <f t="shared" si="29"/>
        <v>0</v>
      </c>
      <c r="AP27" s="65">
        <f t="shared" si="29"/>
        <v>0</v>
      </c>
      <c r="AQ27" s="65">
        <f t="shared" si="29"/>
        <v>0</v>
      </c>
      <c r="AR27" s="65">
        <f t="shared" si="29"/>
        <v>0</v>
      </c>
      <c r="AS27" s="65">
        <f t="shared" si="29"/>
        <v>0</v>
      </c>
      <c r="AT27" s="65">
        <f t="shared" si="29"/>
        <v>0</v>
      </c>
      <c r="AU27" s="65">
        <f t="shared" si="29"/>
        <v>0</v>
      </c>
      <c r="AV27" s="66">
        <f t="shared" si="29"/>
        <v>0</v>
      </c>
      <c r="AW27" s="65">
        <f t="shared" si="29"/>
        <v>0</v>
      </c>
      <c r="AX27" s="67" t="e">
        <f>SUM(#REF!,#REF!,#REF!,AN27,#REF!)</f>
        <v>#REF!</v>
      </c>
      <c r="AY27" s="67" t="e">
        <f>SUM(#REF!,#REF!,#REF!,AS27,#REF!)</f>
        <v>#REF!</v>
      </c>
      <c r="AZ27" s="76"/>
    </row>
    <row r="28" spans="1:52" ht="47.25" x14ac:dyDescent="0.25">
      <c r="A28" s="69" t="s">
        <v>69</v>
      </c>
      <c r="B28" s="70" t="s">
        <v>70</v>
      </c>
      <c r="C28" s="71" t="s">
        <v>53</v>
      </c>
      <c r="D28" s="72" t="s">
        <v>53</v>
      </c>
      <c r="E28" s="73"/>
      <c r="F28" s="73"/>
      <c r="G28" s="73"/>
      <c r="H28" s="73"/>
      <c r="I28" s="73"/>
      <c r="J28" s="73"/>
      <c r="K28" s="73"/>
      <c r="L28" s="73"/>
      <c r="M28" s="73"/>
      <c r="N28" s="74">
        <f t="shared" ref="N28:AB28" si="30">SUM(N29:N31)</f>
        <v>0</v>
      </c>
      <c r="O28" s="74">
        <f t="shared" si="30"/>
        <v>0</v>
      </c>
      <c r="P28" s="74">
        <f t="shared" si="30"/>
        <v>0</v>
      </c>
      <c r="Q28" s="74">
        <f t="shared" si="30"/>
        <v>0</v>
      </c>
      <c r="R28" s="74">
        <f t="shared" si="30"/>
        <v>0</v>
      </c>
      <c r="S28" s="74">
        <f t="shared" si="30"/>
        <v>0</v>
      </c>
      <c r="T28" s="74">
        <f t="shared" si="30"/>
        <v>0</v>
      </c>
      <c r="U28" s="74">
        <f t="shared" si="30"/>
        <v>0</v>
      </c>
      <c r="V28" s="74">
        <f t="shared" si="30"/>
        <v>0</v>
      </c>
      <c r="W28" s="74">
        <f t="shared" si="30"/>
        <v>0</v>
      </c>
      <c r="X28" s="74">
        <f t="shared" si="30"/>
        <v>0</v>
      </c>
      <c r="Y28" s="74">
        <f t="shared" si="30"/>
        <v>0</v>
      </c>
      <c r="Z28" s="74">
        <f t="shared" si="30"/>
        <v>0</v>
      </c>
      <c r="AA28" s="74">
        <f t="shared" si="30"/>
        <v>0</v>
      </c>
      <c r="AB28" s="74">
        <f t="shared" si="30"/>
        <v>0</v>
      </c>
      <c r="AC28" s="65">
        <f t="shared" si="2"/>
        <v>0</v>
      </c>
      <c r="AD28" s="75" t="s">
        <v>54</v>
      </c>
      <c r="AE28" s="65">
        <f t="shared" si="4"/>
        <v>0</v>
      </c>
      <c r="AF28" s="65" t="str">
        <f t="shared" si="5"/>
        <v>нд</v>
      </c>
      <c r="AG28" s="65">
        <f t="shared" si="6"/>
        <v>0</v>
      </c>
      <c r="AH28" s="65" t="str">
        <f t="shared" si="7"/>
        <v>нд</v>
      </c>
      <c r="AI28" s="65">
        <f t="shared" si="8"/>
        <v>0</v>
      </c>
      <c r="AJ28" s="65" t="s">
        <v>54</v>
      </c>
      <c r="AK28" s="65">
        <f t="shared" si="10"/>
        <v>0</v>
      </c>
      <c r="AL28" s="65" t="str">
        <f t="shared" si="11"/>
        <v>нд</v>
      </c>
      <c r="AM28" s="65" t="s">
        <v>54</v>
      </c>
      <c r="AN28" s="65">
        <f t="shared" ref="AN28:AW28" si="31">SUM(AN29:AN31)</f>
        <v>0</v>
      </c>
      <c r="AO28" s="65">
        <f t="shared" si="31"/>
        <v>0</v>
      </c>
      <c r="AP28" s="65">
        <f t="shared" si="31"/>
        <v>0</v>
      </c>
      <c r="AQ28" s="65">
        <f t="shared" si="31"/>
        <v>0</v>
      </c>
      <c r="AR28" s="65">
        <f t="shared" si="31"/>
        <v>0</v>
      </c>
      <c r="AS28" s="65">
        <f t="shared" si="31"/>
        <v>0</v>
      </c>
      <c r="AT28" s="65">
        <f t="shared" si="31"/>
        <v>0</v>
      </c>
      <c r="AU28" s="65">
        <f t="shared" si="31"/>
        <v>0</v>
      </c>
      <c r="AV28" s="66">
        <f t="shared" si="31"/>
        <v>0</v>
      </c>
      <c r="AW28" s="65">
        <f t="shared" si="31"/>
        <v>0</v>
      </c>
      <c r="AX28" s="67" t="e">
        <f>SUM(#REF!,#REF!,#REF!,AN28,#REF!)</f>
        <v>#REF!</v>
      </c>
      <c r="AY28" s="67" t="e">
        <f>SUM(#REF!,#REF!,#REF!,AS28,#REF!)</f>
        <v>#REF!</v>
      </c>
      <c r="AZ28" s="76"/>
    </row>
    <row r="29" spans="1:52" ht="78.75" x14ac:dyDescent="0.25">
      <c r="A29" s="69" t="s">
        <v>71</v>
      </c>
      <c r="B29" s="70" t="s">
        <v>72</v>
      </c>
      <c r="C29" s="71" t="s">
        <v>53</v>
      </c>
      <c r="D29" s="72" t="s">
        <v>53</v>
      </c>
      <c r="E29" s="73"/>
      <c r="F29" s="73"/>
      <c r="G29" s="73"/>
      <c r="H29" s="73"/>
      <c r="I29" s="73"/>
      <c r="J29" s="73"/>
      <c r="K29" s="73"/>
      <c r="L29" s="73"/>
      <c r="M29" s="73"/>
      <c r="N29" s="74">
        <v>0</v>
      </c>
      <c r="O29" s="74">
        <v>0</v>
      </c>
      <c r="P29" s="74">
        <v>0</v>
      </c>
      <c r="Q29" s="74">
        <v>0</v>
      </c>
      <c r="R29" s="74">
        <v>0</v>
      </c>
      <c r="S29" s="74">
        <v>0</v>
      </c>
      <c r="T29" s="74">
        <v>0</v>
      </c>
      <c r="U29" s="74">
        <v>0</v>
      </c>
      <c r="V29" s="74">
        <v>0</v>
      </c>
      <c r="W29" s="74">
        <v>0</v>
      </c>
      <c r="X29" s="74">
        <v>0</v>
      </c>
      <c r="Y29" s="74">
        <v>0</v>
      </c>
      <c r="Z29" s="74">
        <v>0</v>
      </c>
      <c r="AA29" s="74">
        <v>0</v>
      </c>
      <c r="AB29" s="74">
        <v>0</v>
      </c>
      <c r="AC29" s="65">
        <f t="shared" si="2"/>
        <v>0</v>
      </c>
      <c r="AD29" s="75" t="s">
        <v>54</v>
      </c>
      <c r="AE29" s="65">
        <f t="shared" si="4"/>
        <v>0</v>
      </c>
      <c r="AF29" s="65" t="str">
        <f t="shared" si="5"/>
        <v>нд</v>
      </c>
      <c r="AG29" s="65">
        <f t="shared" si="6"/>
        <v>0</v>
      </c>
      <c r="AH29" s="65" t="str">
        <f t="shared" si="7"/>
        <v>нд</v>
      </c>
      <c r="AI29" s="65">
        <f t="shared" si="8"/>
        <v>0</v>
      </c>
      <c r="AJ29" s="65" t="s">
        <v>54</v>
      </c>
      <c r="AK29" s="65">
        <f t="shared" si="10"/>
        <v>0</v>
      </c>
      <c r="AL29" s="65" t="str">
        <f t="shared" si="11"/>
        <v>нд</v>
      </c>
      <c r="AM29" s="65" t="s">
        <v>54</v>
      </c>
      <c r="AN29" s="65">
        <f>SUM(AO29:AR29)</f>
        <v>0</v>
      </c>
      <c r="AO29" s="65">
        <v>0</v>
      </c>
      <c r="AP29" s="65">
        <v>0</v>
      </c>
      <c r="AQ29" s="65">
        <v>0</v>
      </c>
      <c r="AR29" s="65">
        <v>0</v>
      </c>
      <c r="AS29" s="65">
        <f>SUM(AT29:AW29)</f>
        <v>0</v>
      </c>
      <c r="AT29" s="65">
        <v>0</v>
      </c>
      <c r="AU29" s="65">
        <v>0</v>
      </c>
      <c r="AV29" s="66">
        <v>0</v>
      </c>
      <c r="AW29" s="65">
        <v>0</v>
      </c>
      <c r="AX29" s="67" t="e">
        <f>SUM(#REF!,#REF!,#REF!,AN29,#REF!)</f>
        <v>#REF!</v>
      </c>
      <c r="AY29" s="67" t="e">
        <f>SUM(#REF!,#REF!,#REF!,AS29,#REF!)</f>
        <v>#REF!</v>
      </c>
      <c r="AZ29" s="76"/>
    </row>
    <row r="30" spans="1:52" ht="78.75" x14ac:dyDescent="0.25">
      <c r="A30" s="69" t="s">
        <v>73</v>
      </c>
      <c r="B30" s="70" t="s">
        <v>74</v>
      </c>
      <c r="C30" s="71" t="s">
        <v>53</v>
      </c>
      <c r="D30" s="72" t="s">
        <v>53</v>
      </c>
      <c r="E30" s="73"/>
      <c r="F30" s="73"/>
      <c r="G30" s="73"/>
      <c r="H30" s="73"/>
      <c r="I30" s="73"/>
      <c r="J30" s="73"/>
      <c r="K30" s="73"/>
      <c r="L30" s="73"/>
      <c r="M30" s="73"/>
      <c r="N30" s="74">
        <v>0</v>
      </c>
      <c r="O30" s="74">
        <v>0</v>
      </c>
      <c r="P30" s="74">
        <v>0</v>
      </c>
      <c r="Q30" s="74">
        <v>0</v>
      </c>
      <c r="R30" s="74">
        <v>0</v>
      </c>
      <c r="S30" s="74">
        <v>0</v>
      </c>
      <c r="T30" s="74">
        <v>0</v>
      </c>
      <c r="U30" s="74">
        <v>0</v>
      </c>
      <c r="V30" s="74">
        <v>0</v>
      </c>
      <c r="W30" s="74">
        <v>0</v>
      </c>
      <c r="X30" s="74">
        <v>0</v>
      </c>
      <c r="Y30" s="74">
        <v>0</v>
      </c>
      <c r="Z30" s="74">
        <v>0</v>
      </c>
      <c r="AA30" s="74">
        <v>0</v>
      </c>
      <c r="AB30" s="74">
        <v>0</v>
      </c>
      <c r="AC30" s="65">
        <f t="shared" si="2"/>
        <v>0</v>
      </c>
      <c r="AD30" s="75" t="s">
        <v>54</v>
      </c>
      <c r="AE30" s="65">
        <f t="shared" si="4"/>
        <v>0</v>
      </c>
      <c r="AF30" s="65" t="str">
        <f t="shared" si="5"/>
        <v>нд</v>
      </c>
      <c r="AG30" s="65">
        <f t="shared" si="6"/>
        <v>0</v>
      </c>
      <c r="AH30" s="65" t="str">
        <f t="shared" si="7"/>
        <v>нд</v>
      </c>
      <c r="AI30" s="65">
        <f t="shared" si="8"/>
        <v>0</v>
      </c>
      <c r="AJ30" s="65" t="s">
        <v>54</v>
      </c>
      <c r="AK30" s="65">
        <f t="shared" si="10"/>
        <v>0</v>
      </c>
      <c r="AL30" s="65" t="str">
        <f t="shared" si="11"/>
        <v>нд</v>
      </c>
      <c r="AM30" s="65" t="s">
        <v>54</v>
      </c>
      <c r="AN30" s="65">
        <f>SUM(AO30:AR30)</f>
        <v>0</v>
      </c>
      <c r="AO30" s="65">
        <v>0</v>
      </c>
      <c r="AP30" s="65">
        <v>0</v>
      </c>
      <c r="AQ30" s="65">
        <v>0</v>
      </c>
      <c r="AR30" s="65">
        <v>0</v>
      </c>
      <c r="AS30" s="65">
        <f>SUM(AT30:AW30)</f>
        <v>0</v>
      </c>
      <c r="AT30" s="65">
        <v>0</v>
      </c>
      <c r="AU30" s="65">
        <v>0</v>
      </c>
      <c r="AV30" s="66">
        <v>0</v>
      </c>
      <c r="AW30" s="65">
        <v>0</v>
      </c>
      <c r="AX30" s="67" t="e">
        <f>SUM(#REF!,#REF!,#REF!,AN30,#REF!)</f>
        <v>#REF!</v>
      </c>
      <c r="AY30" s="67" t="e">
        <f>SUM(#REF!,#REF!,#REF!,AS30,#REF!)</f>
        <v>#REF!</v>
      </c>
      <c r="AZ30" s="76"/>
    </row>
    <row r="31" spans="1:52" ht="63" x14ac:dyDescent="0.25">
      <c r="A31" s="69" t="s">
        <v>75</v>
      </c>
      <c r="B31" s="70" t="s">
        <v>76</v>
      </c>
      <c r="C31" s="71" t="s">
        <v>53</v>
      </c>
      <c r="D31" s="72" t="s">
        <v>53</v>
      </c>
      <c r="E31" s="73"/>
      <c r="F31" s="73"/>
      <c r="G31" s="73"/>
      <c r="H31" s="73"/>
      <c r="I31" s="73"/>
      <c r="J31" s="73"/>
      <c r="K31" s="73"/>
      <c r="L31" s="73"/>
      <c r="M31" s="73"/>
      <c r="N31" s="74">
        <v>0</v>
      </c>
      <c r="O31" s="74">
        <v>0</v>
      </c>
      <c r="P31" s="74">
        <v>0</v>
      </c>
      <c r="Q31" s="74">
        <v>0</v>
      </c>
      <c r="R31" s="74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65">
        <f t="shared" si="2"/>
        <v>0</v>
      </c>
      <c r="AD31" s="75" t="s">
        <v>54</v>
      </c>
      <c r="AE31" s="65">
        <f t="shared" si="4"/>
        <v>0</v>
      </c>
      <c r="AF31" s="65" t="str">
        <f t="shared" si="5"/>
        <v>нд</v>
      </c>
      <c r="AG31" s="65">
        <f t="shared" si="6"/>
        <v>0</v>
      </c>
      <c r="AH31" s="65" t="str">
        <f t="shared" si="7"/>
        <v>нд</v>
      </c>
      <c r="AI31" s="65">
        <f t="shared" si="8"/>
        <v>0</v>
      </c>
      <c r="AJ31" s="65" t="s">
        <v>54</v>
      </c>
      <c r="AK31" s="65">
        <f t="shared" si="10"/>
        <v>0</v>
      </c>
      <c r="AL31" s="65" t="str">
        <f t="shared" si="11"/>
        <v>нд</v>
      </c>
      <c r="AM31" s="65" t="s">
        <v>54</v>
      </c>
      <c r="AN31" s="65">
        <f>SUM(AO31:AR31)</f>
        <v>0</v>
      </c>
      <c r="AO31" s="65">
        <v>0</v>
      </c>
      <c r="AP31" s="65">
        <v>0</v>
      </c>
      <c r="AQ31" s="65">
        <v>0</v>
      </c>
      <c r="AR31" s="65">
        <v>0</v>
      </c>
      <c r="AS31" s="65">
        <f>SUM(AT31:AW31)</f>
        <v>0</v>
      </c>
      <c r="AT31" s="65">
        <v>0</v>
      </c>
      <c r="AU31" s="65">
        <v>0</v>
      </c>
      <c r="AV31" s="66">
        <v>0</v>
      </c>
      <c r="AW31" s="65">
        <v>0</v>
      </c>
      <c r="AX31" s="67" t="e">
        <f>SUM(#REF!,#REF!,#REF!,AN31,#REF!)</f>
        <v>#REF!</v>
      </c>
      <c r="AY31" s="67" t="e">
        <f>SUM(#REF!,#REF!,#REF!,AS31,#REF!)</f>
        <v>#REF!</v>
      </c>
      <c r="AZ31" s="76"/>
    </row>
    <row r="32" spans="1:52" ht="47.25" x14ac:dyDescent="0.25">
      <c r="A32" s="69" t="s">
        <v>77</v>
      </c>
      <c r="B32" s="70" t="s">
        <v>78</v>
      </c>
      <c r="C32" s="71" t="s">
        <v>53</v>
      </c>
      <c r="D32" s="72" t="s">
        <v>53</v>
      </c>
      <c r="E32" s="73"/>
      <c r="F32" s="73"/>
      <c r="G32" s="73"/>
      <c r="H32" s="73"/>
      <c r="I32" s="73"/>
      <c r="J32" s="73"/>
      <c r="K32" s="73"/>
      <c r="L32" s="73"/>
      <c r="M32" s="73"/>
      <c r="N32" s="74">
        <f t="shared" ref="N32:AB32" si="32">SUM(N33:N34)</f>
        <v>0</v>
      </c>
      <c r="O32" s="74">
        <f t="shared" si="32"/>
        <v>0</v>
      </c>
      <c r="P32" s="74">
        <f t="shared" si="32"/>
        <v>0</v>
      </c>
      <c r="Q32" s="74">
        <f t="shared" si="32"/>
        <v>0</v>
      </c>
      <c r="R32" s="74">
        <f t="shared" si="32"/>
        <v>0</v>
      </c>
      <c r="S32" s="74">
        <f t="shared" si="32"/>
        <v>0</v>
      </c>
      <c r="T32" s="74">
        <f t="shared" si="32"/>
        <v>0</v>
      </c>
      <c r="U32" s="74">
        <f t="shared" si="32"/>
        <v>0</v>
      </c>
      <c r="V32" s="74">
        <f t="shared" si="32"/>
        <v>0</v>
      </c>
      <c r="W32" s="74">
        <f t="shared" si="32"/>
        <v>0</v>
      </c>
      <c r="X32" s="74">
        <f t="shared" si="32"/>
        <v>0</v>
      </c>
      <c r="Y32" s="74">
        <f t="shared" si="32"/>
        <v>0</v>
      </c>
      <c r="Z32" s="74">
        <f t="shared" si="32"/>
        <v>0</v>
      </c>
      <c r="AA32" s="74">
        <f t="shared" si="32"/>
        <v>0</v>
      </c>
      <c r="AB32" s="74">
        <f t="shared" si="32"/>
        <v>0</v>
      </c>
      <c r="AC32" s="65">
        <f t="shared" si="2"/>
        <v>0</v>
      </c>
      <c r="AD32" s="75" t="s">
        <v>54</v>
      </c>
      <c r="AE32" s="65">
        <f t="shared" si="4"/>
        <v>0</v>
      </c>
      <c r="AF32" s="65" t="str">
        <f t="shared" si="5"/>
        <v>нд</v>
      </c>
      <c r="AG32" s="65">
        <f t="shared" si="6"/>
        <v>0</v>
      </c>
      <c r="AH32" s="65" t="str">
        <f t="shared" si="7"/>
        <v>нд</v>
      </c>
      <c r="AI32" s="65">
        <f t="shared" si="8"/>
        <v>0</v>
      </c>
      <c r="AJ32" s="65" t="s">
        <v>54</v>
      </c>
      <c r="AK32" s="65">
        <f t="shared" si="10"/>
        <v>0</v>
      </c>
      <c r="AL32" s="65" t="str">
        <f t="shared" si="11"/>
        <v>нд</v>
      </c>
      <c r="AM32" s="65" t="s">
        <v>54</v>
      </c>
      <c r="AN32" s="65">
        <f t="shared" ref="AN32:AW32" si="33">SUM(AN33:AN34)</f>
        <v>0</v>
      </c>
      <c r="AO32" s="65">
        <f t="shared" si="33"/>
        <v>0</v>
      </c>
      <c r="AP32" s="65">
        <f t="shared" si="33"/>
        <v>0</v>
      </c>
      <c r="AQ32" s="65">
        <f t="shared" si="33"/>
        <v>0</v>
      </c>
      <c r="AR32" s="65">
        <f t="shared" si="33"/>
        <v>0</v>
      </c>
      <c r="AS32" s="65">
        <f t="shared" si="33"/>
        <v>0</v>
      </c>
      <c r="AT32" s="65">
        <f t="shared" si="33"/>
        <v>0</v>
      </c>
      <c r="AU32" s="65">
        <f t="shared" si="33"/>
        <v>0</v>
      </c>
      <c r="AV32" s="66">
        <f t="shared" si="33"/>
        <v>0</v>
      </c>
      <c r="AW32" s="65">
        <f t="shared" si="33"/>
        <v>0</v>
      </c>
      <c r="AX32" s="67" t="e">
        <f>SUM(#REF!,#REF!,#REF!,AN32,#REF!)</f>
        <v>#REF!</v>
      </c>
      <c r="AY32" s="67" t="e">
        <f>SUM(#REF!,#REF!,#REF!,AS32,#REF!)</f>
        <v>#REF!</v>
      </c>
      <c r="AZ32" s="76"/>
    </row>
    <row r="33" spans="1:52" ht="78.75" x14ac:dyDescent="0.25">
      <c r="A33" s="69" t="s">
        <v>79</v>
      </c>
      <c r="B33" s="70" t="s">
        <v>80</v>
      </c>
      <c r="C33" s="71" t="s">
        <v>53</v>
      </c>
      <c r="D33" s="72" t="s">
        <v>53</v>
      </c>
      <c r="E33" s="73"/>
      <c r="F33" s="73"/>
      <c r="G33" s="73"/>
      <c r="H33" s="73"/>
      <c r="I33" s="73"/>
      <c r="J33" s="73"/>
      <c r="K33" s="73"/>
      <c r="L33" s="73"/>
      <c r="M33" s="73"/>
      <c r="N33" s="74">
        <v>0</v>
      </c>
      <c r="O33" s="74">
        <v>0</v>
      </c>
      <c r="P33" s="74">
        <v>0</v>
      </c>
      <c r="Q33" s="74">
        <v>0</v>
      </c>
      <c r="R33" s="74">
        <v>0</v>
      </c>
      <c r="S33" s="74">
        <v>0</v>
      </c>
      <c r="T33" s="74">
        <v>0</v>
      </c>
      <c r="U33" s="74">
        <v>0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65">
        <f t="shared" si="2"/>
        <v>0</v>
      </c>
      <c r="AD33" s="75" t="s">
        <v>54</v>
      </c>
      <c r="AE33" s="65">
        <f t="shared" si="4"/>
        <v>0</v>
      </c>
      <c r="AF33" s="65" t="str">
        <f t="shared" si="5"/>
        <v>нд</v>
      </c>
      <c r="AG33" s="65">
        <f t="shared" si="6"/>
        <v>0</v>
      </c>
      <c r="AH33" s="65" t="str">
        <f t="shared" si="7"/>
        <v>нд</v>
      </c>
      <c r="AI33" s="65">
        <f t="shared" si="8"/>
        <v>0</v>
      </c>
      <c r="AJ33" s="65" t="s">
        <v>54</v>
      </c>
      <c r="AK33" s="65">
        <f t="shared" si="10"/>
        <v>0</v>
      </c>
      <c r="AL33" s="65" t="str">
        <f t="shared" si="11"/>
        <v>нд</v>
      </c>
      <c r="AM33" s="65" t="s">
        <v>54</v>
      </c>
      <c r="AN33" s="65">
        <f>SUM(AO33:AR33)</f>
        <v>0</v>
      </c>
      <c r="AO33" s="65">
        <v>0</v>
      </c>
      <c r="AP33" s="65">
        <v>0</v>
      </c>
      <c r="AQ33" s="65">
        <v>0</v>
      </c>
      <c r="AR33" s="65">
        <v>0</v>
      </c>
      <c r="AS33" s="65">
        <f>SUM(AT33:AW33)</f>
        <v>0</v>
      </c>
      <c r="AT33" s="65">
        <v>0</v>
      </c>
      <c r="AU33" s="65">
        <v>0</v>
      </c>
      <c r="AV33" s="66">
        <v>0</v>
      </c>
      <c r="AW33" s="65">
        <v>0</v>
      </c>
      <c r="AX33" s="67" t="e">
        <f>SUM(#REF!,#REF!,#REF!,AN33,#REF!)</f>
        <v>#REF!</v>
      </c>
      <c r="AY33" s="67" t="e">
        <f>SUM(#REF!,#REF!,#REF!,AS33,#REF!)</f>
        <v>#REF!</v>
      </c>
      <c r="AZ33" s="76"/>
    </row>
    <row r="34" spans="1:52" ht="47.25" x14ac:dyDescent="0.25">
      <c r="A34" s="69" t="s">
        <v>81</v>
      </c>
      <c r="B34" s="70" t="s">
        <v>82</v>
      </c>
      <c r="C34" s="71" t="s">
        <v>53</v>
      </c>
      <c r="D34" s="72" t="s">
        <v>53</v>
      </c>
      <c r="E34" s="73"/>
      <c r="F34" s="73"/>
      <c r="G34" s="73"/>
      <c r="H34" s="73"/>
      <c r="I34" s="73"/>
      <c r="J34" s="73"/>
      <c r="K34" s="73"/>
      <c r="L34" s="73"/>
      <c r="M34" s="73"/>
      <c r="N34" s="74">
        <v>0</v>
      </c>
      <c r="O34" s="74">
        <v>0</v>
      </c>
      <c r="P34" s="74">
        <v>0</v>
      </c>
      <c r="Q34" s="74">
        <v>0</v>
      </c>
      <c r="R34" s="74">
        <v>0</v>
      </c>
      <c r="S34" s="74">
        <v>0</v>
      </c>
      <c r="T34" s="74">
        <v>0</v>
      </c>
      <c r="U34" s="74">
        <v>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65">
        <f t="shared" si="2"/>
        <v>0</v>
      </c>
      <c r="AD34" s="75" t="s">
        <v>54</v>
      </c>
      <c r="AE34" s="65">
        <f t="shared" si="4"/>
        <v>0</v>
      </c>
      <c r="AF34" s="65" t="str">
        <f t="shared" si="5"/>
        <v>нд</v>
      </c>
      <c r="AG34" s="65">
        <f t="shared" si="6"/>
        <v>0</v>
      </c>
      <c r="AH34" s="65" t="str">
        <f t="shared" si="7"/>
        <v>нд</v>
      </c>
      <c r="AI34" s="65">
        <f t="shared" si="8"/>
        <v>0</v>
      </c>
      <c r="AJ34" s="65" t="s">
        <v>54</v>
      </c>
      <c r="AK34" s="65">
        <f t="shared" si="10"/>
        <v>0</v>
      </c>
      <c r="AL34" s="65" t="str">
        <f t="shared" si="11"/>
        <v>нд</v>
      </c>
      <c r="AM34" s="65" t="s">
        <v>54</v>
      </c>
      <c r="AN34" s="65">
        <f>SUM(AO34:AR34)</f>
        <v>0</v>
      </c>
      <c r="AO34" s="65">
        <v>0</v>
      </c>
      <c r="AP34" s="65">
        <v>0</v>
      </c>
      <c r="AQ34" s="65">
        <v>0</v>
      </c>
      <c r="AR34" s="65">
        <v>0</v>
      </c>
      <c r="AS34" s="65">
        <f>SUM(AT34:AW34)</f>
        <v>0</v>
      </c>
      <c r="AT34" s="65">
        <v>0</v>
      </c>
      <c r="AU34" s="65">
        <v>0</v>
      </c>
      <c r="AV34" s="66">
        <v>0</v>
      </c>
      <c r="AW34" s="65">
        <v>0</v>
      </c>
      <c r="AX34" s="67" t="e">
        <f>SUM(#REF!,#REF!,#REF!,AN34,#REF!)</f>
        <v>#REF!</v>
      </c>
      <c r="AY34" s="67" t="e">
        <f>SUM(#REF!,#REF!,#REF!,AS34,#REF!)</f>
        <v>#REF!</v>
      </c>
      <c r="AZ34" s="76"/>
    </row>
    <row r="35" spans="1:52" ht="63" x14ac:dyDescent="0.25">
      <c r="A35" s="69" t="s">
        <v>83</v>
      </c>
      <c r="B35" s="70" t="s">
        <v>84</v>
      </c>
      <c r="C35" s="71" t="s">
        <v>53</v>
      </c>
      <c r="D35" s="72" t="s">
        <v>53</v>
      </c>
      <c r="E35" s="73"/>
      <c r="F35" s="73"/>
      <c r="G35" s="73"/>
      <c r="H35" s="73"/>
      <c r="I35" s="73"/>
      <c r="J35" s="73"/>
      <c r="K35" s="73"/>
      <c r="L35" s="73"/>
      <c r="M35" s="73"/>
      <c r="N35" s="74">
        <f t="shared" ref="N35:AB35" si="34">SUM(N36:N41)</f>
        <v>0</v>
      </c>
      <c r="O35" s="74">
        <f t="shared" si="34"/>
        <v>0</v>
      </c>
      <c r="P35" s="74">
        <f t="shared" si="34"/>
        <v>0</v>
      </c>
      <c r="Q35" s="74">
        <f t="shared" si="34"/>
        <v>0</v>
      </c>
      <c r="R35" s="74">
        <f t="shared" si="34"/>
        <v>0</v>
      </c>
      <c r="S35" s="74">
        <f t="shared" si="34"/>
        <v>0</v>
      </c>
      <c r="T35" s="74">
        <f t="shared" si="34"/>
        <v>0</v>
      </c>
      <c r="U35" s="74">
        <f t="shared" si="34"/>
        <v>0</v>
      </c>
      <c r="V35" s="74">
        <f t="shared" si="34"/>
        <v>0</v>
      </c>
      <c r="W35" s="74">
        <f t="shared" si="34"/>
        <v>0</v>
      </c>
      <c r="X35" s="74">
        <f t="shared" si="34"/>
        <v>0</v>
      </c>
      <c r="Y35" s="74">
        <f t="shared" si="34"/>
        <v>0</v>
      </c>
      <c r="Z35" s="74">
        <f t="shared" si="34"/>
        <v>0</v>
      </c>
      <c r="AA35" s="74">
        <f t="shared" si="34"/>
        <v>0</v>
      </c>
      <c r="AB35" s="74">
        <f t="shared" si="34"/>
        <v>0</v>
      </c>
      <c r="AC35" s="65">
        <f t="shared" si="2"/>
        <v>0</v>
      </c>
      <c r="AD35" s="75" t="s">
        <v>54</v>
      </c>
      <c r="AE35" s="65">
        <f t="shared" si="4"/>
        <v>0</v>
      </c>
      <c r="AF35" s="65" t="str">
        <f t="shared" si="5"/>
        <v>нд</v>
      </c>
      <c r="AG35" s="65">
        <f t="shared" si="6"/>
        <v>0</v>
      </c>
      <c r="AH35" s="65" t="str">
        <f t="shared" si="7"/>
        <v>нд</v>
      </c>
      <c r="AI35" s="65">
        <f t="shared" si="8"/>
        <v>0</v>
      </c>
      <c r="AJ35" s="65" t="s">
        <v>54</v>
      </c>
      <c r="AK35" s="65">
        <f t="shared" si="10"/>
        <v>0</v>
      </c>
      <c r="AL35" s="65" t="str">
        <f t="shared" si="11"/>
        <v>нд</v>
      </c>
      <c r="AM35" s="65" t="s">
        <v>54</v>
      </c>
      <c r="AN35" s="65">
        <f t="shared" ref="AN35:AW35" si="35">SUM(AN36:AN41)</f>
        <v>0</v>
      </c>
      <c r="AO35" s="65">
        <f t="shared" si="35"/>
        <v>0</v>
      </c>
      <c r="AP35" s="65">
        <f t="shared" si="35"/>
        <v>0</v>
      </c>
      <c r="AQ35" s="65">
        <f t="shared" si="35"/>
        <v>0</v>
      </c>
      <c r="AR35" s="65">
        <f t="shared" si="35"/>
        <v>0</v>
      </c>
      <c r="AS35" s="65">
        <f t="shared" si="35"/>
        <v>0</v>
      </c>
      <c r="AT35" s="65">
        <f t="shared" si="35"/>
        <v>0</v>
      </c>
      <c r="AU35" s="65">
        <f t="shared" si="35"/>
        <v>0</v>
      </c>
      <c r="AV35" s="66">
        <f t="shared" si="35"/>
        <v>0</v>
      </c>
      <c r="AW35" s="65">
        <f t="shared" si="35"/>
        <v>0</v>
      </c>
      <c r="AX35" s="67" t="e">
        <f>SUM(#REF!,#REF!,#REF!,AN35,#REF!)</f>
        <v>#REF!</v>
      </c>
      <c r="AY35" s="67" t="e">
        <f>SUM(#REF!,#REF!,#REF!,AS35,#REF!)</f>
        <v>#REF!</v>
      </c>
      <c r="AZ35" s="76"/>
    </row>
    <row r="36" spans="1:52" ht="141.75" x14ac:dyDescent="0.25">
      <c r="A36" s="69" t="s">
        <v>85</v>
      </c>
      <c r="B36" s="70" t="s">
        <v>86</v>
      </c>
      <c r="C36" s="71" t="s">
        <v>53</v>
      </c>
      <c r="D36" s="72" t="s">
        <v>53</v>
      </c>
      <c r="E36" s="73"/>
      <c r="F36" s="73"/>
      <c r="G36" s="73"/>
      <c r="H36" s="73"/>
      <c r="I36" s="73"/>
      <c r="J36" s="73"/>
      <c r="K36" s="73"/>
      <c r="L36" s="73"/>
      <c r="M36" s="73"/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65">
        <f t="shared" si="2"/>
        <v>0</v>
      </c>
      <c r="AD36" s="75" t="s">
        <v>54</v>
      </c>
      <c r="AE36" s="65">
        <f t="shared" si="4"/>
        <v>0</v>
      </c>
      <c r="AF36" s="65" t="str">
        <f t="shared" si="5"/>
        <v>нд</v>
      </c>
      <c r="AG36" s="65">
        <f t="shared" si="6"/>
        <v>0</v>
      </c>
      <c r="AH36" s="65" t="str">
        <f t="shared" si="7"/>
        <v>нд</v>
      </c>
      <c r="AI36" s="65">
        <f t="shared" si="8"/>
        <v>0</v>
      </c>
      <c r="AJ36" s="65" t="s">
        <v>54</v>
      </c>
      <c r="AK36" s="65">
        <f t="shared" si="10"/>
        <v>0</v>
      </c>
      <c r="AL36" s="65" t="str">
        <f t="shared" si="11"/>
        <v>нд</v>
      </c>
      <c r="AM36" s="65" t="s">
        <v>54</v>
      </c>
      <c r="AN36" s="65">
        <f t="shared" ref="AN36:AN41" si="36">SUM(AO36:AR36)</f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f t="shared" ref="AS36:AS41" si="37">SUM(AT36:AW36)</f>
        <v>0</v>
      </c>
      <c r="AT36" s="65">
        <v>0</v>
      </c>
      <c r="AU36" s="65">
        <v>0</v>
      </c>
      <c r="AV36" s="66">
        <v>0</v>
      </c>
      <c r="AW36" s="65">
        <v>0</v>
      </c>
      <c r="AX36" s="67" t="e">
        <f>SUM(#REF!,#REF!,#REF!,AN36,#REF!)</f>
        <v>#REF!</v>
      </c>
      <c r="AY36" s="67" t="e">
        <f>SUM(#REF!,#REF!,#REF!,AS36,#REF!)</f>
        <v>#REF!</v>
      </c>
      <c r="AZ36" s="76"/>
    </row>
    <row r="37" spans="1:52" ht="126" x14ac:dyDescent="0.25">
      <c r="A37" s="69" t="s">
        <v>85</v>
      </c>
      <c r="B37" s="70" t="s">
        <v>87</v>
      </c>
      <c r="C37" s="71" t="s">
        <v>53</v>
      </c>
      <c r="D37" s="72" t="s">
        <v>53</v>
      </c>
      <c r="E37" s="73"/>
      <c r="F37" s="73"/>
      <c r="G37" s="73"/>
      <c r="H37" s="73"/>
      <c r="I37" s="73"/>
      <c r="J37" s="73"/>
      <c r="K37" s="73"/>
      <c r="L37" s="73"/>
      <c r="M37" s="73"/>
      <c r="N37" s="74">
        <v>0</v>
      </c>
      <c r="O37" s="74">
        <v>0</v>
      </c>
      <c r="P37" s="74">
        <v>0</v>
      </c>
      <c r="Q37" s="74">
        <v>0</v>
      </c>
      <c r="R37" s="74">
        <v>0</v>
      </c>
      <c r="S37" s="74">
        <v>0</v>
      </c>
      <c r="T37" s="74">
        <v>0</v>
      </c>
      <c r="U37" s="74">
        <v>0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65">
        <f t="shared" si="2"/>
        <v>0</v>
      </c>
      <c r="AD37" s="75" t="s">
        <v>54</v>
      </c>
      <c r="AE37" s="65">
        <f t="shared" si="4"/>
        <v>0</v>
      </c>
      <c r="AF37" s="65" t="str">
        <f t="shared" si="5"/>
        <v>нд</v>
      </c>
      <c r="AG37" s="65">
        <f t="shared" si="6"/>
        <v>0</v>
      </c>
      <c r="AH37" s="65" t="str">
        <f t="shared" si="7"/>
        <v>нд</v>
      </c>
      <c r="AI37" s="65">
        <f t="shared" si="8"/>
        <v>0</v>
      </c>
      <c r="AJ37" s="65" t="s">
        <v>54</v>
      </c>
      <c r="AK37" s="65">
        <f t="shared" si="10"/>
        <v>0</v>
      </c>
      <c r="AL37" s="65" t="str">
        <f t="shared" si="11"/>
        <v>нд</v>
      </c>
      <c r="AM37" s="65" t="s">
        <v>54</v>
      </c>
      <c r="AN37" s="65">
        <f t="shared" si="36"/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f t="shared" si="37"/>
        <v>0</v>
      </c>
      <c r="AT37" s="65">
        <v>0</v>
      </c>
      <c r="AU37" s="65">
        <v>0</v>
      </c>
      <c r="AV37" s="66">
        <v>0</v>
      </c>
      <c r="AW37" s="65">
        <v>0</v>
      </c>
      <c r="AX37" s="67" t="e">
        <f>SUM(#REF!,#REF!,#REF!,AN37,#REF!)</f>
        <v>#REF!</v>
      </c>
      <c r="AY37" s="67" t="e">
        <f>SUM(#REF!,#REF!,#REF!,AS37,#REF!)</f>
        <v>#REF!</v>
      </c>
      <c r="AZ37" s="76"/>
    </row>
    <row r="38" spans="1:52" ht="126" x14ac:dyDescent="0.25">
      <c r="A38" s="69" t="s">
        <v>85</v>
      </c>
      <c r="B38" s="70" t="s">
        <v>88</v>
      </c>
      <c r="C38" s="71" t="s">
        <v>53</v>
      </c>
      <c r="D38" s="72" t="s">
        <v>53</v>
      </c>
      <c r="E38" s="73"/>
      <c r="F38" s="73"/>
      <c r="G38" s="73"/>
      <c r="H38" s="73"/>
      <c r="I38" s="73"/>
      <c r="J38" s="73"/>
      <c r="K38" s="73"/>
      <c r="L38" s="73"/>
      <c r="M38" s="73"/>
      <c r="N38" s="74">
        <v>0</v>
      </c>
      <c r="O38" s="74">
        <v>0</v>
      </c>
      <c r="P38" s="74">
        <v>0</v>
      </c>
      <c r="Q38" s="74">
        <v>0</v>
      </c>
      <c r="R38" s="74">
        <v>0</v>
      </c>
      <c r="S38" s="74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65">
        <f t="shared" si="2"/>
        <v>0</v>
      </c>
      <c r="AD38" s="75" t="s">
        <v>54</v>
      </c>
      <c r="AE38" s="65">
        <f t="shared" si="4"/>
        <v>0</v>
      </c>
      <c r="AF38" s="65" t="str">
        <f t="shared" si="5"/>
        <v>нд</v>
      </c>
      <c r="AG38" s="65">
        <f t="shared" si="6"/>
        <v>0</v>
      </c>
      <c r="AH38" s="65" t="str">
        <f t="shared" si="7"/>
        <v>нд</v>
      </c>
      <c r="AI38" s="65">
        <f t="shared" si="8"/>
        <v>0</v>
      </c>
      <c r="AJ38" s="65" t="s">
        <v>54</v>
      </c>
      <c r="AK38" s="65">
        <f t="shared" si="10"/>
        <v>0</v>
      </c>
      <c r="AL38" s="65" t="str">
        <f t="shared" si="11"/>
        <v>нд</v>
      </c>
      <c r="AM38" s="65" t="s">
        <v>54</v>
      </c>
      <c r="AN38" s="65">
        <f t="shared" si="36"/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f t="shared" si="37"/>
        <v>0</v>
      </c>
      <c r="AT38" s="65">
        <v>0</v>
      </c>
      <c r="AU38" s="65">
        <v>0</v>
      </c>
      <c r="AV38" s="66">
        <v>0</v>
      </c>
      <c r="AW38" s="65">
        <v>0</v>
      </c>
      <c r="AX38" s="67" t="e">
        <f>SUM(#REF!,#REF!,#REF!,AN38,#REF!)</f>
        <v>#REF!</v>
      </c>
      <c r="AY38" s="67" t="e">
        <f>SUM(#REF!,#REF!,#REF!,AS38,#REF!)</f>
        <v>#REF!</v>
      </c>
      <c r="AZ38" s="76"/>
    </row>
    <row r="39" spans="1:52" ht="141.75" x14ac:dyDescent="0.25">
      <c r="A39" s="69" t="s">
        <v>89</v>
      </c>
      <c r="B39" s="70" t="s">
        <v>86</v>
      </c>
      <c r="C39" s="71" t="s">
        <v>53</v>
      </c>
      <c r="D39" s="72" t="s">
        <v>53</v>
      </c>
      <c r="E39" s="73"/>
      <c r="F39" s="73"/>
      <c r="G39" s="73"/>
      <c r="H39" s="73"/>
      <c r="I39" s="73"/>
      <c r="J39" s="73"/>
      <c r="K39" s="73"/>
      <c r="L39" s="73"/>
      <c r="M39" s="73"/>
      <c r="N39" s="74">
        <v>0</v>
      </c>
      <c r="O39" s="74">
        <v>0</v>
      </c>
      <c r="P39" s="74">
        <v>0</v>
      </c>
      <c r="Q39" s="74">
        <v>0</v>
      </c>
      <c r="R39" s="74">
        <v>0</v>
      </c>
      <c r="S39" s="74">
        <v>0</v>
      </c>
      <c r="T39" s="74">
        <v>0</v>
      </c>
      <c r="U39" s="74">
        <v>0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65">
        <f t="shared" si="2"/>
        <v>0</v>
      </c>
      <c r="AD39" s="75" t="s">
        <v>54</v>
      </c>
      <c r="AE39" s="65">
        <f t="shared" si="4"/>
        <v>0</v>
      </c>
      <c r="AF39" s="65" t="str">
        <f t="shared" si="5"/>
        <v>нд</v>
      </c>
      <c r="AG39" s="65">
        <f t="shared" si="6"/>
        <v>0</v>
      </c>
      <c r="AH39" s="65" t="str">
        <f t="shared" si="7"/>
        <v>нд</v>
      </c>
      <c r="AI39" s="65">
        <f t="shared" si="8"/>
        <v>0</v>
      </c>
      <c r="AJ39" s="65" t="s">
        <v>54</v>
      </c>
      <c r="AK39" s="65">
        <f t="shared" si="10"/>
        <v>0</v>
      </c>
      <c r="AL39" s="65" t="str">
        <f t="shared" si="11"/>
        <v>нд</v>
      </c>
      <c r="AM39" s="65" t="s">
        <v>54</v>
      </c>
      <c r="AN39" s="65">
        <f t="shared" si="36"/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f t="shared" si="37"/>
        <v>0</v>
      </c>
      <c r="AT39" s="65">
        <v>0</v>
      </c>
      <c r="AU39" s="65">
        <v>0</v>
      </c>
      <c r="AV39" s="66">
        <v>0</v>
      </c>
      <c r="AW39" s="65">
        <v>0</v>
      </c>
      <c r="AX39" s="67" t="e">
        <f>SUM(#REF!,#REF!,#REF!,AN39,#REF!)</f>
        <v>#REF!</v>
      </c>
      <c r="AY39" s="67" t="e">
        <f>SUM(#REF!,#REF!,#REF!,AS39,#REF!)</f>
        <v>#REF!</v>
      </c>
      <c r="AZ39" s="76"/>
    </row>
    <row r="40" spans="1:52" ht="126" x14ac:dyDescent="0.25">
      <c r="A40" s="69" t="s">
        <v>89</v>
      </c>
      <c r="B40" s="70" t="s">
        <v>87</v>
      </c>
      <c r="C40" s="71" t="s">
        <v>53</v>
      </c>
      <c r="D40" s="72" t="s">
        <v>53</v>
      </c>
      <c r="E40" s="73"/>
      <c r="F40" s="73"/>
      <c r="G40" s="73"/>
      <c r="H40" s="73"/>
      <c r="I40" s="73"/>
      <c r="J40" s="73"/>
      <c r="K40" s="73"/>
      <c r="L40" s="73"/>
      <c r="M40" s="73"/>
      <c r="N40" s="74">
        <v>0</v>
      </c>
      <c r="O40" s="74">
        <v>0</v>
      </c>
      <c r="P40" s="74">
        <v>0</v>
      </c>
      <c r="Q40" s="74">
        <v>0</v>
      </c>
      <c r="R40" s="74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4">
        <v>0</v>
      </c>
      <c r="AA40" s="74">
        <v>0</v>
      </c>
      <c r="AB40" s="74">
        <v>0</v>
      </c>
      <c r="AC40" s="65">
        <f t="shared" si="2"/>
        <v>0</v>
      </c>
      <c r="AD40" s="75" t="s">
        <v>54</v>
      </c>
      <c r="AE40" s="65">
        <f t="shared" si="4"/>
        <v>0</v>
      </c>
      <c r="AF40" s="65" t="str">
        <f t="shared" si="5"/>
        <v>нд</v>
      </c>
      <c r="AG40" s="65">
        <f t="shared" si="6"/>
        <v>0</v>
      </c>
      <c r="AH40" s="65" t="str">
        <f t="shared" si="7"/>
        <v>нд</v>
      </c>
      <c r="AI40" s="65">
        <f t="shared" si="8"/>
        <v>0</v>
      </c>
      <c r="AJ40" s="65" t="s">
        <v>54</v>
      </c>
      <c r="AK40" s="65">
        <f t="shared" si="10"/>
        <v>0</v>
      </c>
      <c r="AL40" s="65" t="str">
        <f t="shared" si="11"/>
        <v>нд</v>
      </c>
      <c r="AM40" s="65" t="s">
        <v>54</v>
      </c>
      <c r="AN40" s="65">
        <f t="shared" si="36"/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f t="shared" si="37"/>
        <v>0</v>
      </c>
      <c r="AT40" s="65">
        <v>0</v>
      </c>
      <c r="AU40" s="65">
        <v>0</v>
      </c>
      <c r="AV40" s="66">
        <v>0</v>
      </c>
      <c r="AW40" s="65">
        <v>0</v>
      </c>
      <c r="AX40" s="67" t="e">
        <f>SUM(#REF!,#REF!,#REF!,AN40,#REF!)</f>
        <v>#REF!</v>
      </c>
      <c r="AY40" s="67" t="e">
        <f>SUM(#REF!,#REF!,#REF!,AS40,#REF!)</f>
        <v>#REF!</v>
      </c>
      <c r="AZ40" s="76"/>
    </row>
    <row r="41" spans="1:52" ht="126" x14ac:dyDescent="0.25">
      <c r="A41" s="69" t="s">
        <v>89</v>
      </c>
      <c r="B41" s="70" t="s">
        <v>90</v>
      </c>
      <c r="C41" s="71" t="s">
        <v>53</v>
      </c>
      <c r="D41" s="72" t="s">
        <v>53</v>
      </c>
      <c r="E41" s="73"/>
      <c r="F41" s="73"/>
      <c r="G41" s="73"/>
      <c r="H41" s="73"/>
      <c r="I41" s="73"/>
      <c r="J41" s="73"/>
      <c r="K41" s="73"/>
      <c r="L41" s="73"/>
      <c r="M41" s="73"/>
      <c r="N41" s="74">
        <v>0</v>
      </c>
      <c r="O41" s="74">
        <v>0</v>
      </c>
      <c r="P41" s="74">
        <v>0</v>
      </c>
      <c r="Q41" s="74">
        <v>0</v>
      </c>
      <c r="R41" s="74">
        <v>0</v>
      </c>
      <c r="S41" s="74">
        <v>0</v>
      </c>
      <c r="T41" s="74">
        <v>0</v>
      </c>
      <c r="U41" s="74">
        <v>0</v>
      </c>
      <c r="V41" s="74">
        <v>0</v>
      </c>
      <c r="W41" s="74">
        <v>0</v>
      </c>
      <c r="X41" s="74">
        <v>0</v>
      </c>
      <c r="Y41" s="74">
        <v>0</v>
      </c>
      <c r="Z41" s="74">
        <v>0</v>
      </c>
      <c r="AA41" s="74">
        <v>0</v>
      </c>
      <c r="AB41" s="74">
        <v>0</v>
      </c>
      <c r="AC41" s="65">
        <f t="shared" si="2"/>
        <v>0</v>
      </c>
      <c r="AD41" s="75" t="s">
        <v>54</v>
      </c>
      <c r="AE41" s="65">
        <f t="shared" si="4"/>
        <v>0</v>
      </c>
      <c r="AF41" s="65" t="str">
        <f t="shared" si="5"/>
        <v>нд</v>
      </c>
      <c r="AG41" s="65">
        <f t="shared" si="6"/>
        <v>0</v>
      </c>
      <c r="AH41" s="65" t="str">
        <f t="shared" si="7"/>
        <v>нд</v>
      </c>
      <c r="AI41" s="65">
        <f t="shared" si="8"/>
        <v>0</v>
      </c>
      <c r="AJ41" s="65" t="s">
        <v>54</v>
      </c>
      <c r="AK41" s="65">
        <f t="shared" si="10"/>
        <v>0</v>
      </c>
      <c r="AL41" s="65" t="str">
        <f t="shared" si="11"/>
        <v>нд</v>
      </c>
      <c r="AM41" s="65" t="s">
        <v>54</v>
      </c>
      <c r="AN41" s="65">
        <f t="shared" si="36"/>
        <v>0</v>
      </c>
      <c r="AO41" s="65">
        <v>0</v>
      </c>
      <c r="AP41" s="65">
        <v>0</v>
      </c>
      <c r="AQ41" s="65">
        <v>0</v>
      </c>
      <c r="AR41" s="65">
        <v>0</v>
      </c>
      <c r="AS41" s="65">
        <f t="shared" si="37"/>
        <v>0</v>
      </c>
      <c r="AT41" s="65">
        <v>0</v>
      </c>
      <c r="AU41" s="65">
        <v>0</v>
      </c>
      <c r="AV41" s="66">
        <v>0</v>
      </c>
      <c r="AW41" s="65">
        <v>0</v>
      </c>
      <c r="AX41" s="67" t="e">
        <f>SUM(#REF!,#REF!,#REF!,AN41,#REF!)</f>
        <v>#REF!</v>
      </c>
      <c r="AY41" s="67" t="e">
        <f>SUM(#REF!,#REF!,#REF!,AS41,#REF!)</f>
        <v>#REF!</v>
      </c>
      <c r="AZ41" s="76"/>
    </row>
    <row r="42" spans="1:52" ht="110.25" x14ac:dyDescent="0.25">
      <c r="A42" s="69" t="s">
        <v>91</v>
      </c>
      <c r="B42" s="70" t="s">
        <v>92</v>
      </c>
      <c r="C42" s="71" t="s">
        <v>53</v>
      </c>
      <c r="D42" s="72" t="s">
        <v>53</v>
      </c>
      <c r="E42" s="73"/>
      <c r="F42" s="73"/>
      <c r="G42" s="73"/>
      <c r="H42" s="73"/>
      <c r="I42" s="73"/>
      <c r="J42" s="73"/>
      <c r="K42" s="73"/>
      <c r="L42" s="73"/>
      <c r="M42" s="73"/>
      <c r="N42" s="74">
        <f t="shared" ref="N42:AB42" si="38">SUM(N43:N44)</f>
        <v>0</v>
      </c>
      <c r="O42" s="74">
        <f t="shared" si="38"/>
        <v>0</v>
      </c>
      <c r="P42" s="74">
        <f t="shared" si="38"/>
        <v>0</v>
      </c>
      <c r="Q42" s="74">
        <f t="shared" si="38"/>
        <v>0</v>
      </c>
      <c r="R42" s="74">
        <f t="shared" si="38"/>
        <v>0</v>
      </c>
      <c r="S42" s="74">
        <f t="shared" si="38"/>
        <v>0</v>
      </c>
      <c r="T42" s="74">
        <f t="shared" si="38"/>
        <v>0</v>
      </c>
      <c r="U42" s="74">
        <f t="shared" si="38"/>
        <v>0</v>
      </c>
      <c r="V42" s="74">
        <f t="shared" si="38"/>
        <v>0</v>
      </c>
      <c r="W42" s="74">
        <f t="shared" si="38"/>
        <v>0</v>
      </c>
      <c r="X42" s="74">
        <f t="shared" si="38"/>
        <v>0</v>
      </c>
      <c r="Y42" s="74">
        <f t="shared" si="38"/>
        <v>0</v>
      </c>
      <c r="Z42" s="74">
        <f t="shared" si="38"/>
        <v>0</v>
      </c>
      <c r="AA42" s="74">
        <f t="shared" si="38"/>
        <v>0</v>
      </c>
      <c r="AB42" s="74">
        <f t="shared" si="38"/>
        <v>0</v>
      </c>
      <c r="AC42" s="65">
        <f t="shared" si="2"/>
        <v>0</v>
      </c>
      <c r="AD42" s="75" t="s">
        <v>54</v>
      </c>
      <c r="AE42" s="65">
        <f t="shared" si="4"/>
        <v>0</v>
      </c>
      <c r="AF42" s="65" t="str">
        <f t="shared" si="5"/>
        <v>нд</v>
      </c>
      <c r="AG42" s="65">
        <f t="shared" si="6"/>
        <v>0</v>
      </c>
      <c r="AH42" s="65" t="str">
        <f t="shared" si="7"/>
        <v>нд</v>
      </c>
      <c r="AI42" s="65">
        <f t="shared" si="8"/>
        <v>0</v>
      </c>
      <c r="AJ42" s="65" t="s">
        <v>54</v>
      </c>
      <c r="AK42" s="65">
        <f t="shared" si="10"/>
        <v>0</v>
      </c>
      <c r="AL42" s="65" t="str">
        <f t="shared" si="11"/>
        <v>нд</v>
      </c>
      <c r="AM42" s="65" t="s">
        <v>54</v>
      </c>
      <c r="AN42" s="65">
        <f t="shared" ref="AN42:AW42" si="39">SUM(AN43:AN44)</f>
        <v>0</v>
      </c>
      <c r="AO42" s="65">
        <f t="shared" si="39"/>
        <v>0</v>
      </c>
      <c r="AP42" s="65">
        <f t="shared" si="39"/>
        <v>0</v>
      </c>
      <c r="AQ42" s="65">
        <f t="shared" si="39"/>
        <v>0</v>
      </c>
      <c r="AR42" s="65">
        <f t="shared" si="39"/>
        <v>0</v>
      </c>
      <c r="AS42" s="65">
        <f t="shared" si="39"/>
        <v>0</v>
      </c>
      <c r="AT42" s="65">
        <f t="shared" si="39"/>
        <v>0</v>
      </c>
      <c r="AU42" s="65">
        <f t="shared" si="39"/>
        <v>0</v>
      </c>
      <c r="AV42" s="66">
        <f t="shared" si="39"/>
        <v>0</v>
      </c>
      <c r="AW42" s="65">
        <f t="shared" si="39"/>
        <v>0</v>
      </c>
      <c r="AX42" s="67" t="e">
        <f>SUM(#REF!,#REF!,#REF!,AN42,#REF!)</f>
        <v>#REF!</v>
      </c>
      <c r="AY42" s="67" t="e">
        <f>SUM(#REF!,#REF!,#REF!,AS42,#REF!)</f>
        <v>#REF!</v>
      </c>
      <c r="AZ42" s="76"/>
    </row>
    <row r="43" spans="1:52" ht="94.5" x14ac:dyDescent="0.25">
      <c r="A43" s="69" t="s">
        <v>93</v>
      </c>
      <c r="B43" s="70" t="s">
        <v>94</v>
      </c>
      <c r="C43" s="71" t="s">
        <v>53</v>
      </c>
      <c r="D43" s="72" t="s">
        <v>53</v>
      </c>
      <c r="E43" s="73"/>
      <c r="F43" s="73"/>
      <c r="G43" s="73"/>
      <c r="H43" s="73"/>
      <c r="I43" s="73"/>
      <c r="J43" s="73"/>
      <c r="K43" s="73"/>
      <c r="L43" s="73"/>
      <c r="M43" s="73"/>
      <c r="N43" s="74">
        <v>0</v>
      </c>
      <c r="O43" s="74">
        <v>0</v>
      </c>
      <c r="P43" s="74">
        <v>0</v>
      </c>
      <c r="Q43" s="74">
        <v>0</v>
      </c>
      <c r="R43" s="74">
        <v>0</v>
      </c>
      <c r="S43" s="74">
        <v>0</v>
      </c>
      <c r="T43" s="74">
        <v>0</v>
      </c>
      <c r="U43" s="74">
        <v>0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65">
        <f t="shared" si="2"/>
        <v>0</v>
      </c>
      <c r="AD43" s="75" t="s">
        <v>54</v>
      </c>
      <c r="AE43" s="65">
        <f t="shared" si="4"/>
        <v>0</v>
      </c>
      <c r="AF43" s="65" t="str">
        <f t="shared" si="5"/>
        <v>нд</v>
      </c>
      <c r="AG43" s="65">
        <f t="shared" si="6"/>
        <v>0</v>
      </c>
      <c r="AH43" s="65" t="str">
        <f t="shared" si="7"/>
        <v>нд</v>
      </c>
      <c r="AI43" s="65">
        <f t="shared" si="8"/>
        <v>0</v>
      </c>
      <c r="AJ43" s="65" t="s">
        <v>54</v>
      </c>
      <c r="AK43" s="65">
        <f t="shared" si="10"/>
        <v>0</v>
      </c>
      <c r="AL43" s="65" t="str">
        <f t="shared" si="11"/>
        <v>нд</v>
      </c>
      <c r="AM43" s="65" t="s">
        <v>54</v>
      </c>
      <c r="AN43" s="65">
        <f>SUM(AO43:AR43)</f>
        <v>0</v>
      </c>
      <c r="AO43" s="65">
        <v>0</v>
      </c>
      <c r="AP43" s="65">
        <v>0</v>
      </c>
      <c r="AQ43" s="65">
        <v>0</v>
      </c>
      <c r="AR43" s="65">
        <v>0</v>
      </c>
      <c r="AS43" s="65">
        <f>SUM(AT43:AW43)</f>
        <v>0</v>
      </c>
      <c r="AT43" s="65">
        <v>0</v>
      </c>
      <c r="AU43" s="65">
        <v>0</v>
      </c>
      <c r="AV43" s="66">
        <v>0</v>
      </c>
      <c r="AW43" s="65">
        <v>0</v>
      </c>
      <c r="AX43" s="67" t="e">
        <f>SUM(#REF!,#REF!,#REF!,AN43,#REF!)</f>
        <v>#REF!</v>
      </c>
      <c r="AY43" s="67" t="e">
        <f>SUM(#REF!,#REF!,#REF!,AS43,#REF!)</f>
        <v>#REF!</v>
      </c>
      <c r="AZ43" s="76"/>
    </row>
    <row r="44" spans="1:52" ht="94.5" x14ac:dyDescent="0.25">
      <c r="A44" s="69" t="s">
        <v>95</v>
      </c>
      <c r="B44" s="70" t="s">
        <v>96</v>
      </c>
      <c r="C44" s="71" t="s">
        <v>53</v>
      </c>
      <c r="D44" s="72" t="s">
        <v>53</v>
      </c>
      <c r="E44" s="73"/>
      <c r="F44" s="73"/>
      <c r="G44" s="73"/>
      <c r="H44" s="73"/>
      <c r="I44" s="73"/>
      <c r="J44" s="73"/>
      <c r="K44" s="73"/>
      <c r="L44" s="73"/>
      <c r="M44" s="73"/>
      <c r="N44" s="74">
        <v>0</v>
      </c>
      <c r="O44" s="74">
        <v>0</v>
      </c>
      <c r="P44" s="74">
        <v>0</v>
      </c>
      <c r="Q44" s="74">
        <v>0</v>
      </c>
      <c r="R44" s="74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65">
        <f t="shared" si="2"/>
        <v>0</v>
      </c>
      <c r="AD44" s="75" t="s">
        <v>54</v>
      </c>
      <c r="AE44" s="65">
        <f t="shared" si="4"/>
        <v>0</v>
      </c>
      <c r="AF44" s="65" t="str">
        <f t="shared" si="5"/>
        <v>нд</v>
      </c>
      <c r="AG44" s="65">
        <f t="shared" si="6"/>
        <v>0</v>
      </c>
      <c r="AH44" s="65" t="str">
        <f t="shared" si="7"/>
        <v>нд</v>
      </c>
      <c r="AI44" s="65">
        <f t="shared" si="8"/>
        <v>0</v>
      </c>
      <c r="AJ44" s="65" t="s">
        <v>54</v>
      </c>
      <c r="AK44" s="65">
        <f t="shared" si="10"/>
        <v>0</v>
      </c>
      <c r="AL44" s="65" t="str">
        <f t="shared" si="11"/>
        <v>нд</v>
      </c>
      <c r="AM44" s="65" t="s">
        <v>54</v>
      </c>
      <c r="AN44" s="65">
        <f>SUM(AO44:AR44)</f>
        <v>0</v>
      </c>
      <c r="AO44" s="65">
        <v>0</v>
      </c>
      <c r="AP44" s="65">
        <v>0</v>
      </c>
      <c r="AQ44" s="65">
        <v>0</v>
      </c>
      <c r="AR44" s="65">
        <v>0</v>
      </c>
      <c r="AS44" s="65">
        <f>SUM(AT44:AW44)</f>
        <v>0</v>
      </c>
      <c r="AT44" s="65">
        <v>0</v>
      </c>
      <c r="AU44" s="65">
        <v>0</v>
      </c>
      <c r="AV44" s="66">
        <v>0</v>
      </c>
      <c r="AW44" s="65">
        <v>0</v>
      </c>
      <c r="AX44" s="67" t="e">
        <f>SUM(#REF!,#REF!,#REF!,AN44,#REF!)</f>
        <v>#REF!</v>
      </c>
      <c r="AY44" s="67" t="e">
        <f>SUM(#REF!,#REF!,#REF!,AS44,#REF!)</f>
        <v>#REF!</v>
      </c>
      <c r="AZ44" s="76"/>
    </row>
    <row r="45" spans="1:52" ht="47.25" x14ac:dyDescent="0.25">
      <c r="A45" s="69" t="s">
        <v>97</v>
      </c>
      <c r="B45" s="70" t="s">
        <v>98</v>
      </c>
      <c r="C45" s="71" t="s">
        <v>53</v>
      </c>
      <c r="D45" s="72" t="s">
        <v>53</v>
      </c>
      <c r="E45" s="73"/>
      <c r="F45" s="73"/>
      <c r="G45" s="73"/>
      <c r="H45" s="73"/>
      <c r="I45" s="73"/>
      <c r="J45" s="73"/>
      <c r="K45" s="73"/>
      <c r="L45" s="73"/>
      <c r="M45" s="73"/>
      <c r="N45" s="74">
        <f t="shared" ref="N45:AB45" si="40">SUM(N46,N49,N52,N63)</f>
        <v>160.17621753811198</v>
      </c>
      <c r="O45" s="74">
        <f t="shared" si="40"/>
        <v>298.89099999999996</v>
      </c>
      <c r="P45" s="74">
        <f t="shared" si="40"/>
        <v>49.672751577999996</v>
      </c>
      <c r="Q45" s="74">
        <f t="shared" si="40"/>
        <v>110.503465960112</v>
      </c>
      <c r="R45" s="74">
        <f t="shared" si="40"/>
        <v>26.691461407112001</v>
      </c>
      <c r="S45" s="74">
        <f t="shared" si="40"/>
        <v>0</v>
      </c>
      <c r="T45" s="74">
        <f t="shared" si="40"/>
        <v>0</v>
      </c>
      <c r="U45" s="74">
        <f t="shared" si="40"/>
        <v>26.691461407112001</v>
      </c>
      <c r="V45" s="74">
        <f t="shared" si="40"/>
        <v>0</v>
      </c>
      <c r="W45" s="74">
        <f t="shared" si="40"/>
        <v>26.166090896</v>
      </c>
      <c r="X45" s="74">
        <f t="shared" si="40"/>
        <v>0</v>
      </c>
      <c r="Y45" s="74">
        <f t="shared" si="40"/>
        <v>0</v>
      </c>
      <c r="Z45" s="74">
        <f t="shared" si="40"/>
        <v>26.166090896</v>
      </c>
      <c r="AA45" s="74">
        <f t="shared" si="40"/>
        <v>0</v>
      </c>
      <c r="AB45" s="74">
        <f t="shared" si="40"/>
        <v>84.337375064111995</v>
      </c>
      <c r="AC45" s="65">
        <f t="shared" si="2"/>
        <v>-0.52537051111200128</v>
      </c>
      <c r="AD45" s="75">
        <f t="shared" si="20"/>
        <v>-1.9683092772582886</v>
      </c>
      <c r="AE45" s="65">
        <f t="shared" si="4"/>
        <v>0</v>
      </c>
      <c r="AF45" s="65" t="str">
        <f t="shared" si="5"/>
        <v>нд</v>
      </c>
      <c r="AG45" s="65">
        <f t="shared" si="6"/>
        <v>0</v>
      </c>
      <c r="AH45" s="65" t="str">
        <f t="shared" si="7"/>
        <v>нд</v>
      </c>
      <c r="AI45" s="65">
        <f t="shared" si="8"/>
        <v>-0.52537051111200128</v>
      </c>
      <c r="AJ45" s="65">
        <f t="shared" si="21"/>
        <v>-1.9683092772582886</v>
      </c>
      <c r="AK45" s="65">
        <f t="shared" si="10"/>
        <v>0</v>
      </c>
      <c r="AL45" s="65" t="str">
        <f t="shared" si="11"/>
        <v>нд</v>
      </c>
      <c r="AM45" s="65" t="s">
        <v>54</v>
      </c>
      <c r="AN45" s="65" t="e">
        <f>SUM(AN46,#REF!,#REF!,#REF!)</f>
        <v>#REF!</v>
      </c>
      <c r="AO45" s="65" t="e">
        <f>SUM(AO46,#REF!,#REF!,#REF!)</f>
        <v>#REF!</v>
      </c>
      <c r="AP45" s="65" t="e">
        <f>SUM(AP46,#REF!,#REF!,#REF!)</f>
        <v>#REF!</v>
      </c>
      <c r="AQ45" s="65" t="e">
        <f>SUM(AQ46,#REF!,#REF!,#REF!)</f>
        <v>#REF!</v>
      </c>
      <c r="AR45" s="65" t="e">
        <f>SUM(AR46,#REF!,#REF!,#REF!)</f>
        <v>#REF!</v>
      </c>
      <c r="AS45" s="65" t="e">
        <f>SUM(AS46,#REF!,#REF!,#REF!)</f>
        <v>#REF!</v>
      </c>
      <c r="AT45" s="65" t="e">
        <f>SUM(AT46,#REF!,#REF!,#REF!)</f>
        <v>#REF!</v>
      </c>
      <c r="AU45" s="65" t="e">
        <f>SUM(AU46,#REF!,#REF!,#REF!)</f>
        <v>#REF!</v>
      </c>
      <c r="AV45" s="66" t="e">
        <f>SUM(AV46,#REF!,#REF!,#REF!)</f>
        <v>#REF!</v>
      </c>
      <c r="AW45" s="65" t="e">
        <f>SUM(AW46,#REF!,#REF!,#REF!)</f>
        <v>#REF!</v>
      </c>
      <c r="AX45" s="67" t="e">
        <f>SUM(#REF!,#REF!,#REF!,AN45,#REF!)</f>
        <v>#REF!</v>
      </c>
      <c r="AY45" s="67" t="e">
        <f>SUM(#REF!,#REF!,#REF!,AS45,#REF!)</f>
        <v>#REF!</v>
      </c>
      <c r="AZ45" s="76"/>
    </row>
    <row r="46" spans="1:52" ht="78.75" x14ac:dyDescent="0.25">
      <c r="A46" s="69" t="s">
        <v>99</v>
      </c>
      <c r="B46" s="70" t="s">
        <v>100</v>
      </c>
      <c r="C46" s="71" t="s">
        <v>53</v>
      </c>
      <c r="D46" s="72" t="s">
        <v>53</v>
      </c>
      <c r="E46" s="73"/>
      <c r="F46" s="73"/>
      <c r="G46" s="73"/>
      <c r="H46" s="73"/>
      <c r="I46" s="73"/>
      <c r="J46" s="73"/>
      <c r="K46" s="73"/>
      <c r="L46" s="73"/>
      <c r="M46" s="73"/>
      <c r="N46" s="74">
        <f t="shared" ref="N46:AB46" si="41">SUM(N47,N48)</f>
        <v>0</v>
      </c>
      <c r="O46" s="74">
        <f t="shared" si="41"/>
        <v>0</v>
      </c>
      <c r="P46" s="74">
        <f t="shared" si="41"/>
        <v>0</v>
      </c>
      <c r="Q46" s="74">
        <f t="shared" si="41"/>
        <v>0</v>
      </c>
      <c r="R46" s="74">
        <f t="shared" si="41"/>
        <v>0</v>
      </c>
      <c r="S46" s="74">
        <f t="shared" si="41"/>
        <v>0</v>
      </c>
      <c r="T46" s="74">
        <f t="shared" si="41"/>
        <v>0</v>
      </c>
      <c r="U46" s="74">
        <f t="shared" si="41"/>
        <v>0</v>
      </c>
      <c r="V46" s="74">
        <f t="shared" si="41"/>
        <v>0</v>
      </c>
      <c r="W46" s="74">
        <f t="shared" si="41"/>
        <v>0</v>
      </c>
      <c r="X46" s="74">
        <f t="shared" si="41"/>
        <v>0</v>
      </c>
      <c r="Y46" s="74">
        <f t="shared" si="41"/>
        <v>0</v>
      </c>
      <c r="Z46" s="74">
        <f t="shared" si="41"/>
        <v>0</v>
      </c>
      <c r="AA46" s="74">
        <f t="shared" si="41"/>
        <v>0</v>
      </c>
      <c r="AB46" s="74">
        <f t="shared" si="41"/>
        <v>0</v>
      </c>
      <c r="AC46" s="65">
        <f t="shared" si="2"/>
        <v>0</v>
      </c>
      <c r="AD46" s="75" t="str">
        <f t="shared" si="20"/>
        <v/>
      </c>
      <c r="AE46" s="65">
        <f t="shared" si="4"/>
        <v>0</v>
      </c>
      <c r="AF46" s="65" t="str">
        <f t="shared" si="5"/>
        <v>нд</v>
      </c>
      <c r="AG46" s="65">
        <f t="shared" si="6"/>
        <v>0</v>
      </c>
      <c r="AH46" s="65" t="str">
        <f t="shared" si="7"/>
        <v>нд</v>
      </c>
      <c r="AI46" s="65">
        <f t="shared" si="8"/>
        <v>0</v>
      </c>
      <c r="AJ46" s="65" t="str">
        <f t="shared" si="21"/>
        <v/>
      </c>
      <c r="AK46" s="65">
        <f t="shared" si="10"/>
        <v>0</v>
      </c>
      <c r="AL46" s="65" t="str">
        <f t="shared" si="11"/>
        <v>нд</v>
      </c>
      <c r="AM46" s="65" t="s">
        <v>54</v>
      </c>
      <c r="AN46" s="65" t="e">
        <f t="shared" ref="AN46:AW46" si="42">SUM(AN47,AN48)</f>
        <v>#REF!</v>
      </c>
      <c r="AO46" s="65" t="e">
        <f t="shared" si="42"/>
        <v>#REF!</v>
      </c>
      <c r="AP46" s="65" t="e">
        <f t="shared" si="42"/>
        <v>#REF!</v>
      </c>
      <c r="AQ46" s="65" t="e">
        <f t="shared" si="42"/>
        <v>#REF!</v>
      </c>
      <c r="AR46" s="65" t="e">
        <f t="shared" si="42"/>
        <v>#REF!</v>
      </c>
      <c r="AS46" s="65" t="e">
        <f t="shared" si="42"/>
        <v>#REF!</v>
      </c>
      <c r="AT46" s="65" t="e">
        <f t="shared" si="42"/>
        <v>#REF!</v>
      </c>
      <c r="AU46" s="65" t="e">
        <f t="shared" si="42"/>
        <v>#REF!</v>
      </c>
      <c r="AV46" s="66" t="e">
        <f t="shared" si="42"/>
        <v>#REF!</v>
      </c>
      <c r="AW46" s="65" t="e">
        <f t="shared" si="42"/>
        <v>#REF!</v>
      </c>
      <c r="AX46" s="67" t="e">
        <f>SUM(#REF!,#REF!,#REF!,AN46,#REF!)</f>
        <v>#REF!</v>
      </c>
      <c r="AY46" s="67" t="e">
        <f>SUM(#REF!,#REF!,#REF!,AS46,#REF!)</f>
        <v>#REF!</v>
      </c>
      <c r="AZ46" s="76"/>
    </row>
    <row r="47" spans="1:52" ht="31.5" x14ac:dyDescent="0.25">
      <c r="A47" s="69" t="s">
        <v>101</v>
      </c>
      <c r="B47" s="70" t="s">
        <v>102</v>
      </c>
      <c r="C47" s="71" t="s">
        <v>53</v>
      </c>
      <c r="D47" s="72" t="s">
        <v>53</v>
      </c>
      <c r="E47" s="73"/>
      <c r="F47" s="73"/>
      <c r="G47" s="73"/>
      <c r="H47" s="73"/>
      <c r="I47" s="73"/>
      <c r="J47" s="73"/>
      <c r="K47" s="73"/>
      <c r="L47" s="73"/>
      <c r="M47" s="73"/>
      <c r="N47" s="74" t="s">
        <v>54</v>
      </c>
      <c r="O47" s="74" t="s">
        <v>54</v>
      </c>
      <c r="P47" s="74" t="s">
        <v>54</v>
      </c>
      <c r="Q47" s="74" t="s">
        <v>54</v>
      </c>
      <c r="R47" s="74" t="s">
        <v>54</v>
      </c>
      <c r="S47" s="74" t="s">
        <v>54</v>
      </c>
      <c r="T47" s="74" t="s">
        <v>54</v>
      </c>
      <c r="U47" s="74" t="s">
        <v>54</v>
      </c>
      <c r="V47" s="74" t="s">
        <v>54</v>
      </c>
      <c r="W47" s="74" t="s">
        <v>54</v>
      </c>
      <c r="X47" s="74" t="s">
        <v>54</v>
      </c>
      <c r="Y47" s="74" t="s">
        <v>54</v>
      </c>
      <c r="Z47" s="74" t="s">
        <v>54</v>
      </c>
      <c r="AA47" s="74" t="s">
        <v>54</v>
      </c>
      <c r="AB47" s="74" t="s">
        <v>54</v>
      </c>
      <c r="AC47" s="74" t="s">
        <v>54</v>
      </c>
      <c r="AD47" s="74" t="s">
        <v>54</v>
      </c>
      <c r="AE47" s="74" t="s">
        <v>54</v>
      </c>
      <c r="AF47" s="74" t="s">
        <v>54</v>
      </c>
      <c r="AG47" s="74" t="s">
        <v>54</v>
      </c>
      <c r="AH47" s="74" t="s">
        <v>54</v>
      </c>
      <c r="AI47" s="74" t="s">
        <v>54</v>
      </c>
      <c r="AJ47" s="74" t="s">
        <v>54</v>
      </c>
      <c r="AK47" s="74" t="s">
        <v>54</v>
      </c>
      <c r="AL47" s="74" t="s">
        <v>54</v>
      </c>
      <c r="AM47" s="65" t="s">
        <v>54</v>
      </c>
      <c r="AN47" s="65">
        <v>0</v>
      </c>
      <c r="AO47" s="65">
        <v>0</v>
      </c>
      <c r="AP47" s="65">
        <v>0</v>
      </c>
      <c r="AQ47" s="65">
        <v>0</v>
      </c>
      <c r="AR47" s="65">
        <v>0</v>
      </c>
      <c r="AS47" s="65">
        <v>0</v>
      </c>
      <c r="AT47" s="65">
        <v>0</v>
      </c>
      <c r="AU47" s="65">
        <v>0</v>
      </c>
      <c r="AV47" s="66">
        <v>0</v>
      </c>
      <c r="AW47" s="65">
        <v>0</v>
      </c>
      <c r="AX47" s="67" t="e">
        <f>SUM(#REF!,#REF!,#REF!,AN47,#REF!)</f>
        <v>#REF!</v>
      </c>
      <c r="AY47" s="67" t="e">
        <f>SUM(#REF!,#REF!,#REF!,AS47,#REF!)</f>
        <v>#REF!</v>
      </c>
      <c r="AZ47" s="76"/>
    </row>
    <row r="48" spans="1:52" ht="78.75" x14ac:dyDescent="0.25">
      <c r="A48" s="69" t="s">
        <v>103</v>
      </c>
      <c r="B48" s="70" t="s">
        <v>104</v>
      </c>
      <c r="C48" s="71" t="s">
        <v>53</v>
      </c>
      <c r="D48" s="72" t="s">
        <v>53</v>
      </c>
      <c r="E48" s="73"/>
      <c r="F48" s="73"/>
      <c r="G48" s="73"/>
      <c r="H48" s="73"/>
      <c r="I48" s="73"/>
      <c r="J48" s="73"/>
      <c r="K48" s="73"/>
      <c r="L48" s="73"/>
      <c r="M48" s="73"/>
      <c r="N48" s="77">
        <v>0</v>
      </c>
      <c r="O48" s="77">
        <v>0</v>
      </c>
      <c r="P48" s="77">
        <v>0</v>
      </c>
      <c r="Q48" s="77">
        <v>0</v>
      </c>
      <c r="R48" s="77">
        <v>0</v>
      </c>
      <c r="S48" s="77">
        <v>0</v>
      </c>
      <c r="T48" s="77">
        <v>0</v>
      </c>
      <c r="U48" s="77">
        <v>0</v>
      </c>
      <c r="V48" s="77">
        <v>0</v>
      </c>
      <c r="W48" s="77">
        <v>0</v>
      </c>
      <c r="X48" s="77">
        <v>0</v>
      </c>
      <c r="Y48" s="77">
        <v>0</v>
      </c>
      <c r="Z48" s="77">
        <v>0</v>
      </c>
      <c r="AA48" s="77">
        <v>0</v>
      </c>
      <c r="AB48" s="77">
        <v>0</v>
      </c>
      <c r="AC48" s="77">
        <v>0</v>
      </c>
      <c r="AD48" s="74" t="s">
        <v>54</v>
      </c>
      <c r="AE48" s="65">
        <f t="shared" si="4"/>
        <v>0</v>
      </c>
      <c r="AF48" s="65" t="str">
        <f t="shared" si="5"/>
        <v>нд</v>
      </c>
      <c r="AG48" s="65">
        <f t="shared" si="6"/>
        <v>0</v>
      </c>
      <c r="AH48" s="65" t="str">
        <f t="shared" si="7"/>
        <v>нд</v>
      </c>
      <c r="AI48" s="65">
        <f t="shared" si="8"/>
        <v>0</v>
      </c>
      <c r="AJ48" s="74" t="s">
        <v>54</v>
      </c>
      <c r="AK48" s="65">
        <f t="shared" si="10"/>
        <v>0</v>
      </c>
      <c r="AL48" s="65" t="str">
        <f t="shared" si="11"/>
        <v>нд</v>
      </c>
      <c r="AM48" s="65" t="s">
        <v>54</v>
      </c>
      <c r="AN48" s="78" t="e">
        <f>SUM(#REF!)</f>
        <v>#REF!</v>
      </c>
      <c r="AO48" s="78" t="e">
        <f>SUM(#REF!)</f>
        <v>#REF!</v>
      </c>
      <c r="AP48" s="78" t="e">
        <f>SUM(#REF!)</f>
        <v>#REF!</v>
      </c>
      <c r="AQ48" s="78" t="e">
        <f>SUM(#REF!)</f>
        <v>#REF!</v>
      </c>
      <c r="AR48" s="78" t="e">
        <f>SUM(#REF!)</f>
        <v>#REF!</v>
      </c>
      <c r="AS48" s="78" t="e">
        <f>SUM(#REF!)</f>
        <v>#REF!</v>
      </c>
      <c r="AT48" s="78" t="e">
        <f>SUM(#REF!)</f>
        <v>#REF!</v>
      </c>
      <c r="AU48" s="78" t="e">
        <f>SUM(#REF!)</f>
        <v>#REF!</v>
      </c>
      <c r="AV48" s="79" t="e">
        <f>SUM(#REF!)</f>
        <v>#REF!</v>
      </c>
      <c r="AW48" s="78" t="e">
        <f>SUM(#REF!)</f>
        <v>#REF!</v>
      </c>
      <c r="AX48" s="67" t="e">
        <f>SUM(#REF!,#REF!,#REF!,AN48,#REF!)</f>
        <v>#REF!</v>
      </c>
      <c r="AY48" s="67" t="e">
        <f>SUM(#REF!,#REF!,#REF!,AS48,#REF!)</f>
        <v>#REF!</v>
      </c>
      <c r="AZ48" s="76"/>
    </row>
    <row r="49" spans="1:52" ht="47.25" x14ac:dyDescent="0.25">
      <c r="A49" s="69" t="s">
        <v>105</v>
      </c>
      <c r="B49" s="70" t="s">
        <v>106</v>
      </c>
      <c r="C49" s="71" t="s">
        <v>53</v>
      </c>
      <c r="D49" s="72" t="s">
        <v>107</v>
      </c>
      <c r="E49" s="80">
        <v>0</v>
      </c>
      <c r="F49" s="80">
        <v>0</v>
      </c>
      <c r="G49" s="80">
        <v>3</v>
      </c>
      <c r="H49" s="80">
        <v>0</v>
      </c>
      <c r="I49" s="80">
        <v>0</v>
      </c>
      <c r="J49" s="80">
        <v>0</v>
      </c>
      <c r="K49" s="80">
        <v>0</v>
      </c>
      <c r="L49" s="80" t="s">
        <v>108</v>
      </c>
      <c r="M49" s="80" t="s">
        <v>109</v>
      </c>
      <c r="N49" s="74">
        <f t="shared" ref="N49:AB49" si="43">SUM(N50,N51)</f>
        <v>0</v>
      </c>
      <c r="O49" s="74">
        <f t="shared" si="43"/>
        <v>0</v>
      </c>
      <c r="P49" s="74">
        <f t="shared" si="43"/>
        <v>0</v>
      </c>
      <c r="Q49" s="74">
        <f t="shared" si="43"/>
        <v>0</v>
      </c>
      <c r="R49" s="81">
        <f t="shared" si="43"/>
        <v>0</v>
      </c>
      <c r="S49" s="81">
        <f t="shared" si="43"/>
        <v>0</v>
      </c>
      <c r="T49" s="81">
        <f t="shared" si="43"/>
        <v>0</v>
      </c>
      <c r="U49" s="81">
        <f t="shared" si="43"/>
        <v>0</v>
      </c>
      <c r="V49" s="81">
        <f t="shared" si="43"/>
        <v>0</v>
      </c>
      <c r="W49" s="81">
        <f t="shared" si="43"/>
        <v>0</v>
      </c>
      <c r="X49" s="81">
        <f t="shared" si="43"/>
        <v>0</v>
      </c>
      <c r="Y49" s="81">
        <f t="shared" si="43"/>
        <v>0</v>
      </c>
      <c r="Z49" s="81">
        <f t="shared" si="43"/>
        <v>0</v>
      </c>
      <c r="AA49" s="81">
        <f t="shared" si="43"/>
        <v>0</v>
      </c>
      <c r="AB49" s="81">
        <f t="shared" si="43"/>
        <v>0</v>
      </c>
      <c r="AC49" s="65">
        <f t="shared" si="2"/>
        <v>0</v>
      </c>
      <c r="AD49" s="75" t="s">
        <v>54</v>
      </c>
      <c r="AE49" s="65">
        <f t="shared" si="4"/>
        <v>0</v>
      </c>
      <c r="AF49" s="65" t="str">
        <f t="shared" si="5"/>
        <v>нд</v>
      </c>
      <c r="AG49" s="65">
        <f t="shared" si="6"/>
        <v>0</v>
      </c>
      <c r="AH49" s="65" t="str">
        <f t="shared" si="7"/>
        <v>нд</v>
      </c>
      <c r="AI49" s="65">
        <f t="shared" si="8"/>
        <v>0</v>
      </c>
      <c r="AJ49" s="65" t="s">
        <v>54</v>
      </c>
      <c r="AK49" s="65">
        <f t="shared" si="10"/>
        <v>0</v>
      </c>
      <c r="AL49" s="65" t="str">
        <f t="shared" si="11"/>
        <v>нд</v>
      </c>
      <c r="AM49" s="71" t="s">
        <v>54</v>
      </c>
      <c r="AN49" s="65">
        <f t="shared" ref="AN49:AN58" si="44">SUM(AO49:AR49)</f>
        <v>1.1313280680000002</v>
      </c>
      <c r="AO49" s="65">
        <v>0</v>
      </c>
      <c r="AP49" s="65">
        <v>0</v>
      </c>
      <c r="AQ49" s="65">
        <f>'[1]приложение 1.4'!$J$21*1.18</f>
        <v>1.1313280680000002</v>
      </c>
      <c r="AR49" s="65">
        <v>0</v>
      </c>
      <c r="AS49" s="65">
        <f t="shared" ref="AS49:AS58" si="45">SUM(AT49:AW49)</f>
        <v>3.1681783336000002</v>
      </c>
      <c r="AT49" s="65">
        <v>0</v>
      </c>
      <c r="AU49" s="65">
        <v>0</v>
      </c>
      <c r="AV49" s="66">
        <v>3.1681783336000002</v>
      </c>
      <c r="AW49" s="65">
        <v>0</v>
      </c>
      <c r="AX49" s="67" t="e">
        <f>SUM(#REF!,#REF!,#REF!,AN49,#REF!)</f>
        <v>#REF!</v>
      </c>
      <c r="AY49" s="67" t="e">
        <f>SUM(#REF!,#REF!,#REF!,AS49,#REF!)</f>
        <v>#REF!</v>
      </c>
      <c r="AZ49" s="76"/>
    </row>
    <row r="50" spans="1:52" ht="31.5" x14ac:dyDescent="0.25">
      <c r="A50" s="69" t="s">
        <v>110</v>
      </c>
      <c r="B50" s="70" t="s">
        <v>111</v>
      </c>
      <c r="C50" s="71" t="s">
        <v>53</v>
      </c>
      <c r="D50" s="72" t="s">
        <v>107</v>
      </c>
      <c r="E50" s="80">
        <v>0</v>
      </c>
      <c r="F50" s="80">
        <v>0</v>
      </c>
      <c r="G50" s="80">
        <v>3</v>
      </c>
      <c r="H50" s="80">
        <v>0</v>
      </c>
      <c r="I50" s="80">
        <v>0</v>
      </c>
      <c r="J50" s="80">
        <v>0</v>
      </c>
      <c r="K50" s="80">
        <v>0</v>
      </c>
      <c r="L50" s="80" t="s">
        <v>108</v>
      </c>
      <c r="M50" s="80" t="s">
        <v>112</v>
      </c>
      <c r="N50" s="74">
        <v>0</v>
      </c>
      <c r="O50" s="74">
        <v>0</v>
      </c>
      <c r="P50" s="74">
        <v>0</v>
      </c>
      <c r="Q50" s="74">
        <v>0</v>
      </c>
      <c r="R50" s="81">
        <v>0</v>
      </c>
      <c r="S50" s="81">
        <v>0</v>
      </c>
      <c r="T50" s="81">
        <v>0</v>
      </c>
      <c r="U50" s="81">
        <v>0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65">
        <f t="shared" si="2"/>
        <v>0</v>
      </c>
      <c r="AD50" s="75" t="s">
        <v>54</v>
      </c>
      <c r="AE50" s="65">
        <f t="shared" si="4"/>
        <v>0</v>
      </c>
      <c r="AF50" s="65" t="str">
        <f t="shared" si="5"/>
        <v>нд</v>
      </c>
      <c r="AG50" s="65">
        <f t="shared" si="6"/>
        <v>0</v>
      </c>
      <c r="AH50" s="65" t="str">
        <f t="shared" si="7"/>
        <v>нд</v>
      </c>
      <c r="AI50" s="65">
        <f t="shared" si="8"/>
        <v>0</v>
      </c>
      <c r="AJ50" s="65" t="s">
        <v>54</v>
      </c>
      <c r="AK50" s="65">
        <f t="shared" si="10"/>
        <v>0</v>
      </c>
      <c r="AL50" s="65" t="str">
        <f t="shared" si="11"/>
        <v>нд</v>
      </c>
      <c r="AM50" s="71" t="s">
        <v>54</v>
      </c>
      <c r="AN50" s="65">
        <f t="shared" si="44"/>
        <v>11.4065467</v>
      </c>
      <c r="AO50" s="65">
        <v>0</v>
      </c>
      <c r="AP50" s="65">
        <v>0</v>
      </c>
      <c r="AQ50" s="65">
        <f>'[1]приложение 1.4'!$J$22*1.18</f>
        <v>11.4065467</v>
      </c>
      <c r="AR50" s="65">
        <v>0</v>
      </c>
      <c r="AS50" s="65">
        <f t="shared" si="45"/>
        <v>21.626124513800001</v>
      </c>
      <c r="AT50" s="65">
        <v>0</v>
      </c>
      <c r="AU50" s="65">
        <v>0</v>
      </c>
      <c r="AV50" s="66">
        <v>21.626124513800001</v>
      </c>
      <c r="AW50" s="65">
        <v>0</v>
      </c>
      <c r="AX50" s="67" t="e">
        <f>SUM(#REF!,#REF!,#REF!,AN50,#REF!)</f>
        <v>#REF!</v>
      </c>
      <c r="AY50" s="67" t="e">
        <f>SUM(#REF!,#REF!,#REF!,AS50,#REF!)</f>
        <v>#REF!</v>
      </c>
      <c r="AZ50" s="76"/>
    </row>
    <row r="51" spans="1:52" ht="47.25" x14ac:dyDescent="0.25">
      <c r="A51" s="69" t="s">
        <v>113</v>
      </c>
      <c r="B51" s="70" t="s">
        <v>114</v>
      </c>
      <c r="C51" s="71" t="s">
        <v>53</v>
      </c>
      <c r="D51" s="72" t="s">
        <v>53</v>
      </c>
      <c r="E51" s="73"/>
      <c r="F51" s="73"/>
      <c r="G51" s="73"/>
      <c r="H51" s="73"/>
      <c r="I51" s="73"/>
      <c r="J51" s="73"/>
      <c r="K51" s="73"/>
      <c r="L51" s="73"/>
      <c r="M51" s="73"/>
      <c r="N51" s="74">
        <v>0</v>
      </c>
      <c r="O51" s="74">
        <v>0</v>
      </c>
      <c r="P51" s="74">
        <v>0</v>
      </c>
      <c r="Q51" s="74">
        <v>0</v>
      </c>
      <c r="R51" s="74">
        <v>0</v>
      </c>
      <c r="S51" s="74">
        <v>0</v>
      </c>
      <c r="T51" s="74">
        <v>0</v>
      </c>
      <c r="U51" s="74">
        <v>0</v>
      </c>
      <c r="V51" s="74">
        <v>0</v>
      </c>
      <c r="W51" s="74">
        <v>0</v>
      </c>
      <c r="X51" s="74">
        <v>0</v>
      </c>
      <c r="Y51" s="74">
        <v>0</v>
      </c>
      <c r="Z51" s="74">
        <v>0</v>
      </c>
      <c r="AA51" s="74">
        <v>0</v>
      </c>
      <c r="AB51" s="74">
        <v>0</v>
      </c>
      <c r="AC51" s="65">
        <f t="shared" si="2"/>
        <v>0</v>
      </c>
      <c r="AD51" s="75" t="s">
        <v>54</v>
      </c>
      <c r="AE51" s="65">
        <f t="shared" si="4"/>
        <v>0</v>
      </c>
      <c r="AF51" s="65" t="str">
        <f t="shared" si="5"/>
        <v>нд</v>
      </c>
      <c r="AG51" s="65">
        <f t="shared" si="6"/>
        <v>0</v>
      </c>
      <c r="AH51" s="65" t="str">
        <f t="shared" si="7"/>
        <v>нд</v>
      </c>
      <c r="AI51" s="65">
        <f t="shared" si="8"/>
        <v>0</v>
      </c>
      <c r="AJ51" s="65" t="s">
        <v>54</v>
      </c>
      <c r="AK51" s="65">
        <f t="shared" si="10"/>
        <v>0</v>
      </c>
      <c r="AL51" s="65" t="str">
        <f t="shared" si="11"/>
        <v>нд</v>
      </c>
      <c r="AM51" s="65" t="s">
        <v>54</v>
      </c>
      <c r="AN51" s="65">
        <f t="shared" si="44"/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f t="shared" si="45"/>
        <v>0</v>
      </c>
      <c r="AT51" s="65">
        <v>0</v>
      </c>
      <c r="AU51" s="65">
        <v>0</v>
      </c>
      <c r="AV51" s="66">
        <v>0</v>
      </c>
      <c r="AW51" s="65">
        <v>0</v>
      </c>
      <c r="AX51" s="67" t="e">
        <f>SUM(#REF!,#REF!,#REF!,AN51,#REF!)</f>
        <v>#REF!</v>
      </c>
      <c r="AY51" s="67" t="e">
        <f>SUM(#REF!,#REF!,#REF!,AS51,#REF!)</f>
        <v>#REF!</v>
      </c>
      <c r="AZ51" s="76"/>
    </row>
    <row r="52" spans="1:52" ht="47.25" x14ac:dyDescent="0.25">
      <c r="A52" s="69" t="s">
        <v>115</v>
      </c>
      <c r="B52" s="70" t="s">
        <v>116</v>
      </c>
      <c r="C52" s="71" t="s">
        <v>53</v>
      </c>
      <c r="D52" s="72" t="s">
        <v>53</v>
      </c>
      <c r="E52" s="73"/>
      <c r="F52" s="73"/>
      <c r="G52" s="73"/>
      <c r="H52" s="73"/>
      <c r="I52" s="73"/>
      <c r="J52" s="73"/>
      <c r="K52" s="73"/>
      <c r="L52" s="73"/>
      <c r="M52" s="73"/>
      <c r="N52" s="74">
        <f t="shared" ref="N52:AB52" si="46">SUM(N53,N55,N56,N57,N58,N60,N61,N62)</f>
        <v>160.17621753811198</v>
      </c>
      <c r="O52" s="74">
        <f t="shared" si="46"/>
        <v>298.89099999999996</v>
      </c>
      <c r="P52" s="74">
        <f t="shared" si="46"/>
        <v>49.672751577999996</v>
      </c>
      <c r="Q52" s="74">
        <f t="shared" si="46"/>
        <v>110.503465960112</v>
      </c>
      <c r="R52" s="74">
        <f t="shared" si="46"/>
        <v>26.691461407112001</v>
      </c>
      <c r="S52" s="74">
        <f t="shared" si="46"/>
        <v>0</v>
      </c>
      <c r="T52" s="74">
        <f t="shared" si="46"/>
        <v>0</v>
      </c>
      <c r="U52" s="74">
        <f t="shared" si="46"/>
        <v>26.691461407112001</v>
      </c>
      <c r="V52" s="74">
        <f t="shared" si="46"/>
        <v>0</v>
      </c>
      <c r="W52" s="74">
        <f t="shared" si="46"/>
        <v>26.166090896</v>
      </c>
      <c r="X52" s="74">
        <f t="shared" si="46"/>
        <v>0</v>
      </c>
      <c r="Y52" s="74">
        <f t="shared" si="46"/>
        <v>0</v>
      </c>
      <c r="Z52" s="74">
        <f t="shared" si="46"/>
        <v>26.166090896</v>
      </c>
      <c r="AA52" s="74">
        <f t="shared" si="46"/>
        <v>0</v>
      </c>
      <c r="AB52" s="74">
        <f t="shared" si="46"/>
        <v>84.337375064111995</v>
      </c>
      <c r="AC52" s="65">
        <f t="shared" si="2"/>
        <v>-0.52537051111200128</v>
      </c>
      <c r="AD52" s="75">
        <f t="shared" si="20"/>
        <v>-1.9683092772582886</v>
      </c>
      <c r="AE52" s="65">
        <f t="shared" si="4"/>
        <v>0</v>
      </c>
      <c r="AF52" s="65" t="str">
        <f t="shared" si="5"/>
        <v>нд</v>
      </c>
      <c r="AG52" s="65">
        <f t="shared" si="6"/>
        <v>0</v>
      </c>
      <c r="AH52" s="65" t="str">
        <f t="shared" si="7"/>
        <v>нд</v>
      </c>
      <c r="AI52" s="65">
        <f t="shared" si="8"/>
        <v>-0.52537051111200128</v>
      </c>
      <c r="AJ52" s="65">
        <f t="shared" si="21"/>
        <v>-1.9683092772582886</v>
      </c>
      <c r="AK52" s="65">
        <f t="shared" si="10"/>
        <v>0</v>
      </c>
      <c r="AL52" s="65" t="str">
        <f t="shared" si="11"/>
        <v>нд</v>
      </c>
      <c r="AM52" s="65" t="s">
        <v>54</v>
      </c>
      <c r="AN52" s="65">
        <f t="shared" si="44"/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f t="shared" si="45"/>
        <v>0</v>
      </c>
      <c r="AT52" s="65">
        <v>0</v>
      </c>
      <c r="AU52" s="65">
        <v>0</v>
      </c>
      <c r="AV52" s="66">
        <v>0</v>
      </c>
      <c r="AW52" s="65">
        <v>0</v>
      </c>
      <c r="AX52" s="67" t="e">
        <f>SUM(#REF!,#REF!,#REF!,AN52,#REF!)</f>
        <v>#REF!</v>
      </c>
      <c r="AY52" s="67" t="e">
        <f>SUM(#REF!,#REF!,#REF!,AS52,#REF!)</f>
        <v>#REF!</v>
      </c>
      <c r="AZ52" s="76"/>
    </row>
    <row r="53" spans="1:52" ht="47.25" x14ac:dyDescent="0.25">
      <c r="A53" s="69" t="s">
        <v>117</v>
      </c>
      <c r="B53" s="70" t="s">
        <v>118</v>
      </c>
      <c r="C53" s="71" t="s">
        <v>53</v>
      </c>
      <c r="D53" s="72" t="s">
        <v>53</v>
      </c>
      <c r="E53" s="73"/>
      <c r="F53" s="73"/>
      <c r="G53" s="73"/>
      <c r="H53" s="73"/>
      <c r="I53" s="73"/>
      <c r="J53" s="73"/>
      <c r="K53" s="73"/>
      <c r="L53" s="73"/>
      <c r="M53" s="73"/>
      <c r="N53" s="74">
        <f t="shared" ref="N53:AB53" si="47">SUM(N54:N54)</f>
        <v>67.416479289999998</v>
      </c>
      <c r="O53" s="74">
        <f t="shared" si="47"/>
        <v>63.552999999999997</v>
      </c>
      <c r="P53" s="74">
        <f t="shared" si="47"/>
        <v>32.144473263999998</v>
      </c>
      <c r="Q53" s="74">
        <f t="shared" si="47"/>
        <v>35.272006026</v>
      </c>
      <c r="R53" s="74">
        <f t="shared" si="47"/>
        <v>17.210156440999999</v>
      </c>
      <c r="S53" s="74">
        <f t="shared" si="47"/>
        <v>0</v>
      </c>
      <c r="T53" s="74">
        <f t="shared" si="47"/>
        <v>0</v>
      </c>
      <c r="U53" s="74">
        <f t="shared" si="47"/>
        <v>17.210156440999999</v>
      </c>
      <c r="V53" s="74">
        <f t="shared" si="47"/>
        <v>0</v>
      </c>
      <c r="W53" s="74">
        <f t="shared" si="47"/>
        <v>16.907157743999999</v>
      </c>
      <c r="X53" s="74">
        <f t="shared" si="47"/>
        <v>0</v>
      </c>
      <c r="Y53" s="74">
        <f t="shared" si="47"/>
        <v>0</v>
      </c>
      <c r="Z53" s="74">
        <f t="shared" si="47"/>
        <v>16.907157743999999</v>
      </c>
      <c r="AA53" s="74">
        <f t="shared" si="47"/>
        <v>0</v>
      </c>
      <c r="AB53" s="74">
        <f t="shared" si="47"/>
        <v>18.364848282000001</v>
      </c>
      <c r="AC53" s="65">
        <f t="shared" si="2"/>
        <v>-0.30299869699999959</v>
      </c>
      <c r="AD53" s="75">
        <f t="shared" si="20"/>
        <v>-1.760580724752516</v>
      </c>
      <c r="AE53" s="65">
        <f t="shared" si="4"/>
        <v>0</v>
      </c>
      <c r="AF53" s="65" t="str">
        <f t="shared" si="5"/>
        <v>нд</v>
      </c>
      <c r="AG53" s="65">
        <f t="shared" si="6"/>
        <v>0</v>
      </c>
      <c r="AH53" s="65" t="str">
        <f t="shared" si="7"/>
        <v>нд</v>
      </c>
      <c r="AI53" s="65">
        <f t="shared" si="8"/>
        <v>-0.30299869699999959</v>
      </c>
      <c r="AJ53" s="65">
        <f t="shared" si="21"/>
        <v>-1.760580724752516</v>
      </c>
      <c r="AK53" s="65">
        <f t="shared" si="10"/>
        <v>0</v>
      </c>
      <c r="AL53" s="65" t="str">
        <f t="shared" si="11"/>
        <v>нд</v>
      </c>
      <c r="AM53" s="65" t="s">
        <v>54</v>
      </c>
      <c r="AN53" s="65">
        <f t="shared" si="44"/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f t="shared" si="45"/>
        <v>0</v>
      </c>
      <c r="AT53" s="65">
        <v>0</v>
      </c>
      <c r="AU53" s="65">
        <v>0</v>
      </c>
      <c r="AV53" s="66">
        <v>0</v>
      </c>
      <c r="AW53" s="65">
        <v>0</v>
      </c>
      <c r="AX53" s="67" t="e">
        <f>SUM(#REF!,#REF!,#REF!,AN53,#REF!)</f>
        <v>#REF!</v>
      </c>
      <c r="AY53" s="67" t="e">
        <f>SUM(#REF!,#REF!,#REF!,AS53,#REF!)</f>
        <v>#REF!</v>
      </c>
      <c r="AZ53" s="76"/>
    </row>
    <row r="54" spans="1:52" ht="63" x14ac:dyDescent="0.25">
      <c r="A54" s="69" t="s">
        <v>119</v>
      </c>
      <c r="B54" s="70" t="s">
        <v>120</v>
      </c>
      <c r="C54" s="71" t="s">
        <v>121</v>
      </c>
      <c r="D54" s="72" t="s">
        <v>107</v>
      </c>
      <c r="E54" s="80">
        <v>0</v>
      </c>
      <c r="F54" s="80">
        <v>0</v>
      </c>
      <c r="G54" s="80">
        <v>3</v>
      </c>
      <c r="H54" s="80">
        <v>0</v>
      </c>
      <c r="I54" s="80">
        <v>0</v>
      </c>
      <c r="J54" s="80">
        <v>0</v>
      </c>
      <c r="K54" s="80">
        <v>0</v>
      </c>
      <c r="L54" s="80" t="s">
        <v>108</v>
      </c>
      <c r="M54" s="80" t="s">
        <v>122</v>
      </c>
      <c r="N54" s="74">
        <v>67.416479289999998</v>
      </c>
      <c r="O54" s="74">
        <v>63.552999999999997</v>
      </c>
      <c r="P54" s="74">
        <v>32.144473263999998</v>
      </c>
      <c r="Q54" s="74">
        <f>N54-P54</f>
        <v>35.272006026</v>
      </c>
      <c r="R54" s="81">
        <f t="shared" ref="R54" si="48">SUM(S54:V54)</f>
        <v>17.210156440999999</v>
      </c>
      <c r="S54" s="81">
        <v>0</v>
      </c>
      <c r="T54" s="81">
        <v>0</v>
      </c>
      <c r="U54" s="81">
        <v>17.210156440999999</v>
      </c>
      <c r="V54" s="81">
        <v>0</v>
      </c>
      <c r="W54" s="74">
        <f t="shared" ref="W54" si="49">SUM(X54:AA54)</f>
        <v>16.907157743999999</v>
      </c>
      <c r="X54" s="74">
        <v>0</v>
      </c>
      <c r="Y54" s="74">
        <f t="shared" ref="Y54" si="50">T54</f>
        <v>0</v>
      </c>
      <c r="Z54" s="81">
        <v>16.907157743999999</v>
      </c>
      <c r="AA54" s="74">
        <v>0</v>
      </c>
      <c r="AB54" s="74">
        <f>Q54-W54</f>
        <v>18.364848282000001</v>
      </c>
      <c r="AC54" s="65">
        <f t="shared" si="2"/>
        <v>-0.30299869699999959</v>
      </c>
      <c r="AD54" s="82">
        <f t="shared" si="20"/>
        <v>-1.760580724752516</v>
      </c>
      <c r="AE54" s="65">
        <f t="shared" si="4"/>
        <v>0</v>
      </c>
      <c r="AF54" s="65" t="str">
        <f t="shared" si="5"/>
        <v>нд</v>
      </c>
      <c r="AG54" s="65">
        <f t="shared" si="6"/>
        <v>0</v>
      </c>
      <c r="AH54" s="65" t="str">
        <f t="shared" si="7"/>
        <v>нд</v>
      </c>
      <c r="AI54" s="65">
        <f t="shared" si="8"/>
        <v>-0.30299869699999959</v>
      </c>
      <c r="AJ54" s="65">
        <f t="shared" si="21"/>
        <v>-1.760580724752516</v>
      </c>
      <c r="AK54" s="65">
        <f t="shared" si="10"/>
        <v>0</v>
      </c>
      <c r="AL54" s="65" t="str">
        <f t="shared" si="11"/>
        <v>нд</v>
      </c>
      <c r="AM54" s="71" t="s">
        <v>54</v>
      </c>
      <c r="AN54" s="65">
        <f t="shared" si="44"/>
        <v>7.8135173937999998</v>
      </c>
      <c r="AO54" s="65">
        <v>0</v>
      </c>
      <c r="AP54" s="65">
        <v>0</v>
      </c>
      <c r="AQ54" s="65">
        <f>'[1]приложение 1.4'!$J$23*1.18</f>
        <v>7.8135173937999998</v>
      </c>
      <c r="AR54" s="65">
        <v>0</v>
      </c>
      <c r="AS54" s="65">
        <f t="shared" si="45"/>
        <v>2.6068860970000003</v>
      </c>
      <c r="AT54" s="65">
        <v>0</v>
      </c>
      <c r="AU54" s="65">
        <v>0</v>
      </c>
      <c r="AV54" s="66">
        <v>2.6068860970000003</v>
      </c>
      <c r="AW54" s="65">
        <v>0</v>
      </c>
      <c r="AX54" s="67" t="e">
        <f>SUM(#REF!,#REF!,#REF!,AN54,#REF!)</f>
        <v>#REF!</v>
      </c>
      <c r="AY54" s="67" t="e">
        <f>SUM(#REF!,#REF!,#REF!,AS54,#REF!)</f>
        <v>#REF!</v>
      </c>
      <c r="AZ54" s="76"/>
    </row>
    <row r="55" spans="1:52" ht="47.25" x14ac:dyDescent="0.25">
      <c r="A55" s="69" t="s">
        <v>123</v>
      </c>
      <c r="B55" s="70" t="s">
        <v>124</v>
      </c>
      <c r="C55" s="71" t="s">
        <v>53</v>
      </c>
      <c r="D55" s="72" t="s">
        <v>107</v>
      </c>
      <c r="E55" s="80">
        <v>0</v>
      </c>
      <c r="F55" s="80">
        <v>0</v>
      </c>
      <c r="G55" s="80">
        <v>3</v>
      </c>
      <c r="H55" s="80">
        <v>0</v>
      </c>
      <c r="I55" s="80">
        <v>0</v>
      </c>
      <c r="J55" s="80">
        <v>0</v>
      </c>
      <c r="K55" s="80">
        <v>0</v>
      </c>
      <c r="L55" s="80" t="s">
        <v>108</v>
      </c>
      <c r="M55" s="80" t="s">
        <v>125</v>
      </c>
      <c r="N55" s="74">
        <v>0</v>
      </c>
      <c r="O55" s="74">
        <v>0</v>
      </c>
      <c r="P55" s="74">
        <v>0</v>
      </c>
      <c r="Q55" s="74">
        <v>0</v>
      </c>
      <c r="R55" s="81">
        <v>0</v>
      </c>
      <c r="S55" s="81">
        <v>0</v>
      </c>
      <c r="T55" s="81">
        <v>0</v>
      </c>
      <c r="U55" s="81">
        <v>0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65">
        <f t="shared" si="2"/>
        <v>0</v>
      </c>
      <c r="AD55" s="75" t="s">
        <v>54</v>
      </c>
      <c r="AE55" s="65">
        <f t="shared" si="4"/>
        <v>0</v>
      </c>
      <c r="AF55" s="65" t="str">
        <f t="shared" si="5"/>
        <v>нд</v>
      </c>
      <c r="AG55" s="65">
        <f t="shared" si="6"/>
        <v>0</v>
      </c>
      <c r="AH55" s="65" t="str">
        <f t="shared" si="7"/>
        <v>нд</v>
      </c>
      <c r="AI55" s="65">
        <f t="shared" si="8"/>
        <v>0</v>
      </c>
      <c r="AJ55" s="65" t="s">
        <v>54</v>
      </c>
      <c r="AK55" s="65">
        <f t="shared" si="10"/>
        <v>0</v>
      </c>
      <c r="AL55" s="65" t="str">
        <f t="shared" si="11"/>
        <v>нд</v>
      </c>
      <c r="AM55" s="71" t="s">
        <v>54</v>
      </c>
      <c r="AN55" s="65">
        <f t="shared" si="44"/>
        <v>0.47986799219999998</v>
      </c>
      <c r="AO55" s="65">
        <v>0</v>
      </c>
      <c r="AP55" s="65">
        <v>0</v>
      </c>
      <c r="AQ55" s="65">
        <f>'[1]приложение 1.4'!$J$25*1.18</f>
        <v>0.47986799219999998</v>
      </c>
      <c r="AR55" s="65">
        <v>0</v>
      </c>
      <c r="AS55" s="65">
        <f t="shared" si="45"/>
        <v>0.81911931000000004</v>
      </c>
      <c r="AT55" s="65">
        <v>0</v>
      </c>
      <c r="AU55" s="65">
        <v>0</v>
      </c>
      <c r="AV55" s="66">
        <v>0.81911931000000004</v>
      </c>
      <c r="AW55" s="65">
        <v>0</v>
      </c>
      <c r="AX55" s="67" t="e">
        <f>SUM(#REF!,#REF!,#REF!,AN55,#REF!)</f>
        <v>#REF!</v>
      </c>
      <c r="AY55" s="67" t="e">
        <f>SUM(#REF!,#REF!,#REF!,AS55,#REF!)</f>
        <v>#REF!</v>
      </c>
      <c r="AZ55" s="76"/>
    </row>
    <row r="56" spans="1:52" ht="47.25" x14ac:dyDescent="0.25">
      <c r="A56" s="69" t="s">
        <v>126</v>
      </c>
      <c r="B56" s="70" t="s">
        <v>127</v>
      </c>
      <c r="C56" s="71" t="s">
        <v>53</v>
      </c>
      <c r="D56" s="72" t="s">
        <v>53</v>
      </c>
      <c r="E56" s="73"/>
      <c r="F56" s="73"/>
      <c r="G56" s="73"/>
      <c r="H56" s="73"/>
      <c r="I56" s="73"/>
      <c r="J56" s="73"/>
      <c r="K56" s="73"/>
      <c r="L56" s="73"/>
      <c r="M56" s="73"/>
      <c r="N56" s="74">
        <v>0</v>
      </c>
      <c r="O56" s="74">
        <v>0</v>
      </c>
      <c r="P56" s="74">
        <v>0</v>
      </c>
      <c r="Q56" s="74">
        <v>0</v>
      </c>
      <c r="R56" s="74">
        <v>0</v>
      </c>
      <c r="S56" s="74">
        <v>0</v>
      </c>
      <c r="T56" s="74">
        <v>0</v>
      </c>
      <c r="U56" s="74">
        <v>0</v>
      </c>
      <c r="V56" s="74">
        <v>0</v>
      </c>
      <c r="W56" s="74">
        <v>0</v>
      </c>
      <c r="X56" s="74">
        <v>0</v>
      </c>
      <c r="Y56" s="74">
        <v>0</v>
      </c>
      <c r="Z56" s="74">
        <v>0</v>
      </c>
      <c r="AA56" s="74">
        <v>0</v>
      </c>
      <c r="AB56" s="74">
        <v>0</v>
      </c>
      <c r="AC56" s="65">
        <f t="shared" si="2"/>
        <v>0</v>
      </c>
      <c r="AD56" s="75" t="s">
        <v>54</v>
      </c>
      <c r="AE56" s="65">
        <f t="shared" si="4"/>
        <v>0</v>
      </c>
      <c r="AF56" s="65" t="str">
        <f t="shared" si="5"/>
        <v>нд</v>
      </c>
      <c r="AG56" s="65">
        <f t="shared" si="6"/>
        <v>0</v>
      </c>
      <c r="AH56" s="65" t="str">
        <f t="shared" si="7"/>
        <v>нд</v>
      </c>
      <c r="AI56" s="65">
        <f t="shared" si="8"/>
        <v>0</v>
      </c>
      <c r="AJ56" s="65" t="s">
        <v>54</v>
      </c>
      <c r="AK56" s="65">
        <f t="shared" si="10"/>
        <v>0</v>
      </c>
      <c r="AL56" s="65" t="str">
        <f t="shared" si="11"/>
        <v>нд</v>
      </c>
      <c r="AM56" s="65" t="s">
        <v>54</v>
      </c>
      <c r="AN56" s="65">
        <f t="shared" si="44"/>
        <v>0</v>
      </c>
      <c r="AO56" s="65">
        <v>0</v>
      </c>
      <c r="AP56" s="65">
        <v>0</v>
      </c>
      <c r="AQ56" s="65">
        <v>0</v>
      </c>
      <c r="AR56" s="65">
        <v>0</v>
      </c>
      <c r="AS56" s="65">
        <f t="shared" si="45"/>
        <v>0</v>
      </c>
      <c r="AT56" s="65">
        <v>0</v>
      </c>
      <c r="AU56" s="65">
        <v>0</v>
      </c>
      <c r="AV56" s="66">
        <v>0</v>
      </c>
      <c r="AW56" s="65">
        <v>0</v>
      </c>
      <c r="AX56" s="67" t="e">
        <f>SUM(#REF!,#REF!,#REF!,AN56,#REF!)</f>
        <v>#REF!</v>
      </c>
      <c r="AY56" s="67" t="e">
        <f>SUM(#REF!,#REF!,#REF!,AS56,#REF!)</f>
        <v>#REF!</v>
      </c>
      <c r="AZ56" s="76"/>
    </row>
    <row r="57" spans="1:52" ht="47.25" x14ac:dyDescent="0.25">
      <c r="A57" s="69" t="s">
        <v>128</v>
      </c>
      <c r="B57" s="70" t="s">
        <v>129</v>
      </c>
      <c r="C57" s="71" t="s">
        <v>53</v>
      </c>
      <c r="D57" s="72" t="s">
        <v>53</v>
      </c>
      <c r="E57" s="73"/>
      <c r="F57" s="73"/>
      <c r="G57" s="73"/>
      <c r="H57" s="73"/>
      <c r="I57" s="73"/>
      <c r="J57" s="73"/>
      <c r="K57" s="73"/>
      <c r="L57" s="73"/>
      <c r="M57" s="73"/>
      <c r="N57" s="74">
        <v>0</v>
      </c>
      <c r="O57" s="74">
        <v>0</v>
      </c>
      <c r="P57" s="74">
        <v>0</v>
      </c>
      <c r="Q57" s="74">
        <v>0</v>
      </c>
      <c r="R57" s="74">
        <v>0</v>
      </c>
      <c r="S57" s="74">
        <v>0</v>
      </c>
      <c r="T57" s="74">
        <v>0</v>
      </c>
      <c r="U57" s="74">
        <v>0</v>
      </c>
      <c r="V57" s="74">
        <v>0</v>
      </c>
      <c r="W57" s="74">
        <v>0</v>
      </c>
      <c r="X57" s="74">
        <v>0</v>
      </c>
      <c r="Y57" s="74">
        <v>0</v>
      </c>
      <c r="Z57" s="74">
        <v>0</v>
      </c>
      <c r="AA57" s="74">
        <v>0</v>
      </c>
      <c r="AB57" s="74">
        <v>0</v>
      </c>
      <c r="AC57" s="65">
        <f t="shared" si="2"/>
        <v>0</v>
      </c>
      <c r="AD57" s="75" t="s">
        <v>54</v>
      </c>
      <c r="AE57" s="65">
        <f t="shared" si="4"/>
        <v>0</v>
      </c>
      <c r="AF57" s="65" t="str">
        <f t="shared" si="5"/>
        <v>нд</v>
      </c>
      <c r="AG57" s="65">
        <f t="shared" si="6"/>
        <v>0</v>
      </c>
      <c r="AH57" s="65" t="str">
        <f t="shared" si="7"/>
        <v>нд</v>
      </c>
      <c r="AI57" s="65">
        <f t="shared" si="8"/>
        <v>0</v>
      </c>
      <c r="AJ57" s="65" t="s">
        <v>54</v>
      </c>
      <c r="AK57" s="65">
        <f t="shared" si="10"/>
        <v>0</v>
      </c>
      <c r="AL57" s="65" t="str">
        <f t="shared" si="11"/>
        <v>нд</v>
      </c>
      <c r="AM57" s="65" t="s">
        <v>54</v>
      </c>
      <c r="AN57" s="65">
        <f t="shared" si="44"/>
        <v>0</v>
      </c>
      <c r="AO57" s="65">
        <v>0</v>
      </c>
      <c r="AP57" s="65">
        <v>0</v>
      </c>
      <c r="AQ57" s="65">
        <v>0</v>
      </c>
      <c r="AR57" s="65">
        <v>0</v>
      </c>
      <c r="AS57" s="65">
        <f t="shared" si="45"/>
        <v>0</v>
      </c>
      <c r="AT57" s="65">
        <v>0</v>
      </c>
      <c r="AU57" s="65">
        <v>0</v>
      </c>
      <c r="AV57" s="66">
        <v>0</v>
      </c>
      <c r="AW57" s="65">
        <v>0</v>
      </c>
      <c r="AX57" s="67" t="e">
        <f>SUM(#REF!,#REF!,#REF!,AN57,#REF!)</f>
        <v>#REF!</v>
      </c>
      <c r="AY57" s="67" t="e">
        <f>SUM(#REF!,#REF!,#REF!,AS57,#REF!)</f>
        <v>#REF!</v>
      </c>
      <c r="AZ57" s="76"/>
    </row>
    <row r="58" spans="1:52" ht="63" x14ac:dyDescent="0.25">
      <c r="A58" s="69" t="s">
        <v>130</v>
      </c>
      <c r="B58" s="70" t="s">
        <v>131</v>
      </c>
      <c r="C58" s="71" t="s">
        <v>53</v>
      </c>
      <c r="D58" s="72" t="s">
        <v>53</v>
      </c>
      <c r="E58" s="73"/>
      <c r="F58" s="73"/>
      <c r="G58" s="73"/>
      <c r="H58" s="73"/>
      <c r="I58" s="73"/>
      <c r="J58" s="73"/>
      <c r="K58" s="73"/>
      <c r="L58" s="73"/>
      <c r="M58" s="73"/>
      <c r="N58" s="74">
        <f t="shared" ref="N58:AB58" si="51">SUM(N59:N59)</f>
        <v>92.759738248112001</v>
      </c>
      <c r="O58" s="74">
        <f t="shared" si="51"/>
        <v>235.33799999999999</v>
      </c>
      <c r="P58" s="74">
        <f t="shared" si="51"/>
        <v>17.528278313999998</v>
      </c>
      <c r="Q58" s="74">
        <f t="shared" si="51"/>
        <v>75.231459934111996</v>
      </c>
      <c r="R58" s="74">
        <f t="shared" si="51"/>
        <v>9.4813049661120008</v>
      </c>
      <c r="S58" s="74">
        <f t="shared" si="51"/>
        <v>0</v>
      </c>
      <c r="T58" s="74">
        <f t="shared" si="51"/>
        <v>0</v>
      </c>
      <c r="U58" s="74">
        <f t="shared" si="51"/>
        <v>9.4813049661120008</v>
      </c>
      <c r="V58" s="74">
        <f t="shared" si="51"/>
        <v>0</v>
      </c>
      <c r="W58" s="74">
        <f t="shared" si="51"/>
        <v>9.2589331520000009</v>
      </c>
      <c r="X58" s="74">
        <f t="shared" si="51"/>
        <v>0</v>
      </c>
      <c r="Y58" s="74">
        <f t="shared" si="51"/>
        <v>0</v>
      </c>
      <c r="Z58" s="74">
        <f t="shared" si="51"/>
        <v>9.2589331520000009</v>
      </c>
      <c r="AA58" s="74">
        <f t="shared" si="51"/>
        <v>0</v>
      </c>
      <c r="AB58" s="74">
        <f t="shared" si="51"/>
        <v>65.972526782111999</v>
      </c>
      <c r="AC58" s="65">
        <f t="shared" si="2"/>
        <v>-0.22237181411199991</v>
      </c>
      <c r="AD58" s="75">
        <f t="shared" si="20"/>
        <v>-2.3453713904024744</v>
      </c>
      <c r="AE58" s="65">
        <f t="shared" si="4"/>
        <v>0</v>
      </c>
      <c r="AF58" s="65" t="str">
        <f t="shared" si="5"/>
        <v>нд</v>
      </c>
      <c r="AG58" s="65">
        <f t="shared" si="6"/>
        <v>0</v>
      </c>
      <c r="AH58" s="65" t="str">
        <f t="shared" si="7"/>
        <v>нд</v>
      </c>
      <c r="AI58" s="65">
        <f t="shared" si="8"/>
        <v>-0.22237181411199991</v>
      </c>
      <c r="AJ58" s="65">
        <f t="shared" si="21"/>
        <v>-2.3453713904024744</v>
      </c>
      <c r="AK58" s="65">
        <f t="shared" si="10"/>
        <v>0</v>
      </c>
      <c r="AL58" s="65" t="str">
        <f t="shared" si="11"/>
        <v>нд</v>
      </c>
      <c r="AM58" s="65" t="s">
        <v>54</v>
      </c>
      <c r="AN58" s="65">
        <f t="shared" si="44"/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f t="shared" si="45"/>
        <v>0</v>
      </c>
      <c r="AT58" s="65">
        <v>0</v>
      </c>
      <c r="AU58" s="65">
        <v>0</v>
      </c>
      <c r="AV58" s="66">
        <v>0</v>
      </c>
      <c r="AW58" s="65">
        <v>0</v>
      </c>
      <c r="AX58" s="67" t="e">
        <f>SUM(#REF!,#REF!,#REF!,AN58,#REF!)</f>
        <v>#REF!</v>
      </c>
      <c r="AY58" s="67" t="e">
        <f>SUM(#REF!,#REF!,#REF!,AS58,#REF!)</f>
        <v>#REF!</v>
      </c>
      <c r="AZ58" s="76"/>
    </row>
    <row r="59" spans="1:52" ht="31.5" x14ac:dyDescent="0.25">
      <c r="A59" s="69" t="s">
        <v>132</v>
      </c>
      <c r="B59" s="70" t="s">
        <v>133</v>
      </c>
      <c r="C59" s="71" t="s">
        <v>134</v>
      </c>
      <c r="D59" s="72" t="s">
        <v>53</v>
      </c>
      <c r="E59" s="73"/>
      <c r="F59" s="73"/>
      <c r="G59" s="73"/>
      <c r="H59" s="73"/>
      <c r="I59" s="73"/>
      <c r="J59" s="73"/>
      <c r="K59" s="73"/>
      <c r="L59" s="73"/>
      <c r="M59" s="73"/>
      <c r="N59" s="74">
        <v>92.759738248112001</v>
      </c>
      <c r="O59" s="74">
        <v>235.33799999999999</v>
      </c>
      <c r="P59" s="74">
        <v>17.528278313999998</v>
      </c>
      <c r="Q59" s="74">
        <f t="shared" ref="Q59" si="52">N59-P59</f>
        <v>75.231459934111996</v>
      </c>
      <c r="R59" s="81">
        <f t="shared" ref="R59" si="53">SUM(S59:V59)</f>
        <v>9.4813049661120008</v>
      </c>
      <c r="S59" s="81">
        <v>0</v>
      </c>
      <c r="T59" s="81">
        <v>0</v>
      </c>
      <c r="U59" s="81">
        <v>9.4813049661120008</v>
      </c>
      <c r="V59" s="81">
        <v>0</v>
      </c>
      <c r="W59" s="74">
        <f t="shared" ref="W59" si="54">SUM(X59:AA59)</f>
        <v>9.2589331520000009</v>
      </c>
      <c r="X59" s="74">
        <v>0</v>
      </c>
      <c r="Y59" s="74">
        <f t="shared" ref="Y59" si="55">T59</f>
        <v>0</v>
      </c>
      <c r="Z59" s="81">
        <v>9.2589331520000009</v>
      </c>
      <c r="AA59" s="74">
        <v>0</v>
      </c>
      <c r="AB59" s="74">
        <f>Q59-W59</f>
        <v>65.972526782111999</v>
      </c>
      <c r="AC59" s="65">
        <f t="shared" si="2"/>
        <v>-0.22237181411199991</v>
      </c>
      <c r="AD59" s="82">
        <f t="shared" si="20"/>
        <v>-2.3453713904024744</v>
      </c>
      <c r="AE59" s="65">
        <f t="shared" si="4"/>
        <v>0</v>
      </c>
      <c r="AF59" s="65" t="str">
        <f t="shared" si="5"/>
        <v>нд</v>
      </c>
      <c r="AG59" s="65">
        <f t="shared" si="6"/>
        <v>0</v>
      </c>
      <c r="AH59" s="65" t="str">
        <f t="shared" si="7"/>
        <v>нд</v>
      </c>
      <c r="AI59" s="65">
        <f t="shared" si="8"/>
        <v>-0.22237181411199991</v>
      </c>
      <c r="AJ59" s="65">
        <f t="shared" si="21"/>
        <v>-2.3453713904024744</v>
      </c>
      <c r="AK59" s="65">
        <f t="shared" si="10"/>
        <v>0</v>
      </c>
      <c r="AL59" s="65" t="str">
        <f t="shared" si="11"/>
        <v>нд</v>
      </c>
      <c r="AM59" s="71" t="s">
        <v>54</v>
      </c>
      <c r="AN59" s="65">
        <v>0</v>
      </c>
      <c r="AO59" s="65">
        <v>0</v>
      </c>
      <c r="AP59" s="65">
        <v>0</v>
      </c>
      <c r="AQ59" s="65">
        <v>0</v>
      </c>
      <c r="AR59" s="65">
        <v>0</v>
      </c>
      <c r="AS59" s="65">
        <v>0</v>
      </c>
      <c r="AT59" s="65">
        <v>0</v>
      </c>
      <c r="AU59" s="65">
        <v>0</v>
      </c>
      <c r="AV59" s="66">
        <v>0</v>
      </c>
      <c r="AW59" s="65">
        <v>0</v>
      </c>
      <c r="AX59" s="67" t="e">
        <f>SUM(#REF!,#REF!,#REF!,AN59,#REF!)</f>
        <v>#REF!</v>
      </c>
      <c r="AY59" s="67" t="e">
        <f>SUM(#REF!,#REF!,#REF!,AS59,#REF!)</f>
        <v>#REF!</v>
      </c>
      <c r="AZ59" s="76"/>
    </row>
    <row r="60" spans="1:52" ht="63" x14ac:dyDescent="0.25">
      <c r="A60" s="69" t="s">
        <v>135</v>
      </c>
      <c r="B60" s="70" t="s">
        <v>136</v>
      </c>
      <c r="C60" s="71" t="s">
        <v>53</v>
      </c>
      <c r="D60" s="72" t="s">
        <v>53</v>
      </c>
      <c r="E60" s="73"/>
      <c r="F60" s="73"/>
      <c r="G60" s="73"/>
      <c r="H60" s="73"/>
      <c r="I60" s="73"/>
      <c r="J60" s="73"/>
      <c r="K60" s="73"/>
      <c r="L60" s="73"/>
      <c r="M60" s="73"/>
      <c r="N60" s="74">
        <v>0</v>
      </c>
      <c r="O60" s="74">
        <v>0</v>
      </c>
      <c r="P60" s="74">
        <v>0</v>
      </c>
      <c r="Q60" s="74">
        <v>0</v>
      </c>
      <c r="R60" s="74">
        <v>0</v>
      </c>
      <c r="S60" s="74">
        <v>0</v>
      </c>
      <c r="T60" s="74">
        <v>0</v>
      </c>
      <c r="U60" s="74">
        <v>0</v>
      </c>
      <c r="V60" s="74">
        <v>0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>
        <v>0</v>
      </c>
      <c r="AC60" s="65">
        <f t="shared" si="2"/>
        <v>0</v>
      </c>
      <c r="AD60" s="75" t="s">
        <v>54</v>
      </c>
      <c r="AE60" s="65">
        <f t="shared" si="4"/>
        <v>0</v>
      </c>
      <c r="AF60" s="65" t="str">
        <f t="shared" si="5"/>
        <v>нд</v>
      </c>
      <c r="AG60" s="65">
        <f t="shared" si="6"/>
        <v>0</v>
      </c>
      <c r="AH60" s="65" t="str">
        <f t="shared" si="7"/>
        <v>нд</v>
      </c>
      <c r="AI60" s="65">
        <f t="shared" si="8"/>
        <v>0</v>
      </c>
      <c r="AJ60" s="65" t="s">
        <v>54</v>
      </c>
      <c r="AK60" s="65">
        <f t="shared" si="10"/>
        <v>0</v>
      </c>
      <c r="AL60" s="65" t="str">
        <f t="shared" si="11"/>
        <v>нд</v>
      </c>
      <c r="AM60" s="65" t="s">
        <v>54</v>
      </c>
      <c r="AN60" s="65">
        <f t="shared" ref="AN60:AW60" si="56">SUM(AN61)</f>
        <v>0</v>
      </c>
      <c r="AO60" s="65">
        <f t="shared" si="56"/>
        <v>0</v>
      </c>
      <c r="AP60" s="65">
        <f t="shared" si="56"/>
        <v>0</v>
      </c>
      <c r="AQ60" s="65">
        <f t="shared" si="56"/>
        <v>0</v>
      </c>
      <c r="AR60" s="65">
        <f t="shared" si="56"/>
        <v>0</v>
      </c>
      <c r="AS60" s="65">
        <f t="shared" si="56"/>
        <v>4.3907361099999997</v>
      </c>
      <c r="AT60" s="65">
        <f t="shared" si="56"/>
        <v>0</v>
      </c>
      <c r="AU60" s="65">
        <f t="shared" si="56"/>
        <v>0</v>
      </c>
      <c r="AV60" s="66">
        <f t="shared" si="56"/>
        <v>4.3907361099999997</v>
      </c>
      <c r="AW60" s="65">
        <f t="shared" si="56"/>
        <v>0</v>
      </c>
      <c r="AX60" s="67" t="e">
        <f>SUM(#REF!,#REF!,#REF!,AN60,#REF!)</f>
        <v>#REF!</v>
      </c>
      <c r="AY60" s="67" t="e">
        <f>SUM(#REF!,#REF!,#REF!,AS60,#REF!)</f>
        <v>#REF!</v>
      </c>
      <c r="AZ60" s="76"/>
    </row>
    <row r="61" spans="1:52" ht="63" x14ac:dyDescent="0.25">
      <c r="A61" s="69" t="s">
        <v>137</v>
      </c>
      <c r="B61" s="70" t="s">
        <v>138</v>
      </c>
      <c r="C61" s="71" t="s">
        <v>53</v>
      </c>
      <c r="D61" s="72" t="s">
        <v>107</v>
      </c>
      <c r="E61" s="73">
        <v>0</v>
      </c>
      <c r="F61" s="73">
        <v>0</v>
      </c>
      <c r="G61" s="73">
        <v>0</v>
      </c>
      <c r="H61" s="73">
        <v>0</v>
      </c>
      <c r="I61" s="73">
        <v>0</v>
      </c>
      <c r="J61" s="73">
        <v>0</v>
      </c>
      <c r="K61" s="73">
        <v>0</v>
      </c>
      <c r="L61" s="73">
        <v>8</v>
      </c>
      <c r="M61" s="73">
        <v>72</v>
      </c>
      <c r="N61" s="74">
        <v>0</v>
      </c>
      <c r="O61" s="74">
        <v>0</v>
      </c>
      <c r="P61" s="74">
        <v>0</v>
      </c>
      <c r="Q61" s="74">
        <v>0</v>
      </c>
      <c r="R61" s="81">
        <v>0</v>
      </c>
      <c r="S61" s="81">
        <v>0</v>
      </c>
      <c r="T61" s="81">
        <v>0</v>
      </c>
      <c r="U61" s="81">
        <v>0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65">
        <f t="shared" si="2"/>
        <v>0</v>
      </c>
      <c r="AD61" s="75" t="s">
        <v>54</v>
      </c>
      <c r="AE61" s="65">
        <f t="shared" si="4"/>
        <v>0</v>
      </c>
      <c r="AF61" s="65" t="str">
        <f t="shared" si="5"/>
        <v>нд</v>
      </c>
      <c r="AG61" s="65">
        <f t="shared" si="6"/>
        <v>0</v>
      </c>
      <c r="AH61" s="65" t="str">
        <f t="shared" si="7"/>
        <v>нд</v>
      </c>
      <c r="AI61" s="65">
        <f t="shared" si="8"/>
        <v>0</v>
      </c>
      <c r="AJ61" s="65" t="s">
        <v>54</v>
      </c>
      <c r="AK61" s="65">
        <f t="shared" si="10"/>
        <v>0</v>
      </c>
      <c r="AL61" s="65" t="str">
        <f t="shared" si="11"/>
        <v>нд</v>
      </c>
      <c r="AM61" s="72" t="s">
        <v>54</v>
      </c>
      <c r="AN61" s="65">
        <f>SUM(AO61:AR61)</f>
        <v>0</v>
      </c>
      <c r="AO61" s="65">
        <v>0</v>
      </c>
      <c r="AP61" s="65">
        <v>0</v>
      </c>
      <c r="AQ61" s="65">
        <v>0</v>
      </c>
      <c r="AR61" s="65">
        <v>0</v>
      </c>
      <c r="AS61" s="65">
        <f>SUM(AT61:AW61)</f>
        <v>4.3907361099999997</v>
      </c>
      <c r="AT61" s="65">
        <v>0</v>
      </c>
      <c r="AU61" s="65">
        <v>0</v>
      </c>
      <c r="AV61" s="66">
        <v>4.3907361099999997</v>
      </c>
      <c r="AW61" s="65">
        <v>0</v>
      </c>
      <c r="AX61" s="67" t="e">
        <f>SUM(#REF!,#REF!,#REF!,AN61,#REF!)</f>
        <v>#REF!</v>
      </c>
      <c r="AY61" s="67" t="e">
        <f>SUM(#REF!,#REF!,#REF!,AS61,#REF!)</f>
        <v>#REF!</v>
      </c>
      <c r="AZ61" s="76"/>
    </row>
    <row r="62" spans="1:52" ht="63" x14ac:dyDescent="0.25">
      <c r="A62" s="69" t="s">
        <v>139</v>
      </c>
      <c r="B62" s="70" t="s">
        <v>140</v>
      </c>
      <c r="C62" s="71" t="s">
        <v>53</v>
      </c>
      <c r="D62" s="72" t="s">
        <v>53</v>
      </c>
      <c r="E62" s="73"/>
      <c r="F62" s="73"/>
      <c r="G62" s="73"/>
      <c r="H62" s="73"/>
      <c r="I62" s="73"/>
      <c r="J62" s="73"/>
      <c r="K62" s="73"/>
      <c r="L62" s="73"/>
      <c r="M62" s="73"/>
      <c r="N62" s="74">
        <v>0</v>
      </c>
      <c r="O62" s="74">
        <v>0</v>
      </c>
      <c r="P62" s="74">
        <v>0</v>
      </c>
      <c r="Q62" s="74">
        <v>0</v>
      </c>
      <c r="R62" s="74">
        <v>0</v>
      </c>
      <c r="S62" s="74">
        <v>0</v>
      </c>
      <c r="T62" s="74">
        <v>0</v>
      </c>
      <c r="U62" s="74">
        <v>0</v>
      </c>
      <c r="V62" s="74">
        <v>0</v>
      </c>
      <c r="W62" s="74">
        <v>0</v>
      </c>
      <c r="X62" s="74">
        <v>0</v>
      </c>
      <c r="Y62" s="74">
        <v>0</v>
      </c>
      <c r="Z62" s="74">
        <v>0</v>
      </c>
      <c r="AA62" s="74">
        <v>0</v>
      </c>
      <c r="AB62" s="74">
        <v>0</v>
      </c>
      <c r="AC62" s="65">
        <f t="shared" si="2"/>
        <v>0</v>
      </c>
      <c r="AD62" s="75" t="s">
        <v>54</v>
      </c>
      <c r="AE62" s="65">
        <f t="shared" si="4"/>
        <v>0</v>
      </c>
      <c r="AF62" s="65" t="str">
        <f t="shared" si="5"/>
        <v>нд</v>
      </c>
      <c r="AG62" s="65">
        <f t="shared" si="6"/>
        <v>0</v>
      </c>
      <c r="AH62" s="65" t="str">
        <f t="shared" si="7"/>
        <v>нд</v>
      </c>
      <c r="AI62" s="65">
        <f t="shared" si="8"/>
        <v>0</v>
      </c>
      <c r="AJ62" s="65" t="s">
        <v>54</v>
      </c>
      <c r="AK62" s="65">
        <f t="shared" si="10"/>
        <v>0</v>
      </c>
      <c r="AL62" s="65" t="str">
        <f t="shared" si="11"/>
        <v>нд</v>
      </c>
      <c r="AM62" s="65" t="s">
        <v>54</v>
      </c>
      <c r="AN62" s="65">
        <f t="shared" ref="AN62:AW62" si="57">SUM(AN63,AN64)</f>
        <v>40.971925920773998</v>
      </c>
      <c r="AO62" s="65">
        <f t="shared" si="57"/>
        <v>0</v>
      </c>
      <c r="AP62" s="65">
        <f t="shared" si="57"/>
        <v>0</v>
      </c>
      <c r="AQ62" s="65">
        <f t="shared" si="57"/>
        <v>40.971925920773998</v>
      </c>
      <c r="AR62" s="65">
        <f t="shared" si="57"/>
        <v>0</v>
      </c>
      <c r="AS62" s="65">
        <f t="shared" si="57"/>
        <v>14.151829157199998</v>
      </c>
      <c r="AT62" s="65">
        <f t="shared" si="57"/>
        <v>0</v>
      </c>
      <c r="AU62" s="65">
        <f t="shared" si="57"/>
        <v>0</v>
      </c>
      <c r="AV62" s="66">
        <f t="shared" si="57"/>
        <v>14.151829157199998</v>
      </c>
      <c r="AW62" s="65">
        <f t="shared" si="57"/>
        <v>0</v>
      </c>
      <c r="AX62" s="67" t="e">
        <f>SUM(#REF!,#REF!,#REF!,AN62,#REF!)</f>
        <v>#REF!</v>
      </c>
      <c r="AY62" s="67" t="e">
        <f>SUM(#REF!,#REF!,#REF!,AS62,#REF!)</f>
        <v>#REF!</v>
      </c>
      <c r="AZ62" s="76"/>
    </row>
    <row r="63" spans="1:52" ht="63" x14ac:dyDescent="0.25">
      <c r="A63" s="69" t="s">
        <v>141</v>
      </c>
      <c r="B63" s="70" t="s">
        <v>142</v>
      </c>
      <c r="C63" s="71" t="s">
        <v>53</v>
      </c>
      <c r="D63" s="72" t="s">
        <v>53</v>
      </c>
      <c r="E63" s="73"/>
      <c r="F63" s="73"/>
      <c r="G63" s="73"/>
      <c r="H63" s="73"/>
      <c r="I63" s="73"/>
      <c r="J63" s="73"/>
      <c r="K63" s="73"/>
      <c r="L63" s="73"/>
      <c r="M63" s="73"/>
      <c r="N63" s="74">
        <f t="shared" ref="N63:AB63" si="58">SUM(N64,N65)</f>
        <v>0</v>
      </c>
      <c r="O63" s="74">
        <f t="shared" si="58"/>
        <v>0</v>
      </c>
      <c r="P63" s="74">
        <f t="shared" si="58"/>
        <v>0</v>
      </c>
      <c r="Q63" s="74">
        <f t="shared" si="58"/>
        <v>0</v>
      </c>
      <c r="R63" s="74">
        <f t="shared" si="58"/>
        <v>0</v>
      </c>
      <c r="S63" s="74">
        <f t="shared" si="58"/>
        <v>0</v>
      </c>
      <c r="T63" s="74">
        <f t="shared" si="58"/>
        <v>0</v>
      </c>
      <c r="U63" s="74">
        <f t="shared" si="58"/>
        <v>0</v>
      </c>
      <c r="V63" s="74">
        <f t="shared" si="58"/>
        <v>0</v>
      </c>
      <c r="W63" s="74">
        <f t="shared" si="58"/>
        <v>0</v>
      </c>
      <c r="X63" s="74">
        <f t="shared" si="58"/>
        <v>0</v>
      </c>
      <c r="Y63" s="74">
        <f t="shared" si="58"/>
        <v>0</v>
      </c>
      <c r="Z63" s="74">
        <f t="shared" si="58"/>
        <v>0</v>
      </c>
      <c r="AA63" s="74">
        <f t="shared" si="58"/>
        <v>0</v>
      </c>
      <c r="AB63" s="74">
        <f t="shared" si="58"/>
        <v>0</v>
      </c>
      <c r="AC63" s="65">
        <f t="shared" si="2"/>
        <v>0</v>
      </c>
      <c r="AD63" s="75" t="s">
        <v>54</v>
      </c>
      <c r="AE63" s="65">
        <f t="shared" si="4"/>
        <v>0</v>
      </c>
      <c r="AF63" s="65" t="str">
        <f t="shared" si="5"/>
        <v>нд</v>
      </c>
      <c r="AG63" s="65">
        <f t="shared" si="6"/>
        <v>0</v>
      </c>
      <c r="AH63" s="65" t="str">
        <f t="shared" si="7"/>
        <v>нд</v>
      </c>
      <c r="AI63" s="65">
        <f t="shared" si="8"/>
        <v>0</v>
      </c>
      <c r="AJ63" s="65" t="s">
        <v>54</v>
      </c>
      <c r="AK63" s="65">
        <f t="shared" si="10"/>
        <v>0</v>
      </c>
      <c r="AL63" s="65" t="str">
        <f t="shared" si="11"/>
        <v>нд</v>
      </c>
      <c r="AM63" s="65" t="s">
        <v>54</v>
      </c>
      <c r="AN63" s="65">
        <f>SUM(AO63:AR63)</f>
        <v>0</v>
      </c>
      <c r="AO63" s="65">
        <v>0</v>
      </c>
      <c r="AP63" s="65">
        <v>0</v>
      </c>
      <c r="AQ63" s="65">
        <v>0</v>
      </c>
      <c r="AR63" s="65">
        <v>0</v>
      </c>
      <c r="AS63" s="65">
        <f>SUM(AT63:AW63)</f>
        <v>0</v>
      </c>
      <c r="AT63" s="65">
        <v>0</v>
      </c>
      <c r="AU63" s="65">
        <v>0</v>
      </c>
      <c r="AV63" s="66">
        <v>0</v>
      </c>
      <c r="AW63" s="65">
        <v>0</v>
      </c>
      <c r="AX63" s="67" t="e">
        <f>SUM(#REF!,#REF!,#REF!,AN63,#REF!)</f>
        <v>#REF!</v>
      </c>
      <c r="AY63" s="67" t="e">
        <f>SUM(#REF!,#REF!,#REF!,AS63,#REF!)</f>
        <v>#REF!</v>
      </c>
      <c r="AZ63" s="76"/>
    </row>
    <row r="64" spans="1:52" ht="47.25" x14ac:dyDescent="0.25">
      <c r="A64" s="69" t="s">
        <v>143</v>
      </c>
      <c r="B64" s="70" t="s">
        <v>144</v>
      </c>
      <c r="C64" s="71" t="s">
        <v>53</v>
      </c>
      <c r="D64" s="72" t="s">
        <v>53</v>
      </c>
      <c r="E64" s="73"/>
      <c r="F64" s="73"/>
      <c r="G64" s="73"/>
      <c r="H64" s="73"/>
      <c r="I64" s="73"/>
      <c r="J64" s="73"/>
      <c r="K64" s="73"/>
      <c r="L64" s="73"/>
      <c r="M64" s="73"/>
      <c r="N64" s="74" t="s">
        <v>54</v>
      </c>
      <c r="O64" s="74" t="s">
        <v>54</v>
      </c>
      <c r="P64" s="74" t="s">
        <v>54</v>
      </c>
      <c r="Q64" s="74" t="s">
        <v>54</v>
      </c>
      <c r="R64" s="74" t="s">
        <v>54</v>
      </c>
      <c r="S64" s="74" t="s">
        <v>54</v>
      </c>
      <c r="T64" s="74" t="s">
        <v>54</v>
      </c>
      <c r="U64" s="74" t="s">
        <v>54</v>
      </c>
      <c r="V64" s="74" t="s">
        <v>54</v>
      </c>
      <c r="W64" s="74" t="s">
        <v>54</v>
      </c>
      <c r="X64" s="74" t="s">
        <v>54</v>
      </c>
      <c r="Y64" s="74" t="s">
        <v>54</v>
      </c>
      <c r="Z64" s="74" t="s">
        <v>54</v>
      </c>
      <c r="AA64" s="74" t="s">
        <v>54</v>
      </c>
      <c r="AB64" s="74" t="s">
        <v>54</v>
      </c>
      <c r="AC64" s="74" t="s">
        <v>54</v>
      </c>
      <c r="AD64" s="74" t="s">
        <v>54</v>
      </c>
      <c r="AE64" s="74" t="s">
        <v>54</v>
      </c>
      <c r="AF64" s="74" t="s">
        <v>54</v>
      </c>
      <c r="AG64" s="74" t="s">
        <v>54</v>
      </c>
      <c r="AH64" s="74" t="s">
        <v>54</v>
      </c>
      <c r="AI64" s="74" t="s">
        <v>54</v>
      </c>
      <c r="AJ64" s="74" t="s">
        <v>54</v>
      </c>
      <c r="AK64" s="74" t="s">
        <v>54</v>
      </c>
      <c r="AL64" s="74" t="s">
        <v>54</v>
      </c>
      <c r="AM64" s="65" t="s">
        <v>54</v>
      </c>
      <c r="AN64" s="65">
        <f t="shared" ref="AN64:AW64" si="59">SUM(AN65:AN76)</f>
        <v>40.971925920773998</v>
      </c>
      <c r="AO64" s="65">
        <f t="shared" si="59"/>
        <v>0</v>
      </c>
      <c r="AP64" s="65">
        <f t="shared" si="59"/>
        <v>0</v>
      </c>
      <c r="AQ64" s="65">
        <f t="shared" si="59"/>
        <v>40.971925920773998</v>
      </c>
      <c r="AR64" s="65">
        <f t="shared" si="59"/>
        <v>0</v>
      </c>
      <c r="AS64" s="65">
        <f t="shared" si="59"/>
        <v>14.151829157199998</v>
      </c>
      <c r="AT64" s="65">
        <f t="shared" si="59"/>
        <v>0</v>
      </c>
      <c r="AU64" s="65">
        <f t="shared" si="59"/>
        <v>0</v>
      </c>
      <c r="AV64" s="66">
        <f t="shared" si="59"/>
        <v>14.151829157199998</v>
      </c>
      <c r="AW64" s="65">
        <f t="shared" si="59"/>
        <v>0</v>
      </c>
      <c r="AX64" s="67" t="e">
        <f>SUM(#REF!,#REF!,#REF!,AN64,#REF!)</f>
        <v>#REF!</v>
      </c>
      <c r="AY64" s="67" t="e">
        <f>SUM(#REF!,#REF!,#REF!,AS64,#REF!)</f>
        <v>#REF!</v>
      </c>
      <c r="AZ64" s="76"/>
    </row>
    <row r="65" spans="1:52" ht="63" x14ac:dyDescent="0.25">
      <c r="A65" s="69" t="s">
        <v>145</v>
      </c>
      <c r="B65" s="70" t="s">
        <v>146</v>
      </c>
      <c r="C65" s="71" t="s">
        <v>53</v>
      </c>
      <c r="D65" s="72" t="s">
        <v>107</v>
      </c>
      <c r="E65" s="80" t="s">
        <v>147</v>
      </c>
      <c r="F65" s="80" t="s">
        <v>108</v>
      </c>
      <c r="G65" s="80" t="s">
        <v>108</v>
      </c>
      <c r="H65" s="80" t="s">
        <v>108</v>
      </c>
      <c r="I65" s="80" t="s">
        <v>108</v>
      </c>
      <c r="J65" s="80" t="s">
        <v>108</v>
      </c>
      <c r="K65" s="80" t="s">
        <v>108</v>
      </c>
      <c r="L65" s="80" t="s">
        <v>108</v>
      </c>
      <c r="M65" s="80" t="s">
        <v>148</v>
      </c>
      <c r="N65" s="74" t="s">
        <v>54</v>
      </c>
      <c r="O65" s="74" t="s">
        <v>54</v>
      </c>
      <c r="P65" s="74" t="s">
        <v>54</v>
      </c>
      <c r="Q65" s="74" t="s">
        <v>54</v>
      </c>
      <c r="R65" s="81" t="s">
        <v>54</v>
      </c>
      <c r="S65" s="81" t="s">
        <v>54</v>
      </c>
      <c r="T65" s="81" t="s">
        <v>54</v>
      </c>
      <c r="U65" s="81" t="s">
        <v>54</v>
      </c>
      <c r="V65" s="81" t="s">
        <v>54</v>
      </c>
      <c r="W65" s="81" t="s">
        <v>54</v>
      </c>
      <c r="X65" s="81" t="s">
        <v>54</v>
      </c>
      <c r="Y65" s="81" t="s">
        <v>54</v>
      </c>
      <c r="Z65" s="81" t="s">
        <v>54</v>
      </c>
      <c r="AA65" s="81" t="s">
        <v>54</v>
      </c>
      <c r="AB65" s="81" t="s">
        <v>54</v>
      </c>
      <c r="AC65" s="81" t="s">
        <v>54</v>
      </c>
      <c r="AD65" s="81" t="s">
        <v>54</v>
      </c>
      <c r="AE65" s="81" t="s">
        <v>54</v>
      </c>
      <c r="AF65" s="81" t="s">
        <v>54</v>
      </c>
      <c r="AG65" s="81" t="s">
        <v>54</v>
      </c>
      <c r="AH65" s="81" t="s">
        <v>54</v>
      </c>
      <c r="AI65" s="81" t="s">
        <v>54</v>
      </c>
      <c r="AJ65" s="81" t="s">
        <v>54</v>
      </c>
      <c r="AK65" s="81" t="s">
        <v>54</v>
      </c>
      <c r="AL65" s="81" t="s">
        <v>54</v>
      </c>
      <c r="AM65" s="72" t="s">
        <v>54</v>
      </c>
      <c r="AN65" s="65">
        <f t="shared" ref="AN65:AN76" si="60">SUM(AO65:AR65)</f>
        <v>14.006092429844001</v>
      </c>
      <c r="AO65" s="65">
        <v>0</v>
      </c>
      <c r="AP65" s="65">
        <v>0</v>
      </c>
      <c r="AQ65" s="65">
        <f>'[1]приложение 1.4'!$J$30*1.18</f>
        <v>14.006092429844001</v>
      </c>
      <c r="AR65" s="65">
        <v>0</v>
      </c>
      <c r="AS65" s="65">
        <f t="shared" ref="AS65:AS76" si="61">SUM(AT65:AW65)</f>
        <v>0</v>
      </c>
      <c r="AT65" s="65">
        <v>0</v>
      </c>
      <c r="AU65" s="65">
        <v>0</v>
      </c>
      <c r="AV65" s="66">
        <v>0</v>
      </c>
      <c r="AW65" s="65">
        <v>0</v>
      </c>
      <c r="AX65" s="67" t="e">
        <f>SUM(#REF!,#REF!,#REF!,AN65,#REF!)</f>
        <v>#REF!</v>
      </c>
      <c r="AY65" s="67" t="e">
        <f>SUM(#REF!,#REF!,#REF!,AS65,#REF!)</f>
        <v>#REF!</v>
      </c>
      <c r="AZ65" s="76"/>
    </row>
    <row r="66" spans="1:52" ht="94.5" x14ac:dyDescent="0.25">
      <c r="A66" s="69" t="s">
        <v>149</v>
      </c>
      <c r="B66" s="70" t="s">
        <v>150</v>
      </c>
      <c r="C66" s="71" t="s">
        <v>53</v>
      </c>
      <c r="D66" s="72" t="s">
        <v>107</v>
      </c>
      <c r="E66" s="80" t="s">
        <v>147</v>
      </c>
      <c r="F66" s="80" t="s">
        <v>108</v>
      </c>
      <c r="G66" s="80" t="s">
        <v>108</v>
      </c>
      <c r="H66" s="80" t="s">
        <v>108</v>
      </c>
      <c r="I66" s="80" t="s">
        <v>108</v>
      </c>
      <c r="J66" s="80" t="s">
        <v>108</v>
      </c>
      <c r="K66" s="80" t="s">
        <v>108</v>
      </c>
      <c r="L66" s="80" t="s">
        <v>108</v>
      </c>
      <c r="M66" s="80" t="s">
        <v>151</v>
      </c>
      <c r="N66" s="74">
        <f t="shared" ref="N66:AB66" si="62">SUM(N67,N68)</f>
        <v>0</v>
      </c>
      <c r="O66" s="74">
        <f t="shared" si="62"/>
        <v>0</v>
      </c>
      <c r="P66" s="74">
        <f t="shared" si="62"/>
        <v>0</v>
      </c>
      <c r="Q66" s="74">
        <f t="shared" si="62"/>
        <v>0</v>
      </c>
      <c r="R66" s="81">
        <f t="shared" si="62"/>
        <v>0</v>
      </c>
      <c r="S66" s="81">
        <f t="shared" si="62"/>
        <v>0</v>
      </c>
      <c r="T66" s="81">
        <f t="shared" si="62"/>
        <v>0</v>
      </c>
      <c r="U66" s="81">
        <f t="shared" si="62"/>
        <v>0</v>
      </c>
      <c r="V66" s="81">
        <f t="shared" si="62"/>
        <v>0</v>
      </c>
      <c r="W66" s="81">
        <f t="shared" si="62"/>
        <v>0</v>
      </c>
      <c r="X66" s="81">
        <f t="shared" si="62"/>
        <v>0</v>
      </c>
      <c r="Y66" s="81">
        <f t="shared" si="62"/>
        <v>0</v>
      </c>
      <c r="Z66" s="81">
        <f t="shared" si="62"/>
        <v>0</v>
      </c>
      <c r="AA66" s="81">
        <f t="shared" si="62"/>
        <v>0</v>
      </c>
      <c r="AB66" s="81">
        <f t="shared" si="62"/>
        <v>0</v>
      </c>
      <c r="AC66" s="65">
        <f t="shared" si="2"/>
        <v>0</v>
      </c>
      <c r="AD66" s="75" t="s">
        <v>54</v>
      </c>
      <c r="AE66" s="65">
        <f t="shared" si="4"/>
        <v>0</v>
      </c>
      <c r="AF66" s="65" t="str">
        <f t="shared" si="5"/>
        <v>нд</v>
      </c>
      <c r="AG66" s="65">
        <f t="shared" si="6"/>
        <v>0</v>
      </c>
      <c r="AH66" s="65" t="str">
        <f t="shared" si="7"/>
        <v>нд</v>
      </c>
      <c r="AI66" s="65">
        <f t="shared" si="8"/>
        <v>0</v>
      </c>
      <c r="AJ66" s="65" t="s">
        <v>54</v>
      </c>
      <c r="AK66" s="65">
        <f t="shared" si="10"/>
        <v>0</v>
      </c>
      <c r="AL66" s="65" t="str">
        <f t="shared" si="11"/>
        <v>нд</v>
      </c>
      <c r="AM66" s="71" t="s">
        <v>54</v>
      </c>
      <c r="AN66" s="65"/>
      <c r="AO66" s="65"/>
      <c r="AP66" s="65"/>
      <c r="AQ66" s="65"/>
      <c r="AR66" s="65"/>
      <c r="AS66" s="65"/>
      <c r="AT66" s="65"/>
      <c r="AU66" s="65"/>
      <c r="AV66" s="66"/>
      <c r="AW66" s="65"/>
      <c r="AX66" s="67"/>
      <c r="AY66" s="67"/>
      <c r="AZ66" s="76"/>
    </row>
    <row r="67" spans="1:52" ht="78.75" x14ac:dyDescent="0.25">
      <c r="A67" s="69" t="s">
        <v>152</v>
      </c>
      <c r="B67" s="70" t="s">
        <v>153</v>
      </c>
      <c r="C67" s="71" t="s">
        <v>53</v>
      </c>
      <c r="D67" s="72" t="s">
        <v>107</v>
      </c>
      <c r="E67" s="80" t="s">
        <v>147</v>
      </c>
      <c r="F67" s="80" t="s">
        <v>108</v>
      </c>
      <c r="G67" s="80" t="s">
        <v>108</v>
      </c>
      <c r="H67" s="80" t="s">
        <v>108</v>
      </c>
      <c r="I67" s="80" t="s">
        <v>108</v>
      </c>
      <c r="J67" s="80" t="s">
        <v>108</v>
      </c>
      <c r="K67" s="80" t="s">
        <v>108</v>
      </c>
      <c r="L67" s="80" t="s">
        <v>108</v>
      </c>
      <c r="M67" s="80" t="s">
        <v>154</v>
      </c>
      <c r="N67" s="74">
        <v>0</v>
      </c>
      <c r="O67" s="74">
        <v>0</v>
      </c>
      <c r="P67" s="74">
        <v>0</v>
      </c>
      <c r="Q67" s="74">
        <v>0</v>
      </c>
      <c r="R67" s="81">
        <v>0</v>
      </c>
      <c r="S67" s="81">
        <v>0</v>
      </c>
      <c r="T67" s="81">
        <v>0</v>
      </c>
      <c r="U67" s="81">
        <v>0</v>
      </c>
      <c r="V67" s="81">
        <v>0</v>
      </c>
      <c r="W67" s="81">
        <v>0</v>
      </c>
      <c r="X67" s="81">
        <v>0</v>
      </c>
      <c r="Y67" s="81">
        <v>0</v>
      </c>
      <c r="Z67" s="81">
        <v>0</v>
      </c>
      <c r="AA67" s="81">
        <v>0</v>
      </c>
      <c r="AB67" s="81">
        <v>0</v>
      </c>
      <c r="AC67" s="65">
        <f t="shared" si="2"/>
        <v>0</v>
      </c>
      <c r="AD67" s="75" t="s">
        <v>54</v>
      </c>
      <c r="AE67" s="65">
        <f t="shared" si="4"/>
        <v>0</v>
      </c>
      <c r="AF67" s="65" t="str">
        <f t="shared" si="5"/>
        <v>нд</v>
      </c>
      <c r="AG67" s="65">
        <f t="shared" si="6"/>
        <v>0</v>
      </c>
      <c r="AH67" s="65" t="str">
        <f t="shared" si="7"/>
        <v>нд</v>
      </c>
      <c r="AI67" s="65">
        <f t="shared" si="8"/>
        <v>0</v>
      </c>
      <c r="AJ67" s="65" t="s">
        <v>54</v>
      </c>
      <c r="AK67" s="65">
        <f t="shared" si="10"/>
        <v>0</v>
      </c>
      <c r="AL67" s="65" t="str">
        <f t="shared" si="11"/>
        <v>нд</v>
      </c>
      <c r="AM67" s="71" t="s">
        <v>54</v>
      </c>
      <c r="AN67" s="65"/>
      <c r="AO67" s="65"/>
      <c r="AP67" s="65"/>
      <c r="AQ67" s="65"/>
      <c r="AR67" s="65"/>
      <c r="AS67" s="65"/>
      <c r="AT67" s="65"/>
      <c r="AU67" s="65"/>
      <c r="AV67" s="66"/>
      <c r="AW67" s="65"/>
      <c r="AX67" s="67"/>
      <c r="AY67" s="67"/>
      <c r="AZ67" s="76"/>
    </row>
    <row r="68" spans="1:52" ht="78.75" x14ac:dyDescent="0.25">
      <c r="A68" s="69" t="s">
        <v>155</v>
      </c>
      <c r="B68" s="70" t="s">
        <v>156</v>
      </c>
      <c r="C68" s="71" t="s">
        <v>53</v>
      </c>
      <c r="D68" s="72" t="s">
        <v>107</v>
      </c>
      <c r="E68" s="80" t="s">
        <v>108</v>
      </c>
      <c r="F68" s="80" t="s">
        <v>108</v>
      </c>
      <c r="G68" s="80" t="s">
        <v>108</v>
      </c>
      <c r="H68" s="80" t="s">
        <v>157</v>
      </c>
      <c r="I68" s="80" t="s">
        <v>108</v>
      </c>
      <c r="J68" s="80" t="s">
        <v>108</v>
      </c>
      <c r="K68" s="80" t="s">
        <v>108</v>
      </c>
      <c r="L68" s="80" t="s">
        <v>108</v>
      </c>
      <c r="M68" s="80" t="s">
        <v>158</v>
      </c>
      <c r="N68" s="74">
        <v>0</v>
      </c>
      <c r="O68" s="74">
        <v>0</v>
      </c>
      <c r="P68" s="74">
        <v>0</v>
      </c>
      <c r="Q68" s="74">
        <v>0</v>
      </c>
      <c r="R68" s="81">
        <v>0</v>
      </c>
      <c r="S68" s="81">
        <v>0</v>
      </c>
      <c r="T68" s="81">
        <v>0</v>
      </c>
      <c r="U68" s="81">
        <v>0</v>
      </c>
      <c r="V68" s="81">
        <v>0</v>
      </c>
      <c r="W68" s="81">
        <v>0</v>
      </c>
      <c r="X68" s="81">
        <v>0</v>
      </c>
      <c r="Y68" s="81">
        <v>0</v>
      </c>
      <c r="Z68" s="81">
        <v>0</v>
      </c>
      <c r="AA68" s="81">
        <v>0</v>
      </c>
      <c r="AB68" s="81">
        <v>0</v>
      </c>
      <c r="AC68" s="81">
        <v>0</v>
      </c>
      <c r="AD68" s="81">
        <v>0</v>
      </c>
      <c r="AE68" s="81">
        <v>0</v>
      </c>
      <c r="AF68" s="65" t="str">
        <f t="shared" si="5"/>
        <v>нд</v>
      </c>
      <c r="AG68" s="81">
        <v>0</v>
      </c>
      <c r="AH68" s="65" t="str">
        <f t="shared" si="7"/>
        <v>нд</v>
      </c>
      <c r="AI68" s="81">
        <v>0</v>
      </c>
      <c r="AJ68" s="81">
        <v>0</v>
      </c>
      <c r="AK68" s="81">
        <v>0</v>
      </c>
      <c r="AL68" s="65" t="str">
        <f t="shared" si="11"/>
        <v>нд</v>
      </c>
      <c r="AM68" s="72" t="s">
        <v>54</v>
      </c>
      <c r="AN68" s="65">
        <f t="shared" si="60"/>
        <v>26.965833490929999</v>
      </c>
      <c r="AO68" s="65">
        <v>0</v>
      </c>
      <c r="AP68" s="65">
        <v>0</v>
      </c>
      <c r="AQ68" s="65">
        <f>'[1]приложение 1.4'!$J$54*1.18</f>
        <v>26.965833490929999</v>
      </c>
      <c r="AR68" s="65">
        <v>0</v>
      </c>
      <c r="AS68" s="65">
        <f t="shared" si="61"/>
        <v>0</v>
      </c>
      <c r="AT68" s="65">
        <v>0</v>
      </c>
      <c r="AU68" s="65">
        <v>0</v>
      </c>
      <c r="AV68" s="66">
        <v>0</v>
      </c>
      <c r="AW68" s="65">
        <v>0</v>
      </c>
      <c r="AX68" s="67" t="e">
        <f>SUM(#REF!,#REF!,#REF!,AN68,#REF!)</f>
        <v>#REF!</v>
      </c>
      <c r="AY68" s="67" t="e">
        <f>SUM(#REF!,#REF!,#REF!,AS68,#REF!)</f>
        <v>#REF!</v>
      </c>
      <c r="AZ68" s="76"/>
    </row>
    <row r="69" spans="1:52" ht="47.25" x14ac:dyDescent="0.25">
      <c r="A69" s="69" t="s">
        <v>159</v>
      </c>
      <c r="B69" s="70" t="s">
        <v>160</v>
      </c>
      <c r="C69" s="71" t="s">
        <v>53</v>
      </c>
      <c r="D69" s="72" t="s">
        <v>107</v>
      </c>
      <c r="E69" s="80" t="s">
        <v>108</v>
      </c>
      <c r="F69" s="80" t="s">
        <v>108</v>
      </c>
      <c r="G69" s="80" t="s">
        <v>108</v>
      </c>
      <c r="H69" s="80" t="s">
        <v>157</v>
      </c>
      <c r="I69" s="80" t="s">
        <v>108</v>
      </c>
      <c r="J69" s="80" t="s">
        <v>108</v>
      </c>
      <c r="K69" s="80" t="s">
        <v>108</v>
      </c>
      <c r="L69" s="80" t="s">
        <v>108</v>
      </c>
      <c r="M69" s="80" t="s">
        <v>161</v>
      </c>
      <c r="N69" s="74">
        <f>SUM(N70:N74)</f>
        <v>288.284543465024</v>
      </c>
      <c r="O69" s="74">
        <f>SUM(O70:O74)</f>
        <v>298.48522096684798</v>
      </c>
      <c r="P69" s="74">
        <f t="shared" ref="P69:Q69" si="63">SUM(P70:P74)</f>
        <v>131.40745102599999</v>
      </c>
      <c r="Q69" s="74">
        <f t="shared" si="63"/>
        <v>156.87709243902401</v>
      </c>
      <c r="R69" s="81">
        <f>SUM(R70:R74)</f>
        <v>80.812523385024008</v>
      </c>
      <c r="S69" s="81">
        <f t="shared" ref="S69:AB69" si="64">SUM(S70:S74)</f>
        <v>0</v>
      </c>
      <c r="T69" s="81">
        <f t="shared" si="64"/>
        <v>0</v>
      </c>
      <c r="U69" s="81">
        <f t="shared" si="64"/>
        <v>80.812523385024008</v>
      </c>
      <c r="V69" s="81">
        <f t="shared" si="64"/>
        <v>0</v>
      </c>
      <c r="W69" s="81">
        <f t="shared" si="64"/>
        <v>79.645143632</v>
      </c>
      <c r="X69" s="81">
        <f t="shared" si="64"/>
        <v>0</v>
      </c>
      <c r="Y69" s="81">
        <f t="shared" si="64"/>
        <v>0</v>
      </c>
      <c r="Z69" s="81">
        <f t="shared" si="64"/>
        <v>79.645143632</v>
      </c>
      <c r="AA69" s="81">
        <f t="shared" si="64"/>
        <v>0</v>
      </c>
      <c r="AB69" s="81">
        <f t="shared" si="64"/>
        <v>77.231948807023997</v>
      </c>
      <c r="AC69" s="65">
        <f t="shared" si="2"/>
        <v>-1.167379753024008</v>
      </c>
      <c r="AD69" s="75">
        <f t="shared" si="20"/>
        <v>-1.4445530273348006</v>
      </c>
      <c r="AE69" s="65">
        <f t="shared" si="4"/>
        <v>0</v>
      </c>
      <c r="AF69" s="65" t="str">
        <f t="shared" si="5"/>
        <v>нд</v>
      </c>
      <c r="AG69" s="65">
        <f t="shared" si="6"/>
        <v>0</v>
      </c>
      <c r="AH69" s="65" t="str">
        <f t="shared" si="7"/>
        <v>нд</v>
      </c>
      <c r="AI69" s="65">
        <f t="shared" si="8"/>
        <v>-1.167379753024008</v>
      </c>
      <c r="AJ69" s="65">
        <f t="shared" si="21"/>
        <v>-1.4445530273348006</v>
      </c>
      <c r="AK69" s="65">
        <f t="shared" si="10"/>
        <v>0</v>
      </c>
      <c r="AL69" s="65" t="str">
        <f t="shared" si="11"/>
        <v>нд</v>
      </c>
      <c r="AM69" s="71" t="s">
        <v>54</v>
      </c>
      <c r="AN69" s="65"/>
      <c r="AO69" s="65"/>
      <c r="AP69" s="65"/>
      <c r="AQ69" s="65"/>
      <c r="AR69" s="65"/>
      <c r="AS69" s="65"/>
      <c r="AT69" s="65"/>
      <c r="AU69" s="65"/>
      <c r="AV69" s="66"/>
      <c r="AW69" s="65"/>
      <c r="AX69" s="67"/>
      <c r="AY69" s="67"/>
      <c r="AZ69" s="76"/>
    </row>
    <row r="70" spans="1:52" ht="31.5" x14ac:dyDescent="0.25">
      <c r="A70" s="69" t="s">
        <v>162</v>
      </c>
      <c r="B70" s="70" t="s">
        <v>163</v>
      </c>
      <c r="C70" s="71" t="s">
        <v>164</v>
      </c>
      <c r="D70" s="72" t="s">
        <v>107</v>
      </c>
      <c r="E70" s="80" t="s">
        <v>108</v>
      </c>
      <c r="F70" s="80" t="s">
        <v>108</v>
      </c>
      <c r="G70" s="80" t="s">
        <v>108</v>
      </c>
      <c r="H70" s="80" t="s">
        <v>157</v>
      </c>
      <c r="I70" s="80" t="s">
        <v>108</v>
      </c>
      <c r="J70" s="80" t="s">
        <v>108</v>
      </c>
      <c r="K70" s="80" t="s">
        <v>108</v>
      </c>
      <c r="L70" s="80" t="s">
        <v>108</v>
      </c>
      <c r="M70" s="80" t="s">
        <v>165</v>
      </c>
      <c r="N70" s="74">
        <v>179.29912331</v>
      </c>
      <c r="O70" s="74">
        <v>175.79499999999999</v>
      </c>
      <c r="P70" s="74">
        <v>100.473343794</v>
      </c>
      <c r="Q70" s="74">
        <f t="shared" ref="Q70:Q74" si="65">N70-P70</f>
        <v>78.825779515999997</v>
      </c>
      <c r="R70" s="81">
        <f t="shared" ref="R70:R81" si="66">SUM(S70:V70)</f>
        <v>37.348980140000009</v>
      </c>
      <c r="S70" s="81">
        <v>0</v>
      </c>
      <c r="T70" s="81">
        <v>0</v>
      </c>
      <c r="U70" s="81">
        <v>37.348980140000009</v>
      </c>
      <c r="V70" s="81">
        <v>0</v>
      </c>
      <c r="W70" s="74">
        <f t="shared" ref="W70:W81" si="67">SUM(X70:AA70)</f>
        <v>36.424910728000008</v>
      </c>
      <c r="X70" s="74">
        <v>0</v>
      </c>
      <c r="Y70" s="74">
        <f t="shared" ref="Y70:Y81" si="68">T70</f>
        <v>0</v>
      </c>
      <c r="Z70" s="81">
        <v>36.424910728000008</v>
      </c>
      <c r="AA70" s="74">
        <v>0</v>
      </c>
      <c r="AB70" s="74">
        <f t="shared" ref="AB70:AB74" si="69">Q70-W70</f>
        <v>42.40086878799999</v>
      </c>
      <c r="AC70" s="65">
        <f t="shared" si="2"/>
        <v>-0.92406941200000148</v>
      </c>
      <c r="AD70" s="82">
        <f t="shared" si="20"/>
        <v>-2.4741489822110072</v>
      </c>
      <c r="AE70" s="65">
        <f t="shared" si="4"/>
        <v>0</v>
      </c>
      <c r="AF70" s="65" t="str">
        <f t="shared" si="5"/>
        <v>нд</v>
      </c>
      <c r="AG70" s="65">
        <f t="shared" si="6"/>
        <v>0</v>
      </c>
      <c r="AH70" s="65" t="str">
        <f t="shared" si="7"/>
        <v>нд</v>
      </c>
      <c r="AI70" s="65">
        <f t="shared" si="8"/>
        <v>-0.92406941200000148</v>
      </c>
      <c r="AJ70" s="65">
        <f t="shared" si="21"/>
        <v>-2.4741489822110072</v>
      </c>
      <c r="AK70" s="65">
        <f t="shared" si="10"/>
        <v>0</v>
      </c>
      <c r="AL70" s="65" t="str">
        <f t="shared" si="11"/>
        <v>нд</v>
      </c>
      <c r="AM70" s="71" t="s">
        <v>54</v>
      </c>
      <c r="AN70" s="65"/>
      <c r="AO70" s="65"/>
      <c r="AP70" s="65"/>
      <c r="AQ70" s="65"/>
      <c r="AR70" s="65"/>
      <c r="AS70" s="65"/>
      <c r="AT70" s="65"/>
      <c r="AU70" s="65"/>
      <c r="AV70" s="66"/>
      <c r="AW70" s="65"/>
      <c r="AX70" s="67"/>
      <c r="AY70" s="67"/>
      <c r="AZ70" s="76"/>
    </row>
    <row r="71" spans="1:52" ht="78.75" x14ac:dyDescent="0.25">
      <c r="A71" s="69" t="s">
        <v>166</v>
      </c>
      <c r="B71" s="70" t="s">
        <v>167</v>
      </c>
      <c r="C71" s="71" t="s">
        <v>168</v>
      </c>
      <c r="D71" s="72" t="s">
        <v>107</v>
      </c>
      <c r="E71" s="80" t="s">
        <v>108</v>
      </c>
      <c r="F71" s="80" t="s">
        <v>108</v>
      </c>
      <c r="G71" s="80" t="s">
        <v>108</v>
      </c>
      <c r="H71" s="80" t="s">
        <v>157</v>
      </c>
      <c r="I71" s="80" t="s">
        <v>108</v>
      </c>
      <c r="J71" s="80" t="s">
        <v>108</v>
      </c>
      <c r="K71" s="80" t="s">
        <v>108</v>
      </c>
      <c r="L71" s="80" t="s">
        <v>108</v>
      </c>
      <c r="M71" s="80" t="s">
        <v>169</v>
      </c>
      <c r="N71" s="74">
        <v>39.154859350000002</v>
      </c>
      <c r="O71" s="74">
        <v>42.244999999999997</v>
      </c>
      <c r="P71" s="74">
        <v>21.208987272000002</v>
      </c>
      <c r="Q71" s="74">
        <f t="shared" si="65"/>
        <v>17.945872078000001</v>
      </c>
      <c r="R71" s="81">
        <f t="shared" si="66"/>
        <v>7.3021316000000001</v>
      </c>
      <c r="S71" s="81">
        <v>0</v>
      </c>
      <c r="T71" s="81">
        <v>0</v>
      </c>
      <c r="U71" s="81">
        <v>7.3021316000000001</v>
      </c>
      <c r="V71" s="81">
        <v>0</v>
      </c>
      <c r="W71" s="74">
        <f t="shared" si="67"/>
        <v>7.3602846819999996</v>
      </c>
      <c r="X71" s="74">
        <v>0</v>
      </c>
      <c r="Y71" s="74">
        <f t="shared" si="68"/>
        <v>0</v>
      </c>
      <c r="Z71" s="81">
        <v>7.3602846819999996</v>
      </c>
      <c r="AA71" s="74">
        <v>0</v>
      </c>
      <c r="AB71" s="74">
        <f t="shared" si="69"/>
        <v>10.585587396000001</v>
      </c>
      <c r="AC71" s="65">
        <f t="shared" si="2"/>
        <v>5.8153081999999578E-2</v>
      </c>
      <c r="AD71" s="82">
        <f t="shared" si="20"/>
        <v>0.79638501721880184</v>
      </c>
      <c r="AE71" s="65">
        <f t="shared" si="4"/>
        <v>0</v>
      </c>
      <c r="AF71" s="65" t="str">
        <f t="shared" si="5"/>
        <v>нд</v>
      </c>
      <c r="AG71" s="65">
        <f t="shared" si="6"/>
        <v>0</v>
      </c>
      <c r="AH71" s="65" t="str">
        <f t="shared" si="7"/>
        <v>нд</v>
      </c>
      <c r="AI71" s="65">
        <f t="shared" si="8"/>
        <v>5.8153081999999578E-2</v>
      </c>
      <c r="AJ71" s="65">
        <f t="shared" si="21"/>
        <v>0.79638501721880184</v>
      </c>
      <c r="AK71" s="65">
        <f t="shared" si="10"/>
        <v>0</v>
      </c>
      <c r="AL71" s="65" t="str">
        <f t="shared" si="11"/>
        <v>нд</v>
      </c>
      <c r="AM71" s="71" t="s">
        <v>54</v>
      </c>
      <c r="AN71" s="65"/>
      <c r="AO71" s="65"/>
      <c r="AP71" s="65"/>
      <c r="AQ71" s="65"/>
      <c r="AR71" s="65"/>
      <c r="AS71" s="65"/>
      <c r="AT71" s="65"/>
      <c r="AU71" s="65"/>
      <c r="AV71" s="66"/>
      <c r="AW71" s="65"/>
      <c r="AX71" s="67"/>
      <c r="AY71" s="67"/>
      <c r="AZ71" s="76"/>
    </row>
    <row r="72" spans="1:52" ht="15.75" x14ac:dyDescent="0.25">
      <c r="A72" s="69" t="s">
        <v>170</v>
      </c>
      <c r="B72" s="70" t="s">
        <v>171</v>
      </c>
      <c r="C72" s="71" t="s">
        <v>172</v>
      </c>
      <c r="D72" s="72" t="s">
        <v>107</v>
      </c>
      <c r="E72" s="80" t="s">
        <v>108</v>
      </c>
      <c r="F72" s="80" t="s">
        <v>108</v>
      </c>
      <c r="G72" s="80" t="s">
        <v>108</v>
      </c>
      <c r="H72" s="80" t="s">
        <v>173</v>
      </c>
      <c r="I72" s="80" t="s">
        <v>157</v>
      </c>
      <c r="J72" s="80" t="s">
        <v>108</v>
      </c>
      <c r="K72" s="80" t="s">
        <v>108</v>
      </c>
      <c r="L72" s="80" t="s">
        <v>108</v>
      </c>
      <c r="M72" s="80" t="s">
        <v>174</v>
      </c>
      <c r="N72" s="74">
        <v>45.51094208</v>
      </c>
      <c r="O72" s="74">
        <v>59.448</v>
      </c>
      <c r="P72" s="74">
        <v>9.7251199600000007</v>
      </c>
      <c r="Q72" s="74">
        <f t="shared" si="65"/>
        <v>35.785822119999999</v>
      </c>
      <c r="R72" s="81">
        <f t="shared" si="66"/>
        <v>11.84179292</v>
      </c>
      <c r="S72" s="81">
        <v>0</v>
      </c>
      <c r="T72" s="81">
        <v>0</v>
      </c>
      <c r="U72" s="81">
        <v>11.84179292</v>
      </c>
      <c r="V72" s="81">
        <v>0</v>
      </c>
      <c r="W72" s="74">
        <f t="shared" si="67"/>
        <v>11.622311591999999</v>
      </c>
      <c r="X72" s="74">
        <v>0</v>
      </c>
      <c r="Y72" s="74">
        <f t="shared" si="68"/>
        <v>0</v>
      </c>
      <c r="Z72" s="81">
        <v>11.622311591999999</v>
      </c>
      <c r="AA72" s="74">
        <v>0</v>
      </c>
      <c r="AB72" s="74">
        <f t="shared" si="69"/>
        <v>24.163510528</v>
      </c>
      <c r="AC72" s="65">
        <f t="shared" si="2"/>
        <v>-0.21948132800000053</v>
      </c>
      <c r="AD72" s="82">
        <f t="shared" si="20"/>
        <v>-1.85344676674181</v>
      </c>
      <c r="AE72" s="65">
        <f t="shared" si="4"/>
        <v>0</v>
      </c>
      <c r="AF72" s="65" t="str">
        <f t="shared" si="5"/>
        <v>нд</v>
      </c>
      <c r="AG72" s="65">
        <f t="shared" si="6"/>
        <v>0</v>
      </c>
      <c r="AH72" s="65" t="str">
        <f t="shared" si="7"/>
        <v>нд</v>
      </c>
      <c r="AI72" s="65">
        <f t="shared" si="8"/>
        <v>-0.21948132800000053</v>
      </c>
      <c r="AJ72" s="65">
        <f t="shared" si="21"/>
        <v>-1.85344676674181</v>
      </c>
      <c r="AK72" s="65">
        <f t="shared" si="10"/>
        <v>0</v>
      </c>
      <c r="AL72" s="65" t="str">
        <f t="shared" si="11"/>
        <v>нд</v>
      </c>
      <c r="AM72" s="71" t="s">
        <v>54</v>
      </c>
      <c r="AN72" s="65">
        <f t="shared" si="60"/>
        <v>0</v>
      </c>
      <c r="AO72" s="65">
        <v>0</v>
      </c>
      <c r="AP72" s="65">
        <v>0</v>
      </c>
      <c r="AQ72" s="65">
        <v>0</v>
      </c>
      <c r="AR72" s="65">
        <v>0</v>
      </c>
      <c r="AS72" s="65">
        <f t="shared" si="61"/>
        <v>10.9013761372</v>
      </c>
      <c r="AT72" s="65">
        <v>0</v>
      </c>
      <c r="AU72" s="65">
        <v>0</v>
      </c>
      <c r="AV72" s="66">
        <v>10.9013761372</v>
      </c>
      <c r="AW72" s="65">
        <v>0</v>
      </c>
      <c r="AX72" s="67" t="e">
        <f>SUM(#REF!,#REF!,#REF!,AN72,#REF!)</f>
        <v>#REF!</v>
      </c>
      <c r="AY72" s="67" t="e">
        <f>SUM(#REF!,#REF!,#REF!,AS72,#REF!)</f>
        <v>#REF!</v>
      </c>
      <c r="AZ72" s="76"/>
    </row>
    <row r="73" spans="1:52" ht="65.25" customHeight="1" x14ac:dyDescent="0.25">
      <c r="A73" s="69" t="s">
        <v>175</v>
      </c>
      <c r="B73" s="70" t="s">
        <v>176</v>
      </c>
      <c r="C73" s="71" t="s">
        <v>177</v>
      </c>
      <c r="D73" s="72"/>
      <c r="E73" s="80"/>
      <c r="F73" s="80"/>
      <c r="G73" s="80"/>
      <c r="H73" s="80"/>
      <c r="I73" s="80"/>
      <c r="J73" s="80"/>
      <c r="K73" s="80"/>
      <c r="L73" s="80"/>
      <c r="M73" s="80"/>
      <c r="N73" s="74">
        <v>19.934386549056001</v>
      </c>
      <c r="O73" s="74">
        <v>16.611988790880002</v>
      </c>
      <c r="P73" s="74">
        <v>0</v>
      </c>
      <c r="Q73" s="74">
        <f t="shared" si="65"/>
        <v>19.934386549056001</v>
      </c>
      <c r="R73" s="81">
        <f t="shared" si="66"/>
        <v>19.934386549056001</v>
      </c>
      <c r="S73" s="81">
        <v>0</v>
      </c>
      <c r="T73" s="81">
        <v>0</v>
      </c>
      <c r="U73" s="81">
        <v>19.934386549056001</v>
      </c>
      <c r="V73" s="81">
        <v>0</v>
      </c>
      <c r="W73" s="74">
        <f t="shared" si="67"/>
        <v>19.872548183999996</v>
      </c>
      <c r="X73" s="74">
        <v>0</v>
      </c>
      <c r="Y73" s="74">
        <f t="shared" si="68"/>
        <v>0</v>
      </c>
      <c r="Z73" s="81">
        <v>19.872548183999996</v>
      </c>
      <c r="AA73" s="74">
        <v>0</v>
      </c>
      <c r="AB73" s="74">
        <f t="shared" si="69"/>
        <v>6.1838365056004818E-2</v>
      </c>
      <c r="AC73" s="65">
        <f t="shared" si="2"/>
        <v>-6.1838365056004818E-2</v>
      </c>
      <c r="AD73" s="82">
        <f t="shared" si="20"/>
        <v>-0.31020952113990785</v>
      </c>
      <c r="AE73" s="65">
        <f t="shared" si="4"/>
        <v>0</v>
      </c>
      <c r="AF73" s="65" t="str">
        <f t="shared" si="5"/>
        <v>нд</v>
      </c>
      <c r="AG73" s="65">
        <f t="shared" si="6"/>
        <v>0</v>
      </c>
      <c r="AH73" s="65" t="str">
        <f t="shared" si="7"/>
        <v>нд</v>
      </c>
      <c r="AI73" s="65">
        <f t="shared" si="8"/>
        <v>-6.1838365056004818E-2</v>
      </c>
      <c r="AJ73" s="65">
        <f t="shared" si="21"/>
        <v>-0.31020952113990785</v>
      </c>
      <c r="AK73" s="65">
        <f t="shared" si="10"/>
        <v>0</v>
      </c>
      <c r="AL73" s="65" t="str">
        <f t="shared" si="11"/>
        <v>нд</v>
      </c>
      <c r="AM73" s="71" t="s">
        <v>54</v>
      </c>
      <c r="AN73" s="65"/>
      <c r="AO73" s="65"/>
      <c r="AP73" s="65"/>
      <c r="AQ73" s="65"/>
      <c r="AR73" s="65"/>
      <c r="AS73" s="65"/>
      <c r="AT73" s="65"/>
      <c r="AU73" s="65"/>
      <c r="AV73" s="66"/>
      <c r="AW73" s="65"/>
      <c r="AX73" s="67"/>
      <c r="AY73" s="67"/>
      <c r="AZ73" s="76"/>
    </row>
    <row r="74" spans="1:52" ht="39" customHeight="1" x14ac:dyDescent="0.25">
      <c r="A74" s="69" t="s">
        <v>178</v>
      </c>
      <c r="B74" s="70" t="s">
        <v>179</v>
      </c>
      <c r="C74" s="71" t="s">
        <v>180</v>
      </c>
      <c r="D74" s="72"/>
      <c r="E74" s="80"/>
      <c r="F74" s="80"/>
      <c r="G74" s="80"/>
      <c r="H74" s="80"/>
      <c r="I74" s="80"/>
      <c r="J74" s="80"/>
      <c r="K74" s="80"/>
      <c r="L74" s="80"/>
      <c r="M74" s="80"/>
      <c r="N74" s="74">
        <v>4.3852321759680004</v>
      </c>
      <c r="O74" s="74">
        <v>4.3852321759680004</v>
      </c>
      <c r="P74" s="74">
        <v>0</v>
      </c>
      <c r="Q74" s="74">
        <f t="shared" si="65"/>
        <v>4.3852321759680004</v>
      </c>
      <c r="R74" s="81">
        <f t="shared" si="66"/>
        <v>4.3852321759680004</v>
      </c>
      <c r="S74" s="81">
        <v>0</v>
      </c>
      <c r="T74" s="81">
        <v>0</v>
      </c>
      <c r="U74" s="81">
        <v>4.3852321759680004</v>
      </c>
      <c r="V74" s="81">
        <v>0</v>
      </c>
      <c r="W74" s="74">
        <f t="shared" si="67"/>
        <v>4.3650884459999997</v>
      </c>
      <c r="X74" s="74">
        <v>0</v>
      </c>
      <c r="Y74" s="74">
        <f t="shared" si="68"/>
        <v>0</v>
      </c>
      <c r="Z74" s="81">
        <v>4.3650884459999997</v>
      </c>
      <c r="AA74" s="74">
        <v>0</v>
      </c>
      <c r="AB74" s="74">
        <f t="shared" si="69"/>
        <v>2.0143729968000734E-2</v>
      </c>
      <c r="AC74" s="65">
        <f t="shared" si="2"/>
        <v>-2.0143729968000734E-2</v>
      </c>
      <c r="AD74" s="82">
        <f t="shared" si="20"/>
        <v>-0.45935378469565724</v>
      </c>
      <c r="AE74" s="65">
        <f t="shared" si="4"/>
        <v>0</v>
      </c>
      <c r="AF74" s="65" t="str">
        <f t="shared" si="5"/>
        <v>нд</v>
      </c>
      <c r="AG74" s="65">
        <f t="shared" si="6"/>
        <v>0</v>
      </c>
      <c r="AH74" s="65" t="str">
        <f t="shared" si="7"/>
        <v>нд</v>
      </c>
      <c r="AI74" s="65">
        <f t="shared" si="8"/>
        <v>-2.0143729968000734E-2</v>
      </c>
      <c r="AJ74" s="65">
        <f t="shared" si="21"/>
        <v>-0.45935378469565724</v>
      </c>
      <c r="AK74" s="65">
        <f t="shared" si="10"/>
        <v>0</v>
      </c>
      <c r="AL74" s="65" t="str">
        <f t="shared" si="11"/>
        <v>нд</v>
      </c>
      <c r="AM74" s="71" t="s">
        <v>54</v>
      </c>
      <c r="AN74" s="65"/>
      <c r="AO74" s="65"/>
      <c r="AP74" s="65"/>
      <c r="AQ74" s="65"/>
      <c r="AR74" s="65"/>
      <c r="AS74" s="65"/>
      <c r="AT74" s="65"/>
      <c r="AU74" s="65"/>
      <c r="AV74" s="66"/>
      <c r="AW74" s="65"/>
      <c r="AX74" s="67"/>
      <c r="AY74" s="67"/>
      <c r="AZ74" s="76"/>
    </row>
    <row r="75" spans="1:52" ht="47.25" x14ac:dyDescent="0.25">
      <c r="A75" s="69" t="s">
        <v>181</v>
      </c>
      <c r="B75" s="70" t="s">
        <v>182</v>
      </c>
      <c r="C75" s="71" t="s">
        <v>53</v>
      </c>
      <c r="D75" s="72" t="s">
        <v>107</v>
      </c>
      <c r="E75" s="80" t="s">
        <v>108</v>
      </c>
      <c r="F75" s="80" t="s">
        <v>108</v>
      </c>
      <c r="G75" s="80" t="s">
        <v>108</v>
      </c>
      <c r="H75" s="80" t="s">
        <v>173</v>
      </c>
      <c r="I75" s="80" t="s">
        <v>108</v>
      </c>
      <c r="J75" s="80" t="s">
        <v>108</v>
      </c>
      <c r="K75" s="80" t="s">
        <v>108</v>
      </c>
      <c r="L75" s="80" t="s">
        <v>108</v>
      </c>
      <c r="M75" s="80" t="s">
        <v>183</v>
      </c>
      <c r="N75" s="74">
        <v>0</v>
      </c>
      <c r="O75" s="74">
        <v>0</v>
      </c>
      <c r="P75" s="74">
        <v>0</v>
      </c>
      <c r="Q75" s="74">
        <v>0</v>
      </c>
      <c r="R75" s="81">
        <v>0</v>
      </c>
      <c r="S75" s="81">
        <v>0</v>
      </c>
      <c r="T75" s="81">
        <v>0</v>
      </c>
      <c r="U75" s="81">
        <v>0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81">
        <v>0</v>
      </c>
      <c r="AC75" s="66">
        <v>0</v>
      </c>
      <c r="AD75" s="75" t="s">
        <v>54</v>
      </c>
      <c r="AE75" s="65">
        <f t="shared" si="4"/>
        <v>0</v>
      </c>
      <c r="AF75" s="65" t="str">
        <f t="shared" si="5"/>
        <v>нд</v>
      </c>
      <c r="AG75" s="65">
        <f t="shared" si="6"/>
        <v>0</v>
      </c>
      <c r="AH75" s="65" t="str">
        <f t="shared" si="7"/>
        <v>нд</v>
      </c>
      <c r="AI75" s="65">
        <f t="shared" si="8"/>
        <v>0</v>
      </c>
      <c r="AJ75" s="65" t="s">
        <v>54</v>
      </c>
      <c r="AK75" s="65">
        <f t="shared" si="10"/>
        <v>0</v>
      </c>
      <c r="AL75" s="65" t="str">
        <f t="shared" si="11"/>
        <v>нд</v>
      </c>
      <c r="AM75" s="72" t="s">
        <v>54</v>
      </c>
      <c r="AN75" s="65">
        <f t="shared" si="60"/>
        <v>0</v>
      </c>
      <c r="AO75" s="65">
        <v>0</v>
      </c>
      <c r="AP75" s="65">
        <v>0</v>
      </c>
      <c r="AQ75" s="65">
        <v>0</v>
      </c>
      <c r="AR75" s="65">
        <v>0</v>
      </c>
      <c r="AS75" s="65">
        <f t="shared" si="61"/>
        <v>2.7828321300000001</v>
      </c>
      <c r="AT75" s="65">
        <v>0</v>
      </c>
      <c r="AU75" s="65">
        <v>0</v>
      </c>
      <c r="AV75" s="66">
        <v>2.7828321300000001</v>
      </c>
      <c r="AW75" s="65">
        <v>0</v>
      </c>
      <c r="AX75" s="67" t="e">
        <f>SUM(#REF!,#REF!,#REF!,AN75,#REF!)</f>
        <v>#REF!</v>
      </c>
      <c r="AY75" s="67" t="e">
        <f>SUM(#REF!,#REF!,#REF!,AS75,#REF!)</f>
        <v>#REF!</v>
      </c>
      <c r="AZ75" s="76"/>
    </row>
    <row r="76" spans="1:52" ht="31.5" x14ac:dyDescent="0.25">
      <c r="A76" s="69" t="s">
        <v>184</v>
      </c>
      <c r="B76" s="70" t="s">
        <v>185</v>
      </c>
      <c r="C76" s="71" t="s">
        <v>53</v>
      </c>
      <c r="D76" s="72" t="s">
        <v>107</v>
      </c>
      <c r="E76" s="80" t="s">
        <v>108</v>
      </c>
      <c r="F76" s="80" t="s">
        <v>108</v>
      </c>
      <c r="G76" s="80" t="s">
        <v>108</v>
      </c>
      <c r="H76" s="80" t="s">
        <v>173</v>
      </c>
      <c r="I76" s="80" t="s">
        <v>157</v>
      </c>
      <c r="J76" s="80" t="s">
        <v>108</v>
      </c>
      <c r="K76" s="80" t="s">
        <v>108</v>
      </c>
      <c r="L76" s="80" t="s">
        <v>108</v>
      </c>
      <c r="M76" s="80" t="s">
        <v>186</v>
      </c>
      <c r="N76" s="74">
        <f t="shared" ref="N76:Q76" si="70">SUM(N77:N81)</f>
        <v>191.43435192565718</v>
      </c>
      <c r="O76" s="74">
        <f t="shared" ref="O76" si="71">SUM(O77:O81)</f>
        <v>0</v>
      </c>
      <c r="P76" s="74">
        <f t="shared" si="70"/>
        <v>24.504627912000004</v>
      </c>
      <c r="Q76" s="74">
        <f t="shared" si="70"/>
        <v>166.92972401365719</v>
      </c>
      <c r="R76" s="81">
        <f t="shared" ref="R76:AB76" si="72">SUM(R77:R81)</f>
        <v>93.045356229657187</v>
      </c>
      <c r="S76" s="81">
        <f t="shared" si="72"/>
        <v>0</v>
      </c>
      <c r="T76" s="81">
        <f t="shared" si="72"/>
        <v>0</v>
      </c>
      <c r="U76" s="81">
        <f t="shared" si="72"/>
        <v>93.045356229657187</v>
      </c>
      <c r="V76" s="81">
        <f t="shared" si="72"/>
        <v>0</v>
      </c>
      <c r="W76" s="81">
        <f t="shared" si="72"/>
        <v>155.07565126399999</v>
      </c>
      <c r="X76" s="81">
        <f t="shared" si="72"/>
        <v>0</v>
      </c>
      <c r="Y76" s="81">
        <f t="shared" si="72"/>
        <v>0</v>
      </c>
      <c r="Z76" s="81">
        <f t="shared" si="72"/>
        <v>155.07565126399999</v>
      </c>
      <c r="AA76" s="81">
        <f t="shared" si="72"/>
        <v>0</v>
      </c>
      <c r="AB76" s="81">
        <f t="shared" si="72"/>
        <v>11.854072749657201</v>
      </c>
      <c r="AC76" s="65">
        <f t="shared" ref="AC76:AC81" si="73">W76-R76</f>
        <v>62.030295034342799</v>
      </c>
      <c r="AD76" s="75">
        <f t="shared" ref="AD76:AD81" si="74">IFERROR(AC76/R76*100,"")</f>
        <v>66.666728515970064</v>
      </c>
      <c r="AE76" s="65">
        <f t="shared" si="4"/>
        <v>0</v>
      </c>
      <c r="AF76" s="65" t="str">
        <f t="shared" si="5"/>
        <v>нд</v>
      </c>
      <c r="AG76" s="65">
        <f t="shared" si="6"/>
        <v>0</v>
      </c>
      <c r="AH76" s="65" t="str">
        <f t="shared" si="7"/>
        <v>нд</v>
      </c>
      <c r="AI76" s="65">
        <f t="shared" si="8"/>
        <v>62.030295034342799</v>
      </c>
      <c r="AJ76" s="65">
        <f t="shared" ref="AJ76" si="75">IFERROR(AI76/U76*100,"")</f>
        <v>66.666728515970064</v>
      </c>
      <c r="AK76" s="65">
        <f t="shared" si="10"/>
        <v>0</v>
      </c>
      <c r="AL76" s="65" t="str">
        <f t="shared" si="11"/>
        <v>нд</v>
      </c>
      <c r="AM76" s="72" t="s">
        <v>54</v>
      </c>
      <c r="AN76" s="65">
        <f t="shared" si="60"/>
        <v>0</v>
      </c>
      <c r="AO76" s="65">
        <v>0</v>
      </c>
      <c r="AP76" s="65">
        <v>0</v>
      </c>
      <c r="AQ76" s="65">
        <v>0</v>
      </c>
      <c r="AR76" s="65">
        <v>0</v>
      </c>
      <c r="AS76" s="65">
        <f t="shared" si="61"/>
        <v>0.46762088999999996</v>
      </c>
      <c r="AT76" s="65">
        <v>0</v>
      </c>
      <c r="AU76" s="65">
        <v>0</v>
      </c>
      <c r="AV76" s="66">
        <v>0.46762088999999996</v>
      </c>
      <c r="AW76" s="65">
        <v>0</v>
      </c>
      <c r="AX76" s="67" t="e">
        <f>SUM(#REF!,#REF!,#REF!,AN76,#REF!)</f>
        <v>#REF!</v>
      </c>
      <c r="AY76" s="67" t="e">
        <f>SUM(#REF!,#REF!,#REF!,AS76,#REF!)</f>
        <v>#REF!</v>
      </c>
      <c r="AZ76" s="76"/>
    </row>
    <row r="77" spans="1:52" ht="31.5" x14ac:dyDescent="0.25">
      <c r="A77" s="69" t="s">
        <v>187</v>
      </c>
      <c r="B77" s="70" t="s">
        <v>188</v>
      </c>
      <c r="C77" s="71" t="s">
        <v>189</v>
      </c>
      <c r="D77" s="72" t="s">
        <v>107</v>
      </c>
      <c r="E77" s="80" t="s">
        <v>108</v>
      </c>
      <c r="F77" s="80" t="s">
        <v>108</v>
      </c>
      <c r="G77" s="80" t="s">
        <v>108</v>
      </c>
      <c r="H77" s="80" t="s">
        <v>173</v>
      </c>
      <c r="I77" s="80" t="s">
        <v>108</v>
      </c>
      <c r="J77" s="80" t="s">
        <v>108</v>
      </c>
      <c r="K77" s="80" t="s">
        <v>108</v>
      </c>
      <c r="L77" s="80" t="s">
        <v>108</v>
      </c>
      <c r="M77" s="80" t="s">
        <v>190</v>
      </c>
      <c r="N77" s="74">
        <v>44.225027150000003</v>
      </c>
      <c r="O77" s="74" t="s">
        <v>54</v>
      </c>
      <c r="P77" s="74">
        <v>17.119500000000002</v>
      </c>
      <c r="Q77" s="74">
        <f t="shared" ref="Q77:Q81" si="76">N77-P77</f>
        <v>27.10552715</v>
      </c>
      <c r="R77" s="81">
        <f t="shared" si="66"/>
        <v>17.14</v>
      </c>
      <c r="S77" s="81">
        <v>0</v>
      </c>
      <c r="T77" s="81">
        <v>0</v>
      </c>
      <c r="U77" s="81">
        <v>17.14</v>
      </c>
      <c r="V77" s="81">
        <v>0</v>
      </c>
      <c r="W77" s="74">
        <f t="shared" si="67"/>
        <v>17.089999991999999</v>
      </c>
      <c r="X77" s="74">
        <v>0</v>
      </c>
      <c r="Y77" s="74">
        <f t="shared" si="68"/>
        <v>0</v>
      </c>
      <c r="Z77" s="81">
        <v>17.089999991999999</v>
      </c>
      <c r="AA77" s="74">
        <v>0</v>
      </c>
      <c r="AB77" s="74">
        <f t="shared" ref="AB77:AB81" si="77">Q77-W77</f>
        <v>10.015527158000001</v>
      </c>
      <c r="AC77" s="65">
        <f t="shared" si="73"/>
        <v>-5.0000008000001372E-2</v>
      </c>
      <c r="AD77" s="82">
        <f t="shared" si="74"/>
        <v>-0.29171533255543391</v>
      </c>
      <c r="AE77" s="65">
        <f t="shared" si="4"/>
        <v>0</v>
      </c>
      <c r="AF77" s="65" t="str">
        <f t="shared" si="5"/>
        <v>нд</v>
      </c>
      <c r="AG77" s="65">
        <f t="shared" si="6"/>
        <v>0</v>
      </c>
      <c r="AH77" s="65" t="str">
        <f t="shared" si="7"/>
        <v>нд</v>
      </c>
      <c r="AI77" s="65">
        <f t="shared" si="8"/>
        <v>-5.0000008000001372E-2</v>
      </c>
      <c r="AJ77" s="65">
        <f t="shared" si="21"/>
        <v>-0.29171533255543391</v>
      </c>
      <c r="AK77" s="65">
        <f t="shared" si="10"/>
        <v>0</v>
      </c>
      <c r="AL77" s="65" t="str">
        <f t="shared" si="11"/>
        <v>нд</v>
      </c>
      <c r="AM77" s="71" t="s">
        <v>54</v>
      </c>
      <c r="AN77" s="65"/>
      <c r="AO77" s="65"/>
      <c r="AP77" s="65"/>
      <c r="AQ77" s="65"/>
      <c r="AR77" s="65"/>
      <c r="AS77" s="65"/>
      <c r="AT77" s="65"/>
      <c r="AU77" s="65"/>
      <c r="AV77" s="66"/>
      <c r="AW77" s="65"/>
      <c r="AX77" s="67"/>
      <c r="AY77" s="67"/>
      <c r="AZ77" s="76"/>
    </row>
    <row r="78" spans="1:52" ht="31.5" x14ac:dyDescent="0.25">
      <c r="A78" s="69" t="s">
        <v>191</v>
      </c>
      <c r="B78" s="70" t="s">
        <v>192</v>
      </c>
      <c r="C78" s="71" t="s">
        <v>193</v>
      </c>
      <c r="D78" s="72" t="s">
        <v>107</v>
      </c>
      <c r="E78" s="80" t="s">
        <v>108</v>
      </c>
      <c r="F78" s="80" t="s">
        <v>108</v>
      </c>
      <c r="G78" s="80" t="s">
        <v>108</v>
      </c>
      <c r="H78" s="80" t="s">
        <v>173</v>
      </c>
      <c r="I78" s="80" t="s">
        <v>157</v>
      </c>
      <c r="J78" s="80" t="s">
        <v>108</v>
      </c>
      <c r="K78" s="80" t="s">
        <v>108</v>
      </c>
      <c r="L78" s="80" t="s">
        <v>108</v>
      </c>
      <c r="M78" s="80" t="s">
        <v>194</v>
      </c>
      <c r="N78" s="74">
        <v>9.7705848500000005</v>
      </c>
      <c r="O78" s="74" t="s">
        <v>54</v>
      </c>
      <c r="P78" s="74">
        <v>5.4020057399999999</v>
      </c>
      <c r="Q78" s="74">
        <f t="shared" si="76"/>
        <v>4.3685791100000007</v>
      </c>
      <c r="R78" s="81">
        <f t="shared" si="66"/>
        <v>1.5915946000000001</v>
      </c>
      <c r="S78" s="81">
        <v>0</v>
      </c>
      <c r="T78" s="81">
        <v>0</v>
      </c>
      <c r="U78" s="81">
        <v>1.5915946000000001</v>
      </c>
      <c r="V78" s="81">
        <v>0</v>
      </c>
      <c r="W78" s="74">
        <f t="shared" si="67"/>
        <v>1.58416749</v>
      </c>
      <c r="X78" s="74">
        <v>0</v>
      </c>
      <c r="Y78" s="74">
        <f t="shared" si="68"/>
        <v>0</v>
      </c>
      <c r="Z78" s="81">
        <v>1.58416749</v>
      </c>
      <c r="AA78" s="74">
        <v>0</v>
      </c>
      <c r="AB78" s="74">
        <f t="shared" si="77"/>
        <v>2.7844116200000006</v>
      </c>
      <c r="AC78" s="65">
        <f t="shared" si="73"/>
        <v>-7.42711000000007E-3</v>
      </c>
      <c r="AD78" s="82">
        <f t="shared" si="74"/>
        <v>-0.46664584059282865</v>
      </c>
      <c r="AE78" s="65">
        <f t="shared" si="4"/>
        <v>0</v>
      </c>
      <c r="AF78" s="65" t="str">
        <f t="shared" si="5"/>
        <v>нд</v>
      </c>
      <c r="AG78" s="65">
        <f t="shared" si="6"/>
        <v>0</v>
      </c>
      <c r="AH78" s="65" t="str">
        <f t="shared" si="7"/>
        <v>нд</v>
      </c>
      <c r="AI78" s="65">
        <f t="shared" si="8"/>
        <v>-7.42711000000007E-3</v>
      </c>
      <c r="AJ78" s="65">
        <f t="shared" si="21"/>
        <v>-0.46664584059282865</v>
      </c>
      <c r="AK78" s="65">
        <f t="shared" si="10"/>
        <v>0</v>
      </c>
      <c r="AL78" s="65" t="str">
        <f t="shared" si="11"/>
        <v>нд</v>
      </c>
      <c r="AM78" s="71" t="s">
        <v>54</v>
      </c>
      <c r="AN78" s="65"/>
      <c r="AO78" s="65"/>
      <c r="AP78" s="65"/>
      <c r="AQ78" s="65"/>
      <c r="AR78" s="65"/>
      <c r="AS78" s="65"/>
      <c r="AT78" s="65"/>
      <c r="AU78" s="65"/>
      <c r="AV78" s="66"/>
      <c r="AW78" s="65"/>
      <c r="AX78" s="67"/>
      <c r="AY78" s="67"/>
      <c r="AZ78" s="76"/>
    </row>
    <row r="79" spans="1:52" ht="31.5" x14ac:dyDescent="0.25">
      <c r="A79" s="69" t="s">
        <v>195</v>
      </c>
      <c r="B79" s="70" t="s">
        <v>196</v>
      </c>
      <c r="C79" s="71" t="s">
        <v>197</v>
      </c>
      <c r="D79" s="72" t="s">
        <v>107</v>
      </c>
      <c r="E79" s="80" t="s">
        <v>108</v>
      </c>
      <c r="F79" s="80" t="s">
        <v>108</v>
      </c>
      <c r="G79" s="80" t="s">
        <v>108</v>
      </c>
      <c r="H79" s="80" t="s">
        <v>157</v>
      </c>
      <c r="I79" s="80" t="s">
        <v>198</v>
      </c>
      <c r="J79" s="80" t="s">
        <v>108</v>
      </c>
      <c r="K79" s="80" t="s">
        <v>108</v>
      </c>
      <c r="L79" s="80" t="s">
        <v>108</v>
      </c>
      <c r="M79" s="80" t="s">
        <v>199</v>
      </c>
      <c r="N79" s="74">
        <v>10.75</v>
      </c>
      <c r="O79" s="74" t="s">
        <v>54</v>
      </c>
      <c r="P79" s="74">
        <v>0</v>
      </c>
      <c r="Q79" s="74">
        <f t="shared" si="76"/>
        <v>10.75</v>
      </c>
      <c r="R79" s="81">
        <f t="shared" si="66"/>
        <v>10.75</v>
      </c>
      <c r="S79" s="81">
        <v>0</v>
      </c>
      <c r="T79" s="81">
        <v>0</v>
      </c>
      <c r="U79" s="81">
        <v>10.75</v>
      </c>
      <c r="V79" s="81">
        <v>0</v>
      </c>
      <c r="W79" s="74">
        <f t="shared" si="67"/>
        <v>11.4</v>
      </c>
      <c r="X79" s="74">
        <v>0</v>
      </c>
      <c r="Y79" s="74">
        <f t="shared" si="68"/>
        <v>0</v>
      </c>
      <c r="Z79" s="81">
        <v>11.4</v>
      </c>
      <c r="AA79" s="74">
        <v>0</v>
      </c>
      <c r="AB79" s="74">
        <f t="shared" si="77"/>
        <v>-0.65000000000000036</v>
      </c>
      <c r="AC79" s="65">
        <f t="shared" si="73"/>
        <v>0.65000000000000036</v>
      </c>
      <c r="AD79" s="82">
        <f t="shared" si="74"/>
        <v>6.0465116279069804</v>
      </c>
      <c r="AE79" s="65">
        <f t="shared" si="4"/>
        <v>0</v>
      </c>
      <c r="AF79" s="65" t="str">
        <f t="shared" si="5"/>
        <v>нд</v>
      </c>
      <c r="AG79" s="65">
        <f t="shared" si="6"/>
        <v>0</v>
      </c>
      <c r="AH79" s="65" t="str">
        <f t="shared" si="7"/>
        <v>нд</v>
      </c>
      <c r="AI79" s="65">
        <f t="shared" si="8"/>
        <v>0.65000000000000036</v>
      </c>
      <c r="AJ79" s="65">
        <f t="shared" si="21"/>
        <v>6.0465116279069804</v>
      </c>
      <c r="AK79" s="65">
        <f t="shared" si="10"/>
        <v>0</v>
      </c>
      <c r="AL79" s="65" t="str">
        <f t="shared" si="11"/>
        <v>нд</v>
      </c>
      <c r="AM79" s="83" t="s">
        <v>200</v>
      </c>
      <c r="AN79" s="65">
        <f>SUM(AO79:AR79)</f>
        <v>24.052241835268003</v>
      </c>
      <c r="AO79" s="65">
        <v>0</v>
      </c>
      <c r="AP79" s="65">
        <v>0</v>
      </c>
      <c r="AQ79" s="65">
        <f>'[1]приложение 1.4'!$J$62*1.18</f>
        <v>24.052241835268003</v>
      </c>
      <c r="AR79" s="65">
        <v>0</v>
      </c>
      <c r="AS79" s="65">
        <f>SUM(AT79:AW79)</f>
        <v>17.649298299199998</v>
      </c>
      <c r="AT79" s="65">
        <v>0</v>
      </c>
      <c r="AU79" s="65">
        <v>0</v>
      </c>
      <c r="AV79" s="84">
        <f>'[2]приложение 1.2'!$R$38</f>
        <v>17.649298299199998</v>
      </c>
      <c r="AW79" s="65">
        <v>0</v>
      </c>
      <c r="AX79" s="67" t="e">
        <f>SUM(#REF!,#REF!,#REF!,AN79,#REF!)</f>
        <v>#REF!</v>
      </c>
      <c r="AY79" s="67" t="e">
        <f>SUM(#REF!,#REF!,#REF!,AS79,#REF!)</f>
        <v>#REF!</v>
      </c>
      <c r="AZ79" s="76"/>
    </row>
    <row r="80" spans="1:52" ht="71.25" customHeight="1" x14ac:dyDescent="0.25">
      <c r="A80" s="69" t="s">
        <v>201</v>
      </c>
      <c r="B80" s="70" t="s">
        <v>202</v>
      </c>
      <c r="C80" s="71" t="s">
        <v>203</v>
      </c>
      <c r="D80" s="72"/>
      <c r="E80" s="80"/>
      <c r="F80" s="80"/>
      <c r="G80" s="80"/>
      <c r="H80" s="80"/>
      <c r="I80" s="80"/>
      <c r="J80" s="80"/>
      <c r="K80" s="80"/>
      <c r="L80" s="80"/>
      <c r="M80" s="80"/>
      <c r="N80" s="74">
        <v>122.68873992565719</v>
      </c>
      <c r="O80" s="74" t="s">
        <v>54</v>
      </c>
      <c r="P80" s="74">
        <v>1.9831221719999998</v>
      </c>
      <c r="Q80" s="74">
        <f t="shared" si="76"/>
        <v>120.70561775365719</v>
      </c>
      <c r="R80" s="81">
        <f t="shared" ref="R80" si="78">SUM(S80:V80)</f>
        <v>59.563761629657186</v>
      </c>
      <c r="S80" s="81">
        <v>0</v>
      </c>
      <c r="T80" s="81">
        <v>0</v>
      </c>
      <c r="U80" s="81">
        <v>59.563761629657186</v>
      </c>
      <c r="V80" s="81">
        <v>0</v>
      </c>
      <c r="W80" s="74">
        <f t="shared" si="67"/>
        <v>121.00148378199999</v>
      </c>
      <c r="X80" s="74">
        <v>0</v>
      </c>
      <c r="Y80" s="74">
        <f t="shared" si="68"/>
        <v>0</v>
      </c>
      <c r="Z80" s="81">
        <v>121.00148378199999</v>
      </c>
      <c r="AA80" s="74">
        <v>0</v>
      </c>
      <c r="AB80" s="74">
        <f t="shared" si="77"/>
        <v>-0.29586602834280029</v>
      </c>
      <c r="AC80" s="65">
        <f t="shared" si="73"/>
        <v>61.437722152342808</v>
      </c>
      <c r="AD80" s="82">
        <f t="shared" si="74"/>
        <v>103.14614200214072</v>
      </c>
      <c r="AE80" s="65">
        <f t="shared" si="4"/>
        <v>0</v>
      </c>
      <c r="AF80" s="65" t="str">
        <f t="shared" si="5"/>
        <v>нд</v>
      </c>
      <c r="AG80" s="65">
        <f t="shared" si="6"/>
        <v>0</v>
      </c>
      <c r="AH80" s="65" t="str">
        <f t="shared" si="7"/>
        <v>нд</v>
      </c>
      <c r="AI80" s="65">
        <f t="shared" si="8"/>
        <v>61.437722152342808</v>
      </c>
      <c r="AJ80" s="65">
        <f t="shared" si="21"/>
        <v>103.14614200214072</v>
      </c>
      <c r="AK80" s="65">
        <f t="shared" si="10"/>
        <v>0</v>
      </c>
      <c r="AL80" s="65" t="str">
        <f t="shared" si="11"/>
        <v>нд</v>
      </c>
      <c r="AM80" s="83" t="s">
        <v>204</v>
      </c>
      <c r="AN80" s="65"/>
      <c r="AO80" s="65"/>
      <c r="AP80" s="65"/>
      <c r="AQ80" s="65"/>
      <c r="AR80" s="65"/>
      <c r="AS80" s="65"/>
      <c r="AT80" s="65"/>
      <c r="AU80" s="65"/>
      <c r="AV80" s="84"/>
      <c r="AW80" s="65"/>
      <c r="AX80" s="67"/>
      <c r="AY80" s="67"/>
      <c r="AZ80" s="76"/>
    </row>
    <row r="81" spans="1:52" ht="63" customHeight="1" x14ac:dyDescent="0.25">
      <c r="A81" s="69" t="s">
        <v>205</v>
      </c>
      <c r="B81" s="70" t="s">
        <v>206</v>
      </c>
      <c r="C81" s="71" t="s">
        <v>207</v>
      </c>
      <c r="D81" s="72" t="s">
        <v>107</v>
      </c>
      <c r="E81" s="80" t="s">
        <v>108</v>
      </c>
      <c r="F81" s="80" t="s">
        <v>108</v>
      </c>
      <c r="G81" s="80" t="s">
        <v>108</v>
      </c>
      <c r="H81" s="80" t="s">
        <v>108</v>
      </c>
      <c r="I81" s="80" t="s">
        <v>108</v>
      </c>
      <c r="J81" s="80" t="s">
        <v>108</v>
      </c>
      <c r="K81" s="80" t="s">
        <v>208</v>
      </c>
      <c r="L81" s="80" t="s">
        <v>108</v>
      </c>
      <c r="M81" s="80" t="s">
        <v>209</v>
      </c>
      <c r="N81" s="74">
        <v>4</v>
      </c>
      <c r="O81" s="74" t="s">
        <v>54</v>
      </c>
      <c r="P81" s="74">
        <v>0</v>
      </c>
      <c r="Q81" s="74">
        <f t="shared" si="76"/>
        <v>4</v>
      </c>
      <c r="R81" s="81">
        <f t="shared" si="66"/>
        <v>4</v>
      </c>
      <c r="S81" s="81">
        <v>0</v>
      </c>
      <c r="T81" s="81">
        <v>0</v>
      </c>
      <c r="U81" s="81">
        <v>4</v>
      </c>
      <c r="V81" s="81">
        <v>0</v>
      </c>
      <c r="W81" s="74">
        <f t="shared" si="67"/>
        <v>4</v>
      </c>
      <c r="X81" s="74">
        <v>0</v>
      </c>
      <c r="Y81" s="74">
        <f t="shared" si="68"/>
        <v>0</v>
      </c>
      <c r="Z81" s="81">
        <v>4</v>
      </c>
      <c r="AA81" s="74">
        <v>0</v>
      </c>
      <c r="AB81" s="74">
        <f t="shared" si="77"/>
        <v>0</v>
      </c>
      <c r="AC81" s="65">
        <f t="shared" si="73"/>
        <v>0</v>
      </c>
      <c r="AD81" s="82">
        <f t="shared" si="74"/>
        <v>0</v>
      </c>
      <c r="AE81" s="65">
        <f t="shared" si="4"/>
        <v>0</v>
      </c>
      <c r="AF81" s="65" t="str">
        <f t="shared" si="5"/>
        <v>нд</v>
      </c>
      <c r="AG81" s="65">
        <f t="shared" si="6"/>
        <v>0</v>
      </c>
      <c r="AH81" s="65" t="str">
        <f t="shared" si="7"/>
        <v>нд</v>
      </c>
      <c r="AI81" s="65">
        <f t="shared" si="8"/>
        <v>0</v>
      </c>
      <c r="AJ81" s="65">
        <f t="shared" si="21"/>
        <v>0</v>
      </c>
      <c r="AK81" s="65">
        <f t="shared" si="10"/>
        <v>0</v>
      </c>
      <c r="AL81" s="65" t="str">
        <f t="shared" si="11"/>
        <v>нд</v>
      </c>
      <c r="AM81" s="71" t="s">
        <v>54</v>
      </c>
      <c r="AN81" s="65">
        <f t="shared" ref="AN81" si="79">SUM(AO81:AR81)</f>
        <v>2.4000000000000004</v>
      </c>
      <c r="AO81" s="65">
        <v>0</v>
      </c>
      <c r="AP81" s="65">
        <v>0</v>
      </c>
      <c r="AQ81" s="65">
        <f>'[1]приложение 1.4'!$J$99*1.18</f>
        <v>2.4000000000000004</v>
      </c>
      <c r="AR81" s="65">
        <v>0</v>
      </c>
      <c r="AS81" s="65">
        <f t="shared" ref="AS81" si="80">SUM(AT81:AW81)</f>
        <v>7.9039999999999999</v>
      </c>
      <c r="AT81" s="65">
        <v>0</v>
      </c>
      <c r="AU81" s="65">
        <v>0</v>
      </c>
      <c r="AV81" s="66">
        <v>7.9039999999999999</v>
      </c>
      <c r="AW81" s="65">
        <v>0</v>
      </c>
      <c r="AX81" s="67" t="e">
        <f>SUM(#REF!,#REF!,#REF!,AN81,#REF!)</f>
        <v>#REF!</v>
      </c>
      <c r="AY81" s="67" t="e">
        <f>SUM(#REF!,#REF!,#REF!,AS81,#REF!)</f>
        <v>#REF!</v>
      </c>
      <c r="AZ81" s="76"/>
    </row>
    <row r="82" spans="1:52" ht="15.75" x14ac:dyDescent="0.25">
      <c r="A82" s="85"/>
      <c r="B82" s="86"/>
    </row>
    <row r="84" spans="1:52" ht="18.75" customHeight="1" x14ac:dyDescent="0.25">
      <c r="B84" s="88" t="s">
        <v>210</v>
      </c>
      <c r="C84" s="89"/>
      <c r="D84" s="90"/>
      <c r="E84" s="90"/>
      <c r="F84" s="90"/>
      <c r="G84" s="90"/>
      <c r="H84" s="91" t="s">
        <v>211</v>
      </c>
      <c r="I84" s="91"/>
      <c r="J84" s="91"/>
      <c r="K84" s="91"/>
      <c r="L84" s="91"/>
    </row>
    <row r="85" spans="1:52" ht="18.75" x14ac:dyDescent="0.25">
      <c r="B85" s="88"/>
      <c r="C85" s="89"/>
      <c r="D85" s="90"/>
      <c r="E85" s="90"/>
      <c r="F85" s="90"/>
      <c r="G85" s="90"/>
      <c r="H85" s="90"/>
      <c r="I85" s="90"/>
      <c r="J85" s="90"/>
      <c r="K85" s="90"/>
      <c r="L85" s="90"/>
    </row>
    <row r="86" spans="1:52" ht="18.75" customHeight="1" x14ac:dyDescent="0.25">
      <c r="B86" s="92" t="s">
        <v>212</v>
      </c>
      <c r="C86" s="92"/>
      <c r="D86" s="90"/>
      <c r="E86" s="90"/>
      <c r="F86" s="90"/>
      <c r="G86" s="90"/>
      <c r="H86" s="91" t="s">
        <v>213</v>
      </c>
      <c r="I86" s="91"/>
      <c r="J86" s="91"/>
      <c r="K86" s="91"/>
      <c r="L86" s="91"/>
    </row>
    <row r="87" spans="1:52" ht="18.75" x14ac:dyDescent="0.25">
      <c r="B87" s="88"/>
      <c r="C87" s="89"/>
      <c r="D87" s="90"/>
      <c r="E87" s="90"/>
      <c r="F87" s="90"/>
      <c r="G87" s="90"/>
      <c r="H87" s="90"/>
      <c r="I87" s="90"/>
      <c r="J87" s="90"/>
      <c r="K87" s="90"/>
      <c r="L87" s="90"/>
    </row>
    <row r="88" spans="1:52" ht="56.25" customHeight="1" x14ac:dyDescent="0.25">
      <c r="B88" s="88" t="s">
        <v>214</v>
      </c>
      <c r="C88" s="89"/>
      <c r="D88" s="90"/>
      <c r="E88" s="90"/>
      <c r="F88" s="90"/>
      <c r="G88" s="90"/>
      <c r="H88" s="91" t="s">
        <v>215</v>
      </c>
      <c r="I88" s="91"/>
      <c r="J88" s="91"/>
      <c r="K88" s="91"/>
      <c r="L88" s="91"/>
    </row>
  </sheetData>
  <autoFilter ref="A20:AZ88"/>
  <mergeCells count="35">
    <mergeCell ref="B86:C86"/>
    <mergeCell ref="H86:L86"/>
    <mergeCell ref="H88:L88"/>
    <mergeCell ref="AG17:AH17"/>
    <mergeCell ref="AI17:AJ17"/>
    <mergeCell ref="AK17:AL17"/>
    <mergeCell ref="AN17:AR17"/>
    <mergeCell ref="AS17:AW17"/>
    <mergeCell ref="H84:L84"/>
    <mergeCell ref="Q16:Q18"/>
    <mergeCell ref="R16:AA16"/>
    <mergeCell ref="AB16:AB18"/>
    <mergeCell ref="AC16:AL16"/>
    <mergeCell ref="AM16:AM18"/>
    <mergeCell ref="AN16:AW16"/>
    <mergeCell ref="R17:V17"/>
    <mergeCell ref="W17:AA17"/>
    <mergeCell ref="AC17:AD17"/>
    <mergeCell ref="AE17:AF17"/>
    <mergeCell ref="A10:M10"/>
    <mergeCell ref="A11:AM11"/>
    <mergeCell ref="A12:AM12"/>
    <mergeCell ref="A16:A18"/>
    <mergeCell ref="B16:B18"/>
    <mergeCell ref="C16:C18"/>
    <mergeCell ref="D16:M17"/>
    <mergeCell ref="N16:N18"/>
    <mergeCell ref="O16:O18"/>
    <mergeCell ref="P16:P18"/>
    <mergeCell ref="A4:AM4"/>
    <mergeCell ref="A5:AM5"/>
    <mergeCell ref="A6:AM6"/>
    <mergeCell ref="A7:AM7"/>
    <mergeCell ref="A8:M8"/>
    <mergeCell ref="A9:AM9"/>
  </mergeCells>
  <pageMargins left="0.59055118110236227" right="0.19685039370078741" top="0.19685039370078741" bottom="0.19685039370078741" header="0.27559055118110237" footer="7.874015748031496E-2"/>
  <pageSetup paperSize="8" scale="2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I0329_1037000158513_01_69_0</vt:lpstr>
      <vt:lpstr>I0329_1037000158513_01_69_0!Заголовки_для_печати</vt:lpstr>
      <vt:lpstr>I0329_1037000158513_01_69_0!Область_печати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2024-03-28T05:52:32Z</dcterms:created>
  <dcterms:modified xsi:type="dcterms:W3CDTF">2024-03-28T05:52:54Z</dcterms:modified>
</cp:coreProperties>
</file>