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eenas\обменник\ECONOM\ECONOMIST\Планово-экономический отдел\БДР\2022\Факт\"/>
    </mc:Choice>
  </mc:AlternateContent>
  <bookViews>
    <workbookView xWindow="0" yWindow="0" windowWidth="28800" windowHeight="12435"/>
  </bookViews>
  <sheets>
    <sheet name="Смета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[2]Опции!$B$14</definedName>
    <definedName name="__IntlFixup" hidden="1">TRUE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'[15]P2.1'!$F$28:$G$37,'[15]P2.1'!$F$40:$G$43,'[15]P2.1'!$F$7:$G$26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'[38]Расходы с 91 кратко(год)'!$M$101</definedName>
    <definedName name="индекс">'[38]Расходы с 91 кратко(год)'!$L$101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">'[38]Расходы с 91 кратко(год)'!$M$101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'[38]Прочие доходы и расходы'!$D$95:$D$128</definedName>
    <definedName name="кд_1">'[38]Прочие доходы и расходы'!$D$82:$D$128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">'[38]Прочие доходы и расходы'!$E$95:$E$128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[39]Données!#REF!</definedName>
    <definedName name="_xlnm.Criteria">[39]Données!#REF!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'[40]масла,литры'!#REF!</definedName>
    <definedName name="масло">'[40]масла,литры'!#REF!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[40]Январь!#REF!</definedName>
    <definedName name="МЕСЯЦЫ">[40]Январь!#REF!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">'[38]Прочие доходы и расходы'!$DU$95:$DU$128</definedName>
    <definedName name="нов">[3]!нов</definedName>
    <definedName name="норм_1">[41]Отопление!$D$14:$D$28</definedName>
    <definedName name="норм_1_част">[41]Отопление!$I$14:$I$28</definedName>
    <definedName name="норм_2">[41]Отопление!$E$14:$E$28</definedName>
    <definedName name="норм_3">[41]Отопление!$F$14:$F$28</definedName>
    <definedName name="норм_3_част">[41]Отопление!$J$14:$J$28</definedName>
    <definedName name="норм_4">[41]Отопление!$G$14:$G$28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 localSheetId="0">'Смета 2022'!$A$1:$AP$157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'[42]Нормативные потери'!$R$2</definedName>
    <definedName name="п_2">'[42]Нормативные потери'!$R$3</definedName>
    <definedName name="п_3">'[42]Нормативные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едача_э">'[38]Прочие доходы и расходы'!$DQ$95:$DQ$128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[41]Отопление!$D$2</definedName>
    <definedName name="пл_1_част">[41]Отопление!$D$8</definedName>
    <definedName name="пл_2">[41]Отопление!$D$3</definedName>
    <definedName name="пл_3">[41]Отопление!$D$4</definedName>
    <definedName name="пл_3_част">[41]Отопление!$D$9</definedName>
    <definedName name="пл_4">[41]Отопление!$D$5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'[43]масла,литры'!#REF!</definedName>
    <definedName name="пластранс">'[43]масла,литры'!#REF!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[43]июнь9!#REF!</definedName>
    <definedName name="Полная_себестоимость_2">[43]июнь9!#REF!</definedName>
    <definedName name="ПоследнийГод">[44]Заголовок!$B$5</definedName>
    <definedName name="пост">'[45]постоянные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[40]Январь!$G$121:$I$121</definedName>
    <definedName name="привет">[3]!привет</definedName>
    <definedName name="признак">'[46]транспортировка (3)'!$GY$7:$GY$162</definedName>
    <definedName name="ПРИЗНАКИ_Суммирования">[40]Январь!$B$11:$B$264</definedName>
    <definedName name="Принадлежность">'[30]ПФВ-0.5'!$AK$42:$AK$45</definedName>
    <definedName name="Проверка" localSheetId="0">[40]Январь!#REF!</definedName>
    <definedName name="Проверка">[40]Январь!#REF!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'[47]1.2.1'!#REF!</definedName>
    <definedName name="процент1">'[47]1.2.1'!#REF!</definedName>
    <definedName name="процент2" localSheetId="0">'[47]1.2.1'!#REF!</definedName>
    <definedName name="процент2">'[47]1.2.1'!#REF!</definedName>
    <definedName name="процент3" localSheetId="0">'[47]1.2.1'!#REF!</definedName>
    <definedName name="процент3">'[47]1.2.1'!#REF!</definedName>
    <definedName name="процент4" localSheetId="0">'[47]1.2.1'!#REF!</definedName>
    <definedName name="процент4">'[47]1.2.1'!#REF!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'[38]Прочие доходы и расходы'!$DV$95:$DV$128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'[42]Нормативные потери'!$S$2</definedName>
    <definedName name="р_2">'[42]Нормативные потери'!$S$3</definedName>
    <definedName name="р_3">'[42]Нормативные потери'!$S$4</definedName>
    <definedName name="работа">[48]Лист1!$Q$4:$Q$323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'[43]масла,литры'!#REF!</definedName>
    <definedName name="спецсол">'[43]масла,литры'!#REF!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[40]Январь!$C$8:$C$264</definedName>
    <definedName name="СтрокаИмя">[40]Январь!$D$8:$D$264</definedName>
    <definedName name="СтрокаКод">[40]Январь!$E$8:$E$264</definedName>
    <definedName name="СтрокаСумма">[40]Январь!$B$8:$B$264</definedName>
    <definedName name="сумм">#REF!</definedName>
    <definedName name="сумма">[48]Лист1!$I$4:$I$323</definedName>
    <definedName name="суммамасло" localSheetId="0">'[40]масла,литры'!#REF!</definedName>
    <definedName name="суммамасло">'[40]масла,литры'!#REF!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'[47]2.2.4'!$F$36</definedName>
    <definedName name="т2">'[47]2.2.4'!$F$37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[43]июнь9!#REF!</definedName>
    <definedName name="Товарная_продукция_2">[43]июнь9!#REF!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П_">'[38]Прочие доходы и расходы'!$DR$95:$DR$128</definedName>
    <definedName name="ТР">#REF!</definedName>
    <definedName name="третий">#REF!</definedName>
    <definedName name="тт">#REF!</definedName>
    <definedName name="ТТУ_">'[38]Прочие доходы и расходы'!$DT$95:$DT$128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[49]коэфф!$B$2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[50]Позиция!$B$4:$E$322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07" i="1" l="1"/>
  <c r="AO128" i="1"/>
  <c r="AN128" i="1"/>
  <c r="AO120" i="1"/>
  <c r="AN120" i="1"/>
  <c r="AO112" i="1"/>
  <c r="AN112" i="1"/>
  <c r="AN107" i="1"/>
  <c r="AO57" i="1"/>
  <c r="AO21" i="1" s="1"/>
  <c r="AN57" i="1"/>
  <c r="AN40" i="1"/>
  <c r="AN35" i="1" s="1"/>
  <c r="AO24" i="1"/>
  <c r="AN24" i="1"/>
  <c r="AN23" i="1" l="1"/>
  <c r="AN21" i="1" s="1"/>
  <c r="AO40" i="1"/>
  <c r="AO35" i="1" l="1"/>
  <c r="AO23" i="1" s="1"/>
</calcChain>
</file>

<file path=xl/sharedStrings.xml><?xml version="1.0" encoding="utf-8"?>
<sst xmlns="http://schemas.openxmlformats.org/spreadsheetml/2006/main" count="313" uniqueCount="221">
  <si>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</si>
  <si>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</si>
  <si>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</si>
  <si>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</si>
  <si>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</si>
  <si>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</si>
  <si>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</si>
  <si>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</si>
  <si>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</si>
  <si>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</si>
  <si>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</si>
  <si>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</si>
  <si>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</si>
  <si>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</si>
  <si>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</si>
  <si>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2020</t>
  </si>
  <si>
    <t>—</t>
  </si>
  <si>
    <t>2024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</si>
  <si>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</si>
  <si>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</si>
  <si>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</si>
  <si>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</si>
  <si>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</si>
  <si>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</si>
  <si>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</si>
  <si>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</si>
  <si>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</si>
  <si>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x</t>
  </si>
  <si>
    <t>1</t>
  </si>
  <si>
    <t>Необходимая валовая выручка</t>
  </si>
  <si>
    <t>тыс. руб.</t>
  </si>
  <si>
    <t>на содержание</t>
  </si>
  <si>
    <t>другие прочие расходы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</si>
  <si>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</si>
  <si>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</si>
  <si>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</si>
  <si>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</si>
  <si>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</si>
  <si>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</si>
  <si>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В соответствии с фактически понесенными расходами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</si>
  <si>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</si>
  <si>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</si>
  <si>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</si>
  <si>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</si>
  <si>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</si>
  <si>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</si>
  <si>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</si>
  <si>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</si>
  <si>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</si>
  <si>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</si>
  <si>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</si>
  <si>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</si>
  <si>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</si>
  <si>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</si>
  <si>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</si>
  <si>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</si>
  <si>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</si>
  <si>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</si>
  <si>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По фактическим затратам в соответствии с заключенным Коллективным договором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</si>
  <si>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</si>
  <si>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</si>
  <si>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</si>
  <si>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</si>
  <si>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</si>
  <si>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</si>
  <si>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1.1.3.3.1</t>
  </si>
  <si>
    <t>услуги связи</t>
  </si>
  <si>
    <t>1.1.3.3.2</t>
  </si>
  <si>
    <t>расходы на услуги вневедомственной охраны и коммунального хозяйства</t>
  </si>
  <si>
    <t>1.1.3.3.3</t>
  </si>
  <si>
    <t>расходы на юридические и информационные услуги</t>
  </si>
  <si>
    <t>1.1.3.3.4</t>
  </si>
  <si>
    <t>расходы на аудиторские и консультационные услуги</t>
  </si>
  <si>
    <t>По фактическим данным</t>
  </si>
  <si>
    <t>1.1.3.3.5</t>
  </si>
  <si>
    <t>прочие услуги сторонних организаций</t>
  </si>
  <si>
    <t>1.1.3.3.6</t>
  </si>
  <si>
    <t>расходы на командировки и представительские</t>
  </si>
  <si>
    <t>1.1.3.3.7</t>
  </si>
  <si>
    <t>расходы на подготовку кадров</t>
  </si>
  <si>
    <t>1.1.3.3.8</t>
  </si>
  <si>
    <t>расходы на обеспечение нормальных условий труда и мер по технике безопасности</t>
  </si>
  <si>
    <t>1.1.3.3.9</t>
  </si>
  <si>
    <t>расходы на страхование</t>
  </si>
  <si>
    <t>1.1.3.3.10</t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</si>
  <si>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</si>
  <si>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</si>
  <si>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</si>
  <si>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</si>
  <si>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</si>
  <si>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</si>
  <si>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</si>
  <si>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</si>
  <si>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</si>
  <si>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</si>
  <si>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</si>
  <si>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</si>
  <si>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</si>
  <si>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</si>
  <si>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</si>
  <si>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</si>
  <si>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</si>
  <si>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</si>
  <si>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</si>
  <si>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</si>
  <si>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</si>
  <si>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</si>
  <si>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</si>
  <si>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</si>
  <si>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</si>
  <si>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</si>
  <si>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</si>
  <si>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</si>
  <si>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</si>
  <si>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</si>
  <si>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</si>
  <si>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</si>
  <si>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</si>
  <si>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</si>
  <si>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</si>
  <si>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</si>
  <si>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</si>
  <si>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</si>
  <si>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 xml:space="preserve">Отсутствует указанная информация о размере данного показателя, учтенном при установлении тарифов на 2022 год 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</si>
  <si>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</si>
  <si>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</si>
  <si>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</si>
  <si>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</si>
  <si>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</si>
  <si>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</si>
  <si>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</si>
  <si>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</si>
  <si>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</si>
  <si>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</si>
  <si>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</si>
  <si>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</si>
  <si>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</si>
  <si>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</si>
  <si>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</si>
  <si>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</si>
  <si>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</si>
  <si>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</si>
  <si>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</si>
  <si>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</si>
  <si>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</si>
  <si>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</si>
  <si>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</si>
  <si>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</si>
  <si>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</si>
  <si>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</si>
  <si>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тыс. руб./МВт ч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</si>
  <si>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</si>
  <si>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</si>
  <si>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</si>
  <si>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</si>
  <si>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</si>
  <si>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</si>
  <si>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</si>
  <si>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</si>
  <si>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</si>
  <si>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</si>
  <si>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Отсутствует указанная информация о размере данного показателя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</si>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</sst>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00"/>
  </numFmts>
  <fonts count="11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/>
    </xf>
    <xf numFmtId="4" fontId="3" fillId="0" borderId="0" xfId="1" applyNumberFormat="1" applyFont="1" applyFill="1" applyAlignment="1"/>
    <xf numFmtId="0" fontId="3" fillId="0" borderId="0" xfId="1" applyFont="1" applyAlignment="1">
      <alignment horizontal="left" wrapText="1"/>
    </xf>
    <xf numFmtId="0" fontId="6" fillId="0" borderId="5" xfId="1" applyFont="1" applyBorder="1" applyAlignment="1">
      <alignment horizontal="center" wrapText="1"/>
    </xf>
    <xf numFmtId="0" fontId="6" fillId="0" borderId="0" xfId="1" applyFont="1" applyAlignment="1"/>
    <xf numFmtId="4" fontId="6" fillId="0" borderId="6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9" fontId="6" fillId="0" borderId="5" xfId="1" applyNumberFormat="1" applyFont="1" applyBorder="1" applyAlignment="1">
      <alignment horizontal="center" wrapText="1"/>
    </xf>
    <xf numFmtId="4" fontId="2" fillId="0" borderId="5" xfId="1" applyNumberFormat="1" applyFont="1" applyBorder="1" applyAlignment="1">
      <alignment horizontal="left" wrapText="1"/>
    </xf>
    <xf numFmtId="4" fontId="6" fillId="0" borderId="5" xfId="1" applyNumberFormat="1" applyFont="1" applyFill="1" applyBorder="1" applyAlignment="1">
      <alignment horizontal="right"/>
    </xf>
    <xf numFmtId="4" fontId="6" fillId="0" borderId="7" xfId="1" applyNumberFormat="1" applyFont="1" applyFill="1" applyBorder="1" applyAlignment="1">
      <alignment horizontal="right"/>
    </xf>
    <xf numFmtId="0" fontId="8" fillId="0" borderId="5" xfId="0" applyFont="1" applyBorder="1" applyAlignment="1">
      <alignment wrapText="1"/>
    </xf>
    <xf numFmtId="0" fontId="6" fillId="0" borderId="0" xfId="1" applyFont="1" applyAlignment="1">
      <alignment vertical="center"/>
    </xf>
    <xf numFmtId="0" fontId="6" fillId="0" borderId="0" xfId="1" applyFont="1" applyFill="1" applyAlignment="1"/>
    <xf numFmtId="4" fontId="2" fillId="0" borderId="5" xfId="1" applyNumberFormat="1" applyFont="1" applyFill="1" applyBorder="1" applyAlignment="1">
      <alignment horizontal="left" wrapText="1"/>
    </xf>
    <xf numFmtId="4" fontId="6" fillId="0" borderId="5" xfId="1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/>
    </xf>
    <xf numFmtId="4" fontId="10" fillId="0" borderId="0" xfId="1" applyNumberFormat="1" applyFont="1" applyFill="1" applyAlignment="1">
      <alignment vertical="center"/>
    </xf>
    <xf numFmtId="0" fontId="10" fillId="0" borderId="0" xfId="1" applyFont="1" applyAlignment="1">
      <alignment horizontal="left" vertical="center" wrapText="1"/>
    </xf>
    <xf numFmtId="4" fontId="9" fillId="0" borderId="0" xfId="1" applyNumberFormat="1" applyFont="1" applyFill="1" applyAlignment="1"/>
    <xf numFmtId="4" fontId="6" fillId="0" borderId="8" xfId="1" applyNumberFormat="1" applyFont="1" applyFill="1" applyBorder="1" applyAlignment="1">
      <alignment horizontal="right"/>
    </xf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9" fontId="6" fillId="0" borderId="8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4" xfId="1" applyFont="1" applyBorder="1" applyAlignment="1"/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/>
    <xf numFmtId="0" fontId="6" fillId="0" borderId="6" xfId="1" applyFont="1" applyBorder="1" applyAlignment="1"/>
    <xf numFmtId="4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vertical="center"/>
    </xf>
    <xf numFmtId="4" fontId="2" fillId="0" borderId="5" xfId="1" applyNumberFormat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49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/>
    <xf numFmtId="0" fontId="6" fillId="0" borderId="5" xfId="1" applyFont="1" applyBorder="1" applyAlignment="1">
      <alignment horizontal="center"/>
    </xf>
    <xf numFmtId="4" fontId="6" fillId="0" borderId="8" xfId="1" applyNumberFormat="1" applyFont="1" applyFill="1" applyBorder="1" applyAlignment="1">
      <alignment horizontal="right" vertical="center"/>
    </xf>
    <xf numFmtId="4" fontId="6" fillId="0" borderId="10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9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/>
    </xf>
    <xf numFmtId="3" fontId="6" fillId="0" borderId="8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5" fontId="2" fillId="0" borderId="5" xfId="1" applyNumberFormat="1" applyFont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4" fontId="6" fillId="0" borderId="5" xfId="1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6" fillId="0" borderId="14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4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4" fontId="6" fillId="0" borderId="4" xfId="1" applyNumberFormat="1" applyFont="1" applyFill="1" applyBorder="1" applyAlignment="1">
      <alignment horizontal="right" vertical="center"/>
    </xf>
    <xf numFmtId="4" fontId="6" fillId="0" borderId="6" xfId="1" applyNumberFormat="1" applyFont="1" applyFill="1" applyBorder="1" applyAlignment="1">
      <alignment horizontal="right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/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41;&#1044;&#1056;\2016\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Irina\My%20Documents\Downloads\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55;&#1088;&#1086;&#1095;&#1080;&#1077;%20&#1076;&#1086;&#1093;&#1086;&#1076;&#1099;%20&#1080;%20&#1088;&#1072;&#1089;&#1093;&#1086;&#1076;&#1099;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&#1057;&#1042;&#1054;&#1044;&#1067;\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\ECONOMIST\&#1055;&#1083;&#1072;&#1085;&#1086;&#1074;&#1086;-&#1101;&#1082;&#1086;&#1085;&#1086;&#1084;&#1080;&#1095;&#1077;&#1089;&#1082;&#1080;&#1081;%20&#1086;&#1090;&#1076;&#1077;&#1083;\&#1041;&#1044;&#1056;\2020\&#1060;&#1072;&#1082;&#1090;%202020%20&#1075;&#1086;&#1076;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4.5\&#1086;&#1073;&#1084;&#1077;&#1085;&#1085;&#1080;&#1082;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  <sheetName val="Donn_es"/>
      <sheetName val="Personnel"/>
      <sheetName val="Отопление"/>
      <sheetName val="Коэфф"/>
      <sheetName val="Flash Report SDC(EUR)"/>
      <sheetName val="2001"/>
      <sheetName val="FES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  <sheetName val="Позиция"/>
      <sheetName val="июнь9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>
        <row r="18">
          <cell r="G18">
            <v>1453.3059769999998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  <sheetName val="46-ээ"/>
      <sheetName val="Потребление"/>
      <sheetName val="План оплаты по потребителям"/>
      <sheetName val="по отраслям"/>
      <sheetName val="План"/>
      <sheetName val="опер.отчет"/>
      <sheetName val="Еж-ка"/>
      <sheetName val="для_контроля"/>
      <sheetName val="Оплата по дням(план)"/>
      <sheetName val="Опер.отчет по отр.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  <sheetName val="кварталы"/>
      <sheetName val="Вып.П.П."/>
      <sheetName val="База"/>
      <sheetName val="MEF 2004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>
        <row r="6">
          <cell r="O6">
            <v>133437.10700000002</v>
          </cell>
        </row>
      </sheetData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  <sheetName val="списки"/>
      <sheetName val="1.2.1"/>
      <sheetName val="2.2.4"/>
      <sheetName val="График"/>
      <sheetName val="Вода для ГВС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с 91 кратко(год)"/>
      <sheetName val="Прочие доходы и расходы"/>
      <sheetName val="Лист1"/>
      <sheetName val="Прочие доходы и расходы_2020"/>
    </sheetNames>
    <sheetDataSet>
      <sheetData sheetId="0">
        <row r="75">
          <cell r="C75">
            <v>24558.457119999999</v>
          </cell>
        </row>
      </sheetData>
      <sheetData sheetId="1">
        <row r="6">
          <cell r="DQ6">
            <v>0</v>
          </cell>
        </row>
        <row r="82">
          <cell r="D82">
            <v>23505</v>
          </cell>
        </row>
        <row r="83">
          <cell r="D83">
            <v>23507</v>
          </cell>
        </row>
        <row r="84">
          <cell r="D84">
            <v>23508</v>
          </cell>
        </row>
        <row r="85">
          <cell r="D85">
            <v>23502</v>
          </cell>
        </row>
        <row r="88">
          <cell r="D88">
            <v>23502</v>
          </cell>
        </row>
        <row r="89">
          <cell r="D89">
            <v>23506</v>
          </cell>
        </row>
        <row r="91">
          <cell r="D91">
            <v>23503</v>
          </cell>
        </row>
        <row r="92">
          <cell r="D92">
            <v>23503</v>
          </cell>
        </row>
        <row r="95">
          <cell r="D95">
            <v>2320</v>
          </cell>
          <cell r="E95">
            <v>2320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277.40069</v>
          </cell>
        </row>
        <row r="97">
          <cell r="D97">
            <v>23201</v>
          </cell>
          <cell r="E97">
            <v>23201</v>
          </cell>
          <cell r="DQ97">
            <v>0</v>
          </cell>
          <cell r="DR97">
            <v>0</v>
          </cell>
          <cell r="DT97">
            <v>0</v>
          </cell>
          <cell r="DU97">
            <v>0</v>
          </cell>
          <cell r="DV97">
            <v>277.40069</v>
          </cell>
        </row>
        <row r="98">
          <cell r="D98">
            <v>2330</v>
          </cell>
          <cell r="E98">
            <v>2330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26912.687489999997</v>
          </cell>
        </row>
        <row r="100">
          <cell r="D100">
            <v>23301</v>
          </cell>
          <cell r="E100">
            <v>23301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26912.687489999997</v>
          </cell>
        </row>
        <row r="101">
          <cell r="D101">
            <v>2340</v>
          </cell>
          <cell r="E101">
            <v>2340</v>
          </cell>
          <cell r="DQ101">
            <v>6687.3332200000041</v>
          </cell>
          <cell r="DR101">
            <v>596.12446</v>
          </cell>
          <cell r="DT101">
            <v>248.23230999999998</v>
          </cell>
          <cell r="DU101">
            <v>0</v>
          </cell>
          <cell r="DV101">
            <v>67400.144060000006</v>
          </cell>
        </row>
        <row r="102">
          <cell r="D102">
            <v>23401</v>
          </cell>
          <cell r="E102">
            <v>23401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25071.3858</v>
          </cell>
        </row>
        <row r="103">
          <cell r="E103">
            <v>23401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30085.663</v>
          </cell>
        </row>
        <row r="104"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5014.2772000000004</v>
          </cell>
        </row>
        <row r="105">
          <cell r="D105">
            <v>23402</v>
          </cell>
          <cell r="E105">
            <v>23402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18848.264660000001</v>
          </cell>
        </row>
        <row r="106">
          <cell r="E106">
            <v>23402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22550.99163</v>
          </cell>
        </row>
        <row r="107"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3702.7269699999997</v>
          </cell>
        </row>
        <row r="108"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D109">
            <v>23404</v>
          </cell>
          <cell r="E109">
            <v>23404</v>
          </cell>
          <cell r="DQ109">
            <v>0</v>
          </cell>
          <cell r="DR109">
            <v>179.61019999999999</v>
          </cell>
          <cell r="DT109">
            <v>248.23230999999998</v>
          </cell>
          <cell r="DU109">
            <v>0</v>
          </cell>
          <cell r="DV109">
            <v>1.4210854715202004E-14</v>
          </cell>
        </row>
        <row r="110">
          <cell r="D110">
            <v>23405</v>
          </cell>
          <cell r="E110">
            <v>23405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2739.2844999999998</v>
          </cell>
        </row>
        <row r="111">
          <cell r="D111">
            <v>23406</v>
          </cell>
          <cell r="E111">
            <v>23406</v>
          </cell>
          <cell r="DQ111">
            <v>0</v>
          </cell>
          <cell r="DR111">
            <v>416.51426000000004</v>
          </cell>
          <cell r="DT111">
            <v>0</v>
          </cell>
          <cell r="DU111">
            <v>0</v>
          </cell>
          <cell r="DV111">
            <v>356.24588999999997</v>
          </cell>
        </row>
        <row r="112">
          <cell r="D112">
            <v>23403</v>
          </cell>
          <cell r="E112">
            <v>23403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20000</v>
          </cell>
        </row>
        <row r="113">
          <cell r="D113">
            <v>23407</v>
          </cell>
          <cell r="E113">
            <v>23407</v>
          </cell>
          <cell r="DQ113">
            <v>6687.3332200000041</v>
          </cell>
          <cell r="DR113">
            <v>0</v>
          </cell>
          <cell r="DT113">
            <v>0</v>
          </cell>
          <cell r="DU113">
            <v>0</v>
          </cell>
          <cell r="DV113">
            <v>384.96321000000023</v>
          </cell>
        </row>
        <row r="114"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D115">
            <v>2350</v>
          </cell>
          <cell r="E115">
            <v>2350</v>
          </cell>
          <cell r="DQ115">
            <v>19963.780500708715</v>
          </cell>
          <cell r="DR115">
            <v>3523.5997701285305</v>
          </cell>
          <cell r="DT115">
            <v>1012.650569925129</v>
          </cell>
          <cell r="DU115">
            <v>1786.4885791604436</v>
          </cell>
          <cell r="DV115">
            <v>41553.853720077183</v>
          </cell>
        </row>
        <row r="116">
          <cell r="D116">
            <v>23501</v>
          </cell>
          <cell r="E116">
            <v>23501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12239.7438</v>
          </cell>
        </row>
        <row r="117">
          <cell r="E117">
            <v>23501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17254.021000000001</v>
          </cell>
        </row>
        <row r="118">
          <cell r="E118">
            <v>23501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5014.2772000000004</v>
          </cell>
        </row>
        <row r="119">
          <cell r="D119">
            <v>23502</v>
          </cell>
          <cell r="E119">
            <v>23502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17382.980480000002</v>
          </cell>
        </row>
        <row r="120">
          <cell r="E120">
            <v>23502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21085.707450000002</v>
          </cell>
        </row>
        <row r="121">
          <cell r="E121">
            <v>23502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3702.7269699999997</v>
          </cell>
        </row>
        <row r="122">
          <cell r="D122">
            <v>23503</v>
          </cell>
          <cell r="E122">
            <v>23503</v>
          </cell>
          <cell r="DQ122">
            <v>17.73387593886148</v>
          </cell>
          <cell r="DR122">
            <v>0</v>
          </cell>
          <cell r="DT122">
            <v>82.985297519929134</v>
          </cell>
          <cell r="DU122">
            <v>844.1919837564817</v>
          </cell>
          <cell r="DV122">
            <v>445.42579278472783</v>
          </cell>
        </row>
        <row r="123">
          <cell r="D123">
            <v>23505</v>
          </cell>
          <cell r="E123">
            <v>23505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310.85699999999997</v>
          </cell>
        </row>
        <row r="124">
          <cell r="D124">
            <v>23504</v>
          </cell>
          <cell r="E124">
            <v>23504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2000</v>
          </cell>
        </row>
        <row r="125">
          <cell r="D125">
            <v>23506</v>
          </cell>
          <cell r="E125">
            <v>23506</v>
          </cell>
          <cell r="DQ125">
            <v>0</v>
          </cell>
          <cell r="DR125">
            <v>3230.1621500000001</v>
          </cell>
          <cell r="DT125">
            <v>0</v>
          </cell>
          <cell r="DU125">
            <v>0</v>
          </cell>
          <cell r="DV125">
            <v>1058.8152600000003</v>
          </cell>
        </row>
        <row r="126">
          <cell r="D126">
            <v>23507</v>
          </cell>
          <cell r="E126">
            <v>23507</v>
          </cell>
          <cell r="DQ126">
            <v>14946.046624769853</v>
          </cell>
          <cell r="DR126">
            <v>293.43762012853034</v>
          </cell>
          <cell r="DT126">
            <v>929.66527240519986</v>
          </cell>
          <cell r="DU126">
            <v>942.29659540396187</v>
          </cell>
          <cell r="DV126">
            <v>8013.8083872924544</v>
          </cell>
        </row>
        <row r="127"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D128">
            <v>23508</v>
          </cell>
          <cell r="E128">
            <v>23508</v>
          </cell>
          <cell r="DQ128">
            <v>5000</v>
          </cell>
          <cell r="DR128">
            <v>0</v>
          </cell>
          <cell r="DT128">
            <v>0</v>
          </cell>
          <cell r="DU128">
            <v>0</v>
          </cell>
          <cell r="DV128">
            <v>102.223</v>
          </cell>
        </row>
      </sheetData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  <sheetName val="Donnй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  <sheetName val="июнь9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НР"/>
      <sheetName val="Кратко для банков"/>
      <sheetName val="Затраты_ТС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Стр.взн. от НС по счетам"/>
      <sheetName val="Стр.взносы по счетам"/>
      <sheetName val="Лист2"/>
      <sheetName val="Лист1"/>
      <sheetName val="#ССЫЛКА"/>
      <sheetName val="Факт 2020 год_"/>
      <sheetName val="1.6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0.92151575260861562</v>
          </cell>
        </row>
      </sheetData>
      <sheetData sheetId="11"/>
      <sheetData sheetId="12">
        <row r="22">
          <cell r="B22">
            <v>0.90735356361069208</v>
          </cell>
        </row>
      </sheetData>
      <sheetData sheetId="13"/>
      <sheetData sheetId="14">
        <row r="5">
          <cell r="T5">
            <v>15325726.789740417</v>
          </cell>
        </row>
      </sheetData>
      <sheetData sheetId="15"/>
      <sheetData sheetId="16"/>
      <sheetData sheetId="17"/>
      <sheetData sheetId="18"/>
      <sheetData sheetId="19">
        <row r="8">
          <cell r="H8">
            <v>5602.0882100000008</v>
          </cell>
        </row>
      </sheetData>
      <sheetData sheetId="20"/>
      <sheetData sheetId="21">
        <row r="155">
          <cell r="S155">
            <v>0.27155000000000001</v>
          </cell>
        </row>
      </sheetData>
      <sheetData sheetId="22"/>
      <sheetData sheetId="23">
        <row r="6">
          <cell r="F6">
            <v>0</v>
          </cell>
        </row>
      </sheetData>
      <sheetData sheetId="24">
        <row r="6">
          <cell r="F6">
            <v>51676.083050000001</v>
          </cell>
        </row>
      </sheetData>
      <sheetData sheetId="25">
        <row r="7">
          <cell r="C7">
            <v>2554.9726000000001</v>
          </cell>
        </row>
      </sheetData>
      <sheetData sheetId="26">
        <row r="157">
          <cell r="F157">
            <v>0</v>
          </cell>
        </row>
      </sheetData>
      <sheetData sheetId="27">
        <row r="7">
          <cell r="C7">
            <v>2237.9255600000001</v>
          </cell>
        </row>
      </sheetData>
      <sheetData sheetId="28">
        <row r="157">
          <cell r="E157">
            <v>0</v>
          </cell>
        </row>
      </sheetData>
      <sheetData sheetId="29">
        <row r="157">
          <cell r="E157">
            <v>0</v>
          </cell>
        </row>
      </sheetData>
      <sheetData sheetId="30">
        <row r="157">
          <cell r="BS157">
            <v>0</v>
          </cell>
        </row>
      </sheetData>
      <sheetData sheetId="31">
        <row r="157">
          <cell r="D157">
            <v>0</v>
          </cell>
        </row>
      </sheetData>
      <sheetData sheetId="32">
        <row r="157">
          <cell r="C157">
            <v>0</v>
          </cell>
        </row>
      </sheetData>
      <sheetData sheetId="33"/>
      <sheetData sheetId="34"/>
      <sheetData sheetId="35">
        <row r="161">
          <cell r="DM161">
            <v>19929.169442025945</v>
          </cell>
        </row>
      </sheetData>
      <sheetData sheetId="36"/>
      <sheetData sheetId="37">
        <row r="161">
          <cell r="DM161">
            <v>3083.2630399999998</v>
          </cell>
        </row>
      </sheetData>
      <sheetData sheetId="38"/>
      <sheetData sheetId="39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/>
      <sheetData sheetId="42">
        <row r="6">
          <cell r="DK6">
            <v>243209.40175000002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16">
          <cell r="G16">
            <v>43039.778563663458</v>
          </cell>
        </row>
      </sheetData>
      <sheetData sheetId="50">
        <row r="16">
          <cell r="G16">
            <v>33263.954845954751</v>
          </cell>
        </row>
      </sheetData>
      <sheetData sheetId="51">
        <row r="16">
          <cell r="G16">
            <v>31765.277914433813</v>
          </cell>
        </row>
      </sheetData>
      <sheetData sheetId="52">
        <row r="16">
          <cell r="G16">
            <v>27813.145286368279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  <sheetName val="оборудование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5(v1.0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диапазоны"/>
      <sheetName val="REESTR"/>
      <sheetName val="Main"/>
      <sheetName val="合成単価作成・-bldg"/>
      <sheetName val="Curves"/>
      <sheetName val="Note"/>
      <sheetName val="Heads"/>
      <sheetName val="Dbase"/>
      <sheetName val="Tables"/>
      <sheetName val="Page 2"/>
      <sheetName val="Расчет НВВ общий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2">
          <cell r="A2">
            <v>0</v>
          </cell>
        </row>
      </sheetData>
      <sheetData sheetId="265">
        <row r="2">
          <cell r="A2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/>
      <sheetData sheetId="434"/>
      <sheetData sheetId="435"/>
      <sheetData sheetId="436"/>
      <sheetData sheetId="437">
        <row r="8">
          <cell r="D8">
            <v>15739</v>
          </cell>
        </row>
      </sheetData>
      <sheetData sheetId="438">
        <row r="8">
          <cell r="D8">
            <v>15739</v>
          </cell>
        </row>
      </sheetData>
      <sheetData sheetId="439">
        <row r="8">
          <cell r="D8">
            <v>15739</v>
          </cell>
        </row>
      </sheetData>
      <sheetData sheetId="440">
        <row r="8">
          <cell r="D8">
            <v>15739</v>
          </cell>
        </row>
      </sheetData>
      <sheetData sheetId="441">
        <row r="8">
          <cell r="D8">
            <v>15739</v>
          </cell>
        </row>
      </sheetData>
      <sheetData sheetId="442">
        <row r="8">
          <cell r="D8">
            <v>15739</v>
          </cell>
        </row>
      </sheetData>
      <sheetData sheetId="443">
        <row r="8">
          <cell r="D8">
            <v>15739</v>
          </cell>
        </row>
      </sheetData>
      <sheetData sheetId="444">
        <row r="8">
          <cell r="D8">
            <v>15739</v>
          </cell>
        </row>
      </sheetData>
      <sheetData sheetId="445">
        <row r="8">
          <cell r="D8">
            <v>15739</v>
          </cell>
        </row>
      </sheetData>
      <sheetData sheetId="446">
        <row r="8">
          <cell r="D8">
            <v>15739</v>
          </cell>
        </row>
      </sheetData>
      <sheetData sheetId="447">
        <row r="8">
          <cell r="D8">
            <v>15739</v>
          </cell>
        </row>
      </sheetData>
      <sheetData sheetId="448">
        <row r="8">
          <cell r="D8">
            <v>15739</v>
          </cell>
        </row>
      </sheetData>
      <sheetData sheetId="449">
        <row r="8">
          <cell r="D8">
            <v>15739</v>
          </cell>
        </row>
      </sheetData>
      <sheetData sheetId="450">
        <row r="8">
          <cell r="D8">
            <v>15739</v>
          </cell>
        </row>
      </sheetData>
      <sheetData sheetId="451">
        <row r="8">
          <cell r="D8">
            <v>15739</v>
          </cell>
        </row>
      </sheetData>
      <sheetData sheetId="452">
        <row r="8">
          <cell r="D8">
            <v>15739</v>
          </cell>
        </row>
      </sheetData>
      <sheetData sheetId="453">
        <row r="8">
          <cell r="D8">
            <v>15739</v>
          </cell>
        </row>
      </sheetData>
      <sheetData sheetId="454">
        <row r="8">
          <cell r="D8">
            <v>15739</v>
          </cell>
        </row>
      </sheetData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2">
          <cell r="A2">
            <v>0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 t="str">
            <v>ТЭС-1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2">
          <cell r="A2">
            <v>0</v>
          </cell>
        </row>
      </sheetData>
      <sheetData sheetId="670">
        <row r="2">
          <cell r="A2">
            <v>0</v>
          </cell>
        </row>
      </sheetData>
      <sheetData sheetId="671">
        <row r="2">
          <cell r="A2">
            <v>0</v>
          </cell>
        </row>
      </sheetData>
      <sheetData sheetId="672" refreshError="1"/>
      <sheetData sheetId="673" refreshError="1"/>
      <sheetData sheetId="674" refreshError="1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 refreshError="1"/>
      <sheetData sheetId="685">
        <row r="9">
          <cell r="C9" t="str">
            <v>ВСЕГО</v>
          </cell>
        </row>
      </sheetData>
      <sheetData sheetId="686">
        <row r="9">
          <cell r="C9" t="str">
            <v>ВСЕГО</v>
          </cell>
        </row>
      </sheetData>
      <sheetData sheetId="687">
        <row r="9">
          <cell r="C9" t="str">
            <v>ВСЕГО</v>
          </cell>
        </row>
      </sheetData>
      <sheetData sheetId="688">
        <row r="9">
          <cell r="C9" t="str">
            <v>ВСЕГО</v>
          </cell>
        </row>
      </sheetData>
      <sheetData sheetId="689">
        <row r="9">
          <cell r="C9" t="str">
            <v>ВСЕГО</v>
          </cell>
        </row>
      </sheetData>
      <sheetData sheetId="690">
        <row r="9">
          <cell r="C9" t="str">
            <v>ВСЕГО</v>
          </cell>
        </row>
      </sheetData>
      <sheetData sheetId="691">
        <row r="9">
          <cell r="C9" t="str">
            <v>ВСЕГО</v>
          </cell>
        </row>
      </sheetData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743">
        <row r="8">
          <cell r="D8">
            <v>15739</v>
          </cell>
        </row>
      </sheetData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  <sheetName val="Inventory"/>
      <sheetName val="Input"/>
      <sheetName val="Вода для ГВС"/>
      <sheetName val="FES"/>
      <sheetName val="Настройки"/>
      <sheetName val="Отопление"/>
      <sheetName val="титул БДР"/>
      <sheetName val="июнь9"/>
      <sheetName val="Données"/>
      <sheetName val="#REF"/>
      <sheetName val="Assumptions"/>
      <sheetName val="оборудов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R157"/>
  <sheetViews>
    <sheetView tabSelected="1" topLeftCell="A25" zoomScaleNormal="100" workbookViewId="0">
      <selection activeCell="AO47" sqref="AO47"/>
    </sheetView>
  </sheetViews>
  <sheetFormatPr defaultColWidth="1.42578125" defaultRowHeight="15" x14ac:dyDescent="0.2"/>
  <cols>
    <col min="1" max="32" width="1.42578125" style="28"/>
    <col min="33" max="34" width="5" style="28" customWidth="1"/>
    <col min="35" max="39" width="1.42578125" style="28"/>
    <col min="40" max="40" width="12.42578125" style="29" customWidth="1"/>
    <col min="41" max="41" width="12.28515625" style="29" customWidth="1"/>
    <col min="42" max="42" width="31.42578125" style="30" customWidth="1"/>
    <col min="43" max="16384" width="1.42578125" style="28"/>
  </cols>
  <sheetData>
    <row r="1" spans="1:42" s="1" customFormat="1" ht="11.25" x14ac:dyDescent="0.2">
      <c r="AN1" s="2"/>
      <c r="AO1" s="2"/>
      <c r="AP1" s="3" t="s">
        <v>0</v>
      </c>
    </row>
    <row r="2" spans="1:42" s="1" customFormat="1" ht="22.5" x14ac:dyDescent="0.2">
      <c r="AN2" s="2"/>
      <c r="AO2" s="2"/>
      <c r="AP2" s="3" t="s">
        <v>1</v>
      </c>
    </row>
    <row r="3" spans="1:42" s="1" customFormat="1" ht="11.25" x14ac:dyDescent="0.2">
      <c r="AN3" s="2"/>
      <c r="AO3" s="2"/>
      <c r="AP3" s="3" t="s">
        <v>2</v>
      </c>
    </row>
    <row r="4" spans="1:42" s="4" customFormat="1" ht="15.75" x14ac:dyDescent="0.2">
      <c r="AN4" s="5"/>
      <c r="AO4" s="5"/>
      <c r="AP4" s="6"/>
    </row>
    <row r="5" spans="1:42" s="4" customFormat="1" ht="15.75" x14ac:dyDescent="0.2">
      <c r="AN5" s="5"/>
      <c r="AO5" s="5"/>
      <c r="AP5" s="6"/>
    </row>
    <row r="6" spans="1:42" s="7" customFormat="1" ht="18.75" x14ac:dyDescent="0.2">
      <c r="A6" s="132" t="s">
        <v>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</row>
    <row r="7" spans="1:42" s="7" customFormat="1" ht="18.75" x14ac:dyDescent="0.2">
      <c r="A7" s="132" t="s">
        <v>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</row>
    <row r="8" spans="1:42" s="7" customFormat="1" ht="18.75" x14ac:dyDescent="0.2">
      <c r="A8" s="132" t="s">
        <v>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</row>
    <row r="9" spans="1:42" s="7" customFormat="1" ht="18.75" x14ac:dyDescent="0.2">
      <c r="A9" s="132" t="s">
        <v>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</row>
    <row r="10" spans="1:42" s="7" customFormat="1" ht="18.75" x14ac:dyDescent="0.2">
      <c r="A10" s="132" t="s">
        <v>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</row>
    <row r="11" spans="1:42" s="4" customFormat="1" ht="15.75" x14ac:dyDescent="0.2">
      <c r="AN11" s="5"/>
      <c r="AO11" s="5"/>
      <c r="AP11" s="6"/>
    </row>
    <row r="12" spans="1:42" s="4" customFormat="1" ht="15.75" x14ac:dyDescent="0.2">
      <c r="AN12" s="5"/>
      <c r="AO12" s="5"/>
      <c r="AP12" s="6"/>
    </row>
    <row r="13" spans="1:42" s="8" customFormat="1" ht="15.75" x14ac:dyDescent="0.25">
      <c r="B13" s="9" t="s">
        <v>8</v>
      </c>
      <c r="V13" s="133" t="s">
        <v>9</v>
      </c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</row>
    <row r="14" spans="1:42" s="8" customFormat="1" ht="15.75" x14ac:dyDescent="0.25">
      <c r="B14" s="9" t="s">
        <v>10</v>
      </c>
      <c r="F14" s="134" t="s">
        <v>11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0"/>
      <c r="AP14" s="11"/>
    </row>
    <row r="15" spans="1:42" s="8" customFormat="1" ht="15.75" x14ac:dyDescent="0.25">
      <c r="B15" s="9" t="s">
        <v>12</v>
      </c>
      <c r="F15" s="134" t="s">
        <v>13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31"/>
      <c r="AP15" s="11"/>
    </row>
    <row r="16" spans="1:42" s="8" customFormat="1" ht="15.75" x14ac:dyDescent="0.25">
      <c r="B16" s="9" t="s">
        <v>14</v>
      </c>
      <c r="AC16" s="135" t="s">
        <v>15</v>
      </c>
      <c r="AD16" s="135"/>
      <c r="AE16" s="135"/>
      <c r="AF16" s="135"/>
      <c r="AG16" s="135"/>
      <c r="AH16" s="135"/>
      <c r="AI16" s="136" t="s">
        <v>16</v>
      </c>
      <c r="AJ16" s="136"/>
      <c r="AK16" s="135" t="s">
        <v>17</v>
      </c>
      <c r="AL16" s="135"/>
      <c r="AM16" s="135"/>
      <c r="AN16" s="135"/>
      <c r="AO16" s="31"/>
      <c r="AP16" s="11"/>
    </row>
    <row r="17" spans="1:42" s="4" customFormat="1" ht="15.75" x14ac:dyDescent="0.2">
      <c r="AN17" s="5"/>
      <c r="AO17" s="5"/>
      <c r="AP17" s="6"/>
    </row>
    <row r="18" spans="1:42" s="13" customFormat="1" ht="12.75" x14ac:dyDescent="0.2">
      <c r="A18" s="130" t="s">
        <v>18</v>
      </c>
      <c r="B18" s="130"/>
      <c r="C18" s="130"/>
      <c r="D18" s="130"/>
      <c r="E18" s="130"/>
      <c r="F18" s="130"/>
      <c r="G18" s="130" t="s">
        <v>19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 t="s">
        <v>20</v>
      </c>
      <c r="AI18" s="130"/>
      <c r="AJ18" s="130"/>
      <c r="AK18" s="130"/>
      <c r="AL18" s="130"/>
      <c r="AM18" s="130"/>
      <c r="AN18" s="131">
        <v>2022</v>
      </c>
      <c r="AO18" s="131"/>
      <c r="AP18" s="12" t="s">
        <v>21</v>
      </c>
    </row>
    <row r="19" spans="1:42" s="13" customFormat="1" ht="12.75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4" t="s">
        <v>22</v>
      </c>
      <c r="AO19" s="14" t="s">
        <v>23</v>
      </c>
      <c r="AP19" s="12" t="s">
        <v>24</v>
      </c>
    </row>
    <row r="20" spans="1:42" s="13" customFormat="1" ht="15" customHeight="1" x14ac:dyDescent="0.2">
      <c r="A20" s="72" t="s">
        <v>25</v>
      </c>
      <c r="B20" s="72"/>
      <c r="C20" s="72"/>
      <c r="D20" s="72"/>
      <c r="E20" s="72"/>
      <c r="F20" s="72"/>
      <c r="G20" s="58" t="s">
        <v>26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74" t="s">
        <v>27</v>
      </c>
      <c r="AI20" s="74"/>
      <c r="AJ20" s="74"/>
      <c r="AK20" s="74"/>
      <c r="AL20" s="74"/>
      <c r="AM20" s="74"/>
      <c r="AN20" s="15" t="s">
        <v>27</v>
      </c>
      <c r="AO20" s="15" t="s">
        <v>27</v>
      </c>
      <c r="AP20" s="16" t="s">
        <v>27</v>
      </c>
    </row>
    <row r="21" spans="1:42" s="13" customFormat="1" ht="29.25" customHeight="1" x14ac:dyDescent="0.2">
      <c r="A21" s="35" t="s">
        <v>28</v>
      </c>
      <c r="B21" s="36"/>
      <c r="C21" s="36"/>
      <c r="D21" s="36"/>
      <c r="E21" s="36"/>
      <c r="F21" s="37"/>
      <c r="G21" s="44" t="s">
        <v>29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 t="s">
        <v>30</v>
      </c>
      <c r="AI21" s="46"/>
      <c r="AJ21" s="46"/>
      <c r="AK21" s="46"/>
      <c r="AL21" s="46"/>
      <c r="AM21" s="47"/>
      <c r="AN21" s="67">
        <f>AN23+AN57+AN87</f>
        <v>1070196.1333580078</v>
      </c>
      <c r="AO21" s="67">
        <f>AO23+AO57+AO87</f>
        <v>1242224.2129353601</v>
      </c>
      <c r="AP21" s="62"/>
    </row>
    <row r="22" spans="1:42" s="13" customFormat="1" ht="20.25" customHeight="1" x14ac:dyDescent="0.2">
      <c r="A22" s="41"/>
      <c r="B22" s="42"/>
      <c r="C22" s="42"/>
      <c r="D22" s="42"/>
      <c r="E22" s="42"/>
      <c r="F22" s="43"/>
      <c r="G22" s="58" t="s">
        <v>31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1"/>
      <c r="AI22" s="52"/>
      <c r="AJ22" s="52"/>
      <c r="AK22" s="52"/>
      <c r="AL22" s="52"/>
      <c r="AM22" s="53"/>
      <c r="AN22" s="68"/>
      <c r="AO22" s="68"/>
      <c r="AP22" s="62"/>
    </row>
    <row r="23" spans="1:42" s="13" customFormat="1" ht="15" customHeight="1" x14ac:dyDescent="0.2">
      <c r="A23" s="124" t="s">
        <v>33</v>
      </c>
      <c r="B23" s="125"/>
      <c r="C23" s="125"/>
      <c r="D23" s="125"/>
      <c r="E23" s="125"/>
      <c r="F23" s="126"/>
      <c r="G23" s="44" t="s">
        <v>34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127" t="s">
        <v>30</v>
      </c>
      <c r="AI23" s="128"/>
      <c r="AJ23" s="128"/>
      <c r="AK23" s="128"/>
      <c r="AL23" s="128"/>
      <c r="AM23" s="129"/>
      <c r="AN23" s="32">
        <f>AN24+AN33+AN35+AN52+AN55</f>
        <v>701880.23992505495</v>
      </c>
      <c r="AO23" s="32">
        <f>AO24+AO33+AO35+AO52+AO55</f>
        <v>676254.54963619343</v>
      </c>
      <c r="AP23" s="17"/>
    </row>
    <row r="24" spans="1:42" s="13" customFormat="1" ht="15" customHeight="1" x14ac:dyDescent="0.2">
      <c r="A24" s="64" t="s">
        <v>35</v>
      </c>
      <c r="B24" s="64"/>
      <c r="C24" s="64"/>
      <c r="D24" s="64"/>
      <c r="E24" s="64"/>
      <c r="F24" s="64"/>
      <c r="G24" s="65" t="s">
        <v>36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6" t="s">
        <v>30</v>
      </c>
      <c r="AI24" s="66"/>
      <c r="AJ24" s="66"/>
      <c r="AK24" s="66"/>
      <c r="AL24" s="66"/>
      <c r="AM24" s="66"/>
      <c r="AN24" s="18">
        <f>AN25+AN27+AN28</f>
        <v>161847.35826641106</v>
      </c>
      <c r="AO24" s="18">
        <f>AO25+AO27+AO28</f>
        <v>123339.52177811574</v>
      </c>
      <c r="AP24" s="17"/>
    </row>
    <row r="25" spans="1:42" s="13" customFormat="1" ht="12.75" x14ac:dyDescent="0.2">
      <c r="A25" s="35" t="s">
        <v>37</v>
      </c>
      <c r="B25" s="36"/>
      <c r="C25" s="36"/>
      <c r="D25" s="36"/>
      <c r="E25" s="36"/>
      <c r="F25" s="37"/>
      <c r="G25" s="44" t="s">
        <v>38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 t="s">
        <v>30</v>
      </c>
      <c r="AI25" s="46"/>
      <c r="AJ25" s="46"/>
      <c r="AK25" s="46"/>
      <c r="AL25" s="46"/>
      <c r="AM25" s="47"/>
      <c r="AN25" s="67">
        <v>42821.562502878012</v>
      </c>
      <c r="AO25" s="67">
        <v>41685.689990629595</v>
      </c>
      <c r="AP25" s="62" t="s">
        <v>39</v>
      </c>
    </row>
    <row r="26" spans="1:42" s="13" customFormat="1" ht="12.75" x14ac:dyDescent="0.2">
      <c r="A26" s="41"/>
      <c r="B26" s="42"/>
      <c r="C26" s="42"/>
      <c r="D26" s="42"/>
      <c r="E26" s="42"/>
      <c r="F26" s="43"/>
      <c r="G26" s="59" t="s">
        <v>40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1"/>
      <c r="AI26" s="52"/>
      <c r="AJ26" s="52"/>
      <c r="AK26" s="52"/>
      <c r="AL26" s="52"/>
      <c r="AM26" s="53"/>
      <c r="AN26" s="68"/>
      <c r="AO26" s="68"/>
      <c r="AP26" s="62"/>
    </row>
    <row r="27" spans="1:42" s="13" customFormat="1" ht="15" customHeight="1" x14ac:dyDescent="0.2">
      <c r="A27" s="72" t="s">
        <v>41</v>
      </c>
      <c r="B27" s="72"/>
      <c r="C27" s="72"/>
      <c r="D27" s="72"/>
      <c r="E27" s="72"/>
      <c r="F27" s="72"/>
      <c r="G27" s="58" t="s">
        <v>42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74" t="s">
        <v>30</v>
      </c>
      <c r="AI27" s="74"/>
      <c r="AJ27" s="74"/>
      <c r="AK27" s="74"/>
      <c r="AL27" s="74"/>
      <c r="AM27" s="74"/>
      <c r="AN27" s="19">
        <v>114394.89989544031</v>
      </c>
      <c r="AO27" s="19">
        <v>80596.866879506924</v>
      </c>
      <c r="AP27" s="20"/>
    </row>
    <row r="28" spans="1:42" s="13" customFormat="1" ht="12.75" x14ac:dyDescent="0.2">
      <c r="A28" s="35" t="s">
        <v>43</v>
      </c>
      <c r="B28" s="36"/>
      <c r="C28" s="36"/>
      <c r="D28" s="36"/>
      <c r="E28" s="36"/>
      <c r="F28" s="37"/>
      <c r="G28" s="44" t="s">
        <v>44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 t="s">
        <v>30</v>
      </c>
      <c r="AI28" s="46"/>
      <c r="AJ28" s="46"/>
      <c r="AK28" s="46"/>
      <c r="AL28" s="46"/>
      <c r="AM28" s="47"/>
      <c r="AN28" s="67">
        <v>4630.8958680927353</v>
      </c>
      <c r="AO28" s="67">
        <v>1056.9649079792152</v>
      </c>
      <c r="AP28" s="62" t="s">
        <v>39</v>
      </c>
    </row>
    <row r="29" spans="1:42" s="13" customFormat="1" ht="12.75" x14ac:dyDescent="0.2">
      <c r="A29" s="38"/>
      <c r="B29" s="39"/>
      <c r="C29" s="39"/>
      <c r="D29" s="39"/>
      <c r="E29" s="39"/>
      <c r="F29" s="40"/>
      <c r="G29" s="58" t="s">
        <v>45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48"/>
      <c r="AI29" s="49"/>
      <c r="AJ29" s="49"/>
      <c r="AK29" s="49"/>
      <c r="AL29" s="49"/>
      <c r="AM29" s="50"/>
      <c r="AN29" s="100"/>
      <c r="AO29" s="100"/>
      <c r="AP29" s="62"/>
    </row>
    <row r="30" spans="1:42" s="13" customFormat="1" ht="12.75" x14ac:dyDescent="0.2">
      <c r="A30" s="38"/>
      <c r="B30" s="39"/>
      <c r="C30" s="39"/>
      <c r="D30" s="39"/>
      <c r="E30" s="39"/>
      <c r="F30" s="40"/>
      <c r="G30" s="58" t="s">
        <v>46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48"/>
      <c r="AI30" s="49"/>
      <c r="AJ30" s="49"/>
      <c r="AK30" s="49"/>
      <c r="AL30" s="49"/>
      <c r="AM30" s="50"/>
      <c r="AN30" s="100"/>
      <c r="AO30" s="100"/>
      <c r="AP30" s="62"/>
    </row>
    <row r="31" spans="1:42" s="21" customFormat="1" ht="18" customHeight="1" x14ac:dyDescent="0.2">
      <c r="A31" s="41"/>
      <c r="B31" s="42"/>
      <c r="C31" s="42"/>
      <c r="D31" s="42"/>
      <c r="E31" s="42"/>
      <c r="F31" s="43"/>
      <c r="G31" s="63" t="s">
        <v>47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51"/>
      <c r="AI31" s="52"/>
      <c r="AJ31" s="52"/>
      <c r="AK31" s="52"/>
      <c r="AL31" s="52"/>
      <c r="AM31" s="53"/>
      <c r="AN31" s="68"/>
      <c r="AO31" s="68"/>
      <c r="AP31" s="62"/>
    </row>
    <row r="32" spans="1:42" s="13" customFormat="1" ht="15" customHeight="1" x14ac:dyDescent="0.2">
      <c r="A32" s="72" t="s">
        <v>48</v>
      </c>
      <c r="B32" s="72"/>
      <c r="C32" s="72"/>
      <c r="D32" s="72"/>
      <c r="E32" s="72"/>
      <c r="F32" s="72"/>
      <c r="G32" s="58" t="s">
        <v>49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74" t="s">
        <v>30</v>
      </c>
      <c r="AI32" s="74"/>
      <c r="AJ32" s="74"/>
      <c r="AK32" s="74"/>
      <c r="AL32" s="74"/>
      <c r="AM32" s="74"/>
      <c r="AN32" s="19"/>
      <c r="AO32" s="19"/>
      <c r="AP32" s="17"/>
    </row>
    <row r="33" spans="1:44" s="13" customFormat="1" ht="26.25" customHeight="1" x14ac:dyDescent="0.2">
      <c r="A33" s="64" t="s">
        <v>50</v>
      </c>
      <c r="B33" s="64"/>
      <c r="C33" s="64"/>
      <c r="D33" s="64"/>
      <c r="E33" s="64"/>
      <c r="F33" s="64"/>
      <c r="G33" s="65" t="s">
        <v>51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6" t="s">
        <v>30</v>
      </c>
      <c r="AI33" s="66"/>
      <c r="AJ33" s="66"/>
      <c r="AK33" s="66"/>
      <c r="AL33" s="66"/>
      <c r="AM33" s="66"/>
      <c r="AN33" s="18">
        <v>506934.27587049903</v>
      </c>
      <c r="AO33" s="18">
        <v>499262.9513800405</v>
      </c>
      <c r="AP33" s="17" t="s">
        <v>39</v>
      </c>
    </row>
    <row r="34" spans="1:44" s="13" customFormat="1" ht="15" customHeight="1" x14ac:dyDescent="0.2">
      <c r="A34" s="64" t="s">
        <v>52</v>
      </c>
      <c r="B34" s="64"/>
      <c r="C34" s="64"/>
      <c r="D34" s="64"/>
      <c r="E34" s="64"/>
      <c r="F34" s="64"/>
      <c r="G34" s="65" t="s">
        <v>49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 t="s">
        <v>30</v>
      </c>
      <c r="AI34" s="66"/>
      <c r="AJ34" s="66"/>
      <c r="AK34" s="66"/>
      <c r="AL34" s="66"/>
      <c r="AM34" s="66"/>
      <c r="AN34" s="18"/>
      <c r="AO34" s="18"/>
      <c r="AP34" s="17"/>
    </row>
    <row r="35" spans="1:44" s="13" customFormat="1" ht="12.75" x14ac:dyDescent="0.2">
      <c r="A35" s="35" t="s">
        <v>53</v>
      </c>
      <c r="B35" s="36"/>
      <c r="C35" s="36"/>
      <c r="D35" s="36"/>
      <c r="E35" s="36"/>
      <c r="F35" s="37"/>
      <c r="G35" s="44" t="s">
        <v>54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5" t="s">
        <v>30</v>
      </c>
      <c r="AI35" s="46"/>
      <c r="AJ35" s="46"/>
      <c r="AK35" s="46"/>
      <c r="AL35" s="46"/>
      <c r="AM35" s="47"/>
      <c r="AN35" s="67">
        <f>AN37+AN39+AN40</f>
        <v>33098.605788144814</v>
      </c>
      <c r="AO35" s="67">
        <f>AO37+AO39+AO40</f>
        <v>45262.926029797265</v>
      </c>
      <c r="AP35" s="62" t="s">
        <v>39</v>
      </c>
    </row>
    <row r="36" spans="1:44" s="13" customFormat="1" ht="12.75" x14ac:dyDescent="0.2">
      <c r="A36" s="41"/>
      <c r="B36" s="42"/>
      <c r="C36" s="42"/>
      <c r="D36" s="42"/>
      <c r="E36" s="42"/>
      <c r="F36" s="43"/>
      <c r="G36" s="59" t="s">
        <v>55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1"/>
      <c r="AI36" s="52"/>
      <c r="AJ36" s="52"/>
      <c r="AK36" s="52"/>
      <c r="AL36" s="52"/>
      <c r="AM36" s="53"/>
      <c r="AN36" s="68"/>
      <c r="AO36" s="68"/>
      <c r="AP36" s="62"/>
    </row>
    <row r="37" spans="1:44" s="13" customFormat="1" ht="12.75" x14ac:dyDescent="0.2">
      <c r="A37" s="35" t="s">
        <v>56</v>
      </c>
      <c r="B37" s="36"/>
      <c r="C37" s="36"/>
      <c r="D37" s="36"/>
      <c r="E37" s="36"/>
      <c r="F37" s="37"/>
      <c r="G37" s="44" t="s">
        <v>57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 t="s">
        <v>30</v>
      </c>
      <c r="AI37" s="46"/>
      <c r="AJ37" s="46"/>
      <c r="AK37" s="46"/>
      <c r="AL37" s="46"/>
      <c r="AM37" s="47"/>
      <c r="AN37" s="67">
        <v>3296.0969260804327</v>
      </c>
      <c r="AO37" s="67">
        <v>11779.263420740586</v>
      </c>
      <c r="AP37" s="101" t="s">
        <v>58</v>
      </c>
    </row>
    <row r="38" spans="1:44" s="13" customFormat="1" ht="28.5" customHeight="1" x14ac:dyDescent="0.2">
      <c r="A38" s="41"/>
      <c r="B38" s="42"/>
      <c r="C38" s="42"/>
      <c r="D38" s="42"/>
      <c r="E38" s="42"/>
      <c r="F38" s="43"/>
      <c r="G38" s="59" t="s">
        <v>59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1"/>
      <c r="AI38" s="52"/>
      <c r="AJ38" s="52"/>
      <c r="AK38" s="52"/>
      <c r="AL38" s="52"/>
      <c r="AM38" s="53"/>
      <c r="AN38" s="68"/>
      <c r="AO38" s="68"/>
      <c r="AP38" s="101"/>
    </row>
    <row r="39" spans="1:44" s="13" customFormat="1" ht="22.5" customHeight="1" x14ac:dyDescent="0.2">
      <c r="A39" s="64" t="s">
        <v>60</v>
      </c>
      <c r="B39" s="64"/>
      <c r="C39" s="64"/>
      <c r="D39" s="64"/>
      <c r="E39" s="64"/>
      <c r="F39" s="64"/>
      <c r="G39" s="65" t="s">
        <v>61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 t="s">
        <v>30</v>
      </c>
      <c r="AI39" s="66"/>
      <c r="AJ39" s="66"/>
      <c r="AK39" s="66"/>
      <c r="AL39" s="66"/>
      <c r="AM39" s="66"/>
      <c r="AN39" s="18">
        <v>3323.4439872784583</v>
      </c>
      <c r="AO39" s="18">
        <v>4438.709234457513</v>
      </c>
      <c r="AP39" s="23" t="s">
        <v>39</v>
      </c>
    </row>
    <row r="40" spans="1:44" s="13" customFormat="1" ht="12.75" x14ac:dyDescent="0.2">
      <c r="A40" s="117" t="s">
        <v>62</v>
      </c>
      <c r="B40" s="118"/>
      <c r="C40" s="118"/>
      <c r="D40" s="118"/>
      <c r="E40" s="118"/>
      <c r="F40" s="119"/>
      <c r="G40" s="44" t="s">
        <v>63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 t="s">
        <v>30</v>
      </c>
      <c r="AI40" s="46"/>
      <c r="AJ40" s="46"/>
      <c r="AK40" s="46"/>
      <c r="AL40" s="46"/>
      <c r="AM40" s="47"/>
      <c r="AN40" s="67">
        <f>SUM(AN42:AN51)</f>
        <v>26479.064874785923</v>
      </c>
      <c r="AO40" s="115">
        <f>SUM(AO42:AO51)</f>
        <v>29044.953374599168</v>
      </c>
      <c r="AP40" s="62" t="s">
        <v>39</v>
      </c>
      <c r="AQ40" s="22"/>
      <c r="AR40" s="22"/>
    </row>
    <row r="41" spans="1:44" s="13" customFormat="1" ht="12" customHeight="1" x14ac:dyDescent="0.2">
      <c r="A41" s="120"/>
      <c r="B41" s="121"/>
      <c r="C41" s="121"/>
      <c r="D41" s="121"/>
      <c r="E41" s="121"/>
      <c r="F41" s="122"/>
      <c r="G41" s="59" t="s">
        <v>64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1"/>
      <c r="AI41" s="52"/>
      <c r="AJ41" s="52"/>
      <c r="AK41" s="52"/>
      <c r="AL41" s="52"/>
      <c r="AM41" s="53"/>
      <c r="AN41" s="68"/>
      <c r="AO41" s="116"/>
      <c r="AP41" s="62"/>
    </row>
    <row r="42" spans="1:44" s="13" customFormat="1" ht="12" customHeight="1" x14ac:dyDescent="0.2">
      <c r="A42" s="64" t="s">
        <v>65</v>
      </c>
      <c r="B42" s="64"/>
      <c r="C42" s="64"/>
      <c r="D42" s="64"/>
      <c r="E42" s="64"/>
      <c r="F42" s="64"/>
      <c r="G42" s="109" t="s">
        <v>66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1"/>
      <c r="AH42" s="66" t="s">
        <v>30</v>
      </c>
      <c r="AI42" s="66"/>
      <c r="AJ42" s="66"/>
      <c r="AK42" s="66"/>
      <c r="AL42" s="66"/>
      <c r="AM42" s="66"/>
      <c r="AN42" s="24">
        <v>1701.1854752142631</v>
      </c>
      <c r="AO42" s="24">
        <v>2157.005969440102</v>
      </c>
      <c r="AP42" s="25"/>
    </row>
    <row r="43" spans="1:44" s="13" customFormat="1" ht="23.25" customHeight="1" x14ac:dyDescent="0.2">
      <c r="A43" s="64" t="s">
        <v>67</v>
      </c>
      <c r="B43" s="64"/>
      <c r="C43" s="64"/>
      <c r="D43" s="64"/>
      <c r="E43" s="64"/>
      <c r="F43" s="64"/>
      <c r="G43" s="112" t="s">
        <v>68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4"/>
      <c r="AH43" s="66" t="s">
        <v>30</v>
      </c>
      <c r="AI43" s="66"/>
      <c r="AJ43" s="66"/>
      <c r="AK43" s="66"/>
      <c r="AL43" s="66"/>
      <c r="AM43" s="66"/>
      <c r="AN43" s="24">
        <v>11872.970449565888</v>
      </c>
      <c r="AO43" s="24">
        <v>11161.735362334946</v>
      </c>
      <c r="AP43" s="25"/>
    </row>
    <row r="44" spans="1:44" s="13" customFormat="1" ht="25.5" customHeight="1" x14ac:dyDescent="0.2">
      <c r="A44" s="64" t="s">
        <v>69</v>
      </c>
      <c r="B44" s="64"/>
      <c r="C44" s="64"/>
      <c r="D44" s="64"/>
      <c r="E44" s="64"/>
      <c r="F44" s="64"/>
      <c r="G44" s="112" t="s">
        <v>70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4"/>
      <c r="AH44" s="66" t="s">
        <v>30</v>
      </c>
      <c r="AI44" s="66"/>
      <c r="AJ44" s="66"/>
      <c r="AK44" s="66"/>
      <c r="AL44" s="66"/>
      <c r="AM44" s="66"/>
      <c r="AN44" s="24">
        <v>180.81504359309639</v>
      </c>
      <c r="AO44" s="24">
        <v>350.65838324741947</v>
      </c>
      <c r="AP44" s="17" t="s">
        <v>39</v>
      </c>
    </row>
    <row r="45" spans="1:44" s="13" customFormat="1" ht="24" customHeight="1" x14ac:dyDescent="0.2">
      <c r="A45" s="64" t="s">
        <v>71</v>
      </c>
      <c r="B45" s="64"/>
      <c r="C45" s="64"/>
      <c r="D45" s="64"/>
      <c r="E45" s="64"/>
      <c r="F45" s="64"/>
      <c r="G45" s="112" t="s">
        <v>72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66" t="s">
        <v>30</v>
      </c>
      <c r="AI45" s="66"/>
      <c r="AJ45" s="66"/>
      <c r="AK45" s="66"/>
      <c r="AL45" s="66"/>
      <c r="AM45" s="66"/>
      <c r="AN45" s="24">
        <v>409.12445234995505</v>
      </c>
      <c r="AO45" s="24">
        <v>592.86778192713086</v>
      </c>
      <c r="AP45" s="17" t="s">
        <v>73</v>
      </c>
    </row>
    <row r="46" spans="1:44" s="13" customFormat="1" ht="12" customHeight="1" x14ac:dyDescent="0.2">
      <c r="A46" s="64" t="s">
        <v>74</v>
      </c>
      <c r="B46" s="64"/>
      <c r="C46" s="64"/>
      <c r="D46" s="64"/>
      <c r="E46" s="64"/>
      <c r="F46" s="64"/>
      <c r="G46" s="112" t="s">
        <v>75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4"/>
      <c r="AH46" s="66" t="s">
        <v>30</v>
      </c>
      <c r="AI46" s="66"/>
      <c r="AJ46" s="66"/>
      <c r="AK46" s="66"/>
      <c r="AL46" s="66"/>
      <c r="AM46" s="66"/>
      <c r="AN46" s="24">
        <v>5770.4201706240074</v>
      </c>
      <c r="AO46" s="24">
        <v>5873.6156389338594</v>
      </c>
      <c r="AP46" s="25"/>
    </row>
    <row r="47" spans="1:44" s="13" customFormat="1" ht="12" customHeight="1" x14ac:dyDescent="0.2">
      <c r="A47" s="64" t="s">
        <v>76</v>
      </c>
      <c r="B47" s="64"/>
      <c r="C47" s="64"/>
      <c r="D47" s="64"/>
      <c r="E47" s="64"/>
      <c r="F47" s="64"/>
      <c r="G47" s="112" t="s">
        <v>77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4"/>
      <c r="AH47" s="66" t="s">
        <v>30</v>
      </c>
      <c r="AI47" s="66"/>
      <c r="AJ47" s="66"/>
      <c r="AK47" s="66"/>
      <c r="AL47" s="66"/>
      <c r="AM47" s="66"/>
      <c r="AN47" s="24">
        <v>581.56815095529976</v>
      </c>
      <c r="AO47" s="24">
        <v>300.92868176461542</v>
      </c>
      <c r="AP47" s="25"/>
    </row>
    <row r="48" spans="1:44" s="13" customFormat="1" ht="12" customHeight="1" x14ac:dyDescent="0.2">
      <c r="A48" s="64" t="s">
        <v>78</v>
      </c>
      <c r="B48" s="64"/>
      <c r="C48" s="64"/>
      <c r="D48" s="64"/>
      <c r="E48" s="64"/>
      <c r="F48" s="64"/>
      <c r="G48" s="112" t="s">
        <v>79</v>
      </c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4"/>
      <c r="AH48" s="66" t="s">
        <v>30</v>
      </c>
      <c r="AI48" s="66"/>
      <c r="AJ48" s="66"/>
      <c r="AK48" s="66"/>
      <c r="AL48" s="66"/>
      <c r="AM48" s="66"/>
      <c r="AN48" s="24">
        <v>667.38445065031215</v>
      </c>
      <c r="AO48" s="24">
        <v>1499.034464635984</v>
      </c>
      <c r="AP48" s="25"/>
    </row>
    <row r="49" spans="1:42" s="13" customFormat="1" ht="24" customHeight="1" x14ac:dyDescent="0.2">
      <c r="A49" s="64" t="s">
        <v>80</v>
      </c>
      <c r="B49" s="64"/>
      <c r="C49" s="64"/>
      <c r="D49" s="64"/>
      <c r="E49" s="64"/>
      <c r="F49" s="64"/>
      <c r="G49" s="112" t="s">
        <v>81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4"/>
      <c r="AH49" s="66" t="s">
        <v>30</v>
      </c>
      <c r="AI49" s="66"/>
      <c r="AJ49" s="66"/>
      <c r="AK49" s="66"/>
      <c r="AL49" s="66"/>
      <c r="AM49" s="66"/>
      <c r="AN49" s="24">
        <v>4139.7502592898236</v>
      </c>
      <c r="AO49" s="24">
        <v>5491.8315422612586</v>
      </c>
      <c r="AP49" s="25"/>
    </row>
    <row r="50" spans="1:42" s="13" customFormat="1" ht="12" customHeight="1" x14ac:dyDescent="0.2">
      <c r="A50" s="64" t="s">
        <v>82</v>
      </c>
      <c r="B50" s="64"/>
      <c r="C50" s="64"/>
      <c r="D50" s="64"/>
      <c r="E50" s="64"/>
      <c r="F50" s="64"/>
      <c r="G50" s="109" t="s">
        <v>83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1"/>
      <c r="AH50" s="66" t="s">
        <v>30</v>
      </c>
      <c r="AI50" s="66"/>
      <c r="AJ50" s="66"/>
      <c r="AK50" s="66"/>
      <c r="AL50" s="66"/>
      <c r="AM50" s="66"/>
      <c r="AN50" s="24">
        <v>854.17759586743682</v>
      </c>
      <c r="AO50" s="24">
        <v>669.44629579850084</v>
      </c>
      <c r="AP50" s="25"/>
    </row>
    <row r="51" spans="1:42" s="13" customFormat="1" ht="12" customHeight="1" x14ac:dyDescent="0.2">
      <c r="A51" s="64" t="s">
        <v>84</v>
      </c>
      <c r="B51" s="64"/>
      <c r="C51" s="64"/>
      <c r="D51" s="64"/>
      <c r="E51" s="64"/>
      <c r="F51" s="64"/>
      <c r="G51" s="109" t="s">
        <v>32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1"/>
      <c r="AH51" s="66" t="s">
        <v>30</v>
      </c>
      <c r="AI51" s="66"/>
      <c r="AJ51" s="66"/>
      <c r="AK51" s="66"/>
      <c r="AL51" s="66"/>
      <c r="AM51" s="66"/>
      <c r="AN51" s="24">
        <v>301.66882667583877</v>
      </c>
      <c r="AO51" s="24">
        <v>947.82925425534836</v>
      </c>
      <c r="AP51" s="25"/>
    </row>
    <row r="52" spans="1:42" s="13" customFormat="1" ht="12.75" x14ac:dyDescent="0.2">
      <c r="A52" s="35" t="s">
        <v>85</v>
      </c>
      <c r="B52" s="36"/>
      <c r="C52" s="36"/>
      <c r="D52" s="36"/>
      <c r="E52" s="36"/>
      <c r="F52" s="37"/>
      <c r="G52" s="44" t="s">
        <v>86</v>
      </c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5" t="s">
        <v>30</v>
      </c>
      <c r="AI52" s="46"/>
      <c r="AJ52" s="46"/>
      <c r="AK52" s="46"/>
      <c r="AL52" s="46"/>
      <c r="AM52" s="47"/>
      <c r="AN52" s="67"/>
      <c r="AO52" s="67"/>
      <c r="AP52" s="101"/>
    </row>
    <row r="53" spans="1:42" s="13" customFormat="1" ht="12.75" x14ac:dyDescent="0.2">
      <c r="A53" s="38"/>
      <c r="B53" s="39"/>
      <c r="C53" s="39"/>
      <c r="D53" s="39"/>
      <c r="E53" s="39"/>
      <c r="F53" s="40"/>
      <c r="G53" s="58" t="s">
        <v>87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48"/>
      <c r="AI53" s="49"/>
      <c r="AJ53" s="49"/>
      <c r="AK53" s="49"/>
      <c r="AL53" s="49"/>
      <c r="AM53" s="50"/>
      <c r="AN53" s="100"/>
      <c r="AO53" s="100"/>
      <c r="AP53" s="101"/>
    </row>
    <row r="54" spans="1:42" s="13" customFormat="1" ht="12.75" x14ac:dyDescent="0.2">
      <c r="A54" s="41"/>
      <c r="B54" s="42"/>
      <c r="C54" s="42"/>
      <c r="D54" s="42"/>
      <c r="E54" s="42"/>
      <c r="F54" s="43"/>
      <c r="G54" s="59" t="s">
        <v>88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1"/>
      <c r="AI54" s="52"/>
      <c r="AJ54" s="52"/>
      <c r="AK54" s="52"/>
      <c r="AL54" s="52"/>
      <c r="AM54" s="53"/>
      <c r="AN54" s="68"/>
      <c r="AO54" s="68"/>
      <c r="AP54" s="101"/>
    </row>
    <row r="55" spans="1:42" s="13" customFormat="1" ht="12.75" x14ac:dyDescent="0.2">
      <c r="A55" s="35" t="s">
        <v>89</v>
      </c>
      <c r="B55" s="36"/>
      <c r="C55" s="36"/>
      <c r="D55" s="36"/>
      <c r="E55" s="36"/>
      <c r="F55" s="37"/>
      <c r="G55" s="44" t="s">
        <v>90</v>
      </c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5" t="s">
        <v>30</v>
      </c>
      <c r="AI55" s="46"/>
      <c r="AJ55" s="46"/>
      <c r="AK55" s="46"/>
      <c r="AL55" s="46"/>
      <c r="AM55" s="47"/>
      <c r="AN55" s="67"/>
      <c r="AO55" s="67">
        <v>8389.1504482398359</v>
      </c>
      <c r="AP55" s="101"/>
    </row>
    <row r="56" spans="1:42" s="13" customFormat="1" ht="12.75" x14ac:dyDescent="0.2">
      <c r="A56" s="41"/>
      <c r="B56" s="42"/>
      <c r="C56" s="42"/>
      <c r="D56" s="42"/>
      <c r="E56" s="42"/>
      <c r="F56" s="43"/>
      <c r="G56" s="59" t="s">
        <v>88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1"/>
      <c r="AI56" s="52"/>
      <c r="AJ56" s="52"/>
      <c r="AK56" s="52"/>
      <c r="AL56" s="52"/>
      <c r="AM56" s="53"/>
      <c r="AN56" s="68"/>
      <c r="AO56" s="68"/>
      <c r="AP56" s="101"/>
    </row>
    <row r="57" spans="1:42" s="13" customFormat="1" ht="26.25" customHeight="1" x14ac:dyDescent="0.2">
      <c r="A57" s="35" t="s">
        <v>91</v>
      </c>
      <c r="B57" s="36"/>
      <c r="C57" s="36"/>
      <c r="D57" s="36"/>
      <c r="E57" s="36"/>
      <c r="F57" s="37"/>
      <c r="G57" s="44" t="s">
        <v>92</v>
      </c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5" t="s">
        <v>30</v>
      </c>
      <c r="AI57" s="46"/>
      <c r="AJ57" s="46"/>
      <c r="AK57" s="46"/>
      <c r="AL57" s="46"/>
      <c r="AM57" s="47"/>
      <c r="AN57" s="67">
        <f>AN62+AN63+AN64+AN67+AN68+AN69+AN70+AN71+AN85</f>
        <v>457883.98699869349</v>
      </c>
      <c r="AO57" s="104">
        <f>AO62+AO63+AO64+AO67+AO68+AO69+AO70+AO71+AO85</f>
        <v>565969.66329916671</v>
      </c>
      <c r="AP57" s="62"/>
    </row>
    <row r="58" spans="1:42" s="13" customFormat="1" ht="36" customHeight="1" x14ac:dyDescent="0.2">
      <c r="A58" s="41"/>
      <c r="B58" s="42"/>
      <c r="C58" s="42"/>
      <c r="D58" s="42"/>
      <c r="E58" s="42"/>
      <c r="F58" s="43"/>
      <c r="G58" s="59" t="s">
        <v>93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1"/>
      <c r="AI58" s="52"/>
      <c r="AJ58" s="52"/>
      <c r="AK58" s="52"/>
      <c r="AL58" s="52"/>
      <c r="AM58" s="53"/>
      <c r="AN58" s="68"/>
      <c r="AO58" s="104"/>
      <c r="AP58" s="62"/>
    </row>
    <row r="59" spans="1:42" s="13" customFormat="1" ht="15" customHeight="1" x14ac:dyDescent="0.2">
      <c r="A59" s="64" t="s">
        <v>94</v>
      </c>
      <c r="B59" s="64"/>
      <c r="C59" s="64"/>
      <c r="D59" s="64"/>
      <c r="E59" s="64"/>
      <c r="F59" s="64"/>
      <c r="G59" s="65" t="s">
        <v>95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6" t="s">
        <v>30</v>
      </c>
      <c r="AI59" s="66"/>
      <c r="AJ59" s="66"/>
      <c r="AK59" s="66"/>
      <c r="AL59" s="66"/>
      <c r="AM59" s="66"/>
      <c r="AN59" s="18"/>
      <c r="AO59" s="18"/>
      <c r="AP59" s="17"/>
    </row>
    <row r="60" spans="1:42" s="13" customFormat="1" ht="12.75" x14ac:dyDescent="0.2">
      <c r="A60" s="35" t="s">
        <v>96</v>
      </c>
      <c r="B60" s="36"/>
      <c r="C60" s="36"/>
      <c r="D60" s="36"/>
      <c r="E60" s="36"/>
      <c r="F60" s="37"/>
      <c r="G60" s="44" t="s">
        <v>97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5" t="s">
        <v>30</v>
      </c>
      <c r="AI60" s="46"/>
      <c r="AJ60" s="46"/>
      <c r="AK60" s="46"/>
      <c r="AL60" s="46"/>
      <c r="AM60" s="47"/>
      <c r="AN60" s="67"/>
      <c r="AO60" s="67"/>
      <c r="AP60" s="62"/>
    </row>
    <row r="61" spans="1:42" s="13" customFormat="1" ht="12.75" x14ac:dyDescent="0.2">
      <c r="A61" s="41"/>
      <c r="B61" s="42"/>
      <c r="C61" s="42"/>
      <c r="D61" s="42"/>
      <c r="E61" s="42"/>
      <c r="F61" s="43"/>
      <c r="G61" s="59" t="s">
        <v>98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1"/>
      <c r="AI61" s="52"/>
      <c r="AJ61" s="52"/>
      <c r="AK61" s="52"/>
      <c r="AL61" s="52"/>
      <c r="AM61" s="53"/>
      <c r="AN61" s="68"/>
      <c r="AO61" s="68"/>
      <c r="AP61" s="62"/>
    </row>
    <row r="62" spans="1:42" s="13" customFormat="1" ht="25.5" customHeight="1" x14ac:dyDescent="0.2">
      <c r="A62" s="64" t="s">
        <v>99</v>
      </c>
      <c r="B62" s="64"/>
      <c r="C62" s="64"/>
      <c r="D62" s="64"/>
      <c r="E62" s="64"/>
      <c r="F62" s="64"/>
      <c r="G62" s="65" t="s">
        <v>100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6" t="s">
        <v>30</v>
      </c>
      <c r="AI62" s="66"/>
      <c r="AJ62" s="66"/>
      <c r="AK62" s="66"/>
      <c r="AL62" s="66"/>
      <c r="AM62" s="66"/>
      <c r="AN62" s="18">
        <v>14058.802050273485</v>
      </c>
      <c r="AO62" s="18">
        <v>2746.2378788981941</v>
      </c>
      <c r="AP62" s="17" t="s">
        <v>39</v>
      </c>
    </row>
    <row r="63" spans="1:42" s="13" customFormat="1" ht="15" customHeight="1" x14ac:dyDescent="0.2">
      <c r="A63" s="64" t="s">
        <v>101</v>
      </c>
      <c r="B63" s="64"/>
      <c r="C63" s="64"/>
      <c r="D63" s="64"/>
      <c r="E63" s="64"/>
      <c r="F63" s="64"/>
      <c r="G63" s="65" t="s">
        <v>102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6" t="s">
        <v>30</v>
      </c>
      <c r="AI63" s="66"/>
      <c r="AJ63" s="66"/>
      <c r="AK63" s="66"/>
      <c r="AL63" s="66"/>
      <c r="AM63" s="66"/>
      <c r="AN63" s="18">
        <v>154108.01506575267</v>
      </c>
      <c r="AO63" s="18">
        <v>144321.92672412368</v>
      </c>
      <c r="AP63" s="17" t="s">
        <v>73</v>
      </c>
    </row>
    <row r="64" spans="1:42" s="13" customFormat="1" ht="12.75" x14ac:dyDescent="0.2">
      <c r="A64" s="35" t="s">
        <v>103</v>
      </c>
      <c r="B64" s="36"/>
      <c r="C64" s="36"/>
      <c r="D64" s="36"/>
      <c r="E64" s="36"/>
      <c r="F64" s="37"/>
      <c r="G64" s="44" t="s">
        <v>104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5" t="s">
        <v>30</v>
      </c>
      <c r="AI64" s="46"/>
      <c r="AJ64" s="46"/>
      <c r="AK64" s="46"/>
      <c r="AL64" s="46"/>
      <c r="AM64" s="47"/>
      <c r="AN64" s="67"/>
      <c r="AO64" s="67"/>
      <c r="AP64" s="62"/>
    </row>
    <row r="65" spans="1:42" s="13" customFormat="1" ht="12.75" x14ac:dyDescent="0.2">
      <c r="A65" s="38"/>
      <c r="B65" s="39"/>
      <c r="C65" s="39"/>
      <c r="D65" s="39"/>
      <c r="E65" s="39"/>
      <c r="F65" s="40"/>
      <c r="G65" s="58" t="s">
        <v>105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48"/>
      <c r="AI65" s="49"/>
      <c r="AJ65" s="49"/>
      <c r="AK65" s="49"/>
      <c r="AL65" s="49"/>
      <c r="AM65" s="50"/>
      <c r="AN65" s="100"/>
      <c r="AO65" s="100"/>
      <c r="AP65" s="62"/>
    </row>
    <row r="66" spans="1:42" s="13" customFormat="1" ht="12.75" x14ac:dyDescent="0.2">
      <c r="A66" s="41"/>
      <c r="B66" s="42"/>
      <c r="C66" s="42"/>
      <c r="D66" s="42"/>
      <c r="E66" s="42"/>
      <c r="F66" s="43"/>
      <c r="G66" s="59" t="s">
        <v>106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1"/>
      <c r="AI66" s="52"/>
      <c r="AJ66" s="52"/>
      <c r="AK66" s="52"/>
      <c r="AL66" s="52"/>
      <c r="AM66" s="53"/>
      <c r="AN66" s="68"/>
      <c r="AO66" s="68"/>
      <c r="AP66" s="62"/>
    </row>
    <row r="67" spans="1:42" s="13" customFormat="1" ht="15" customHeight="1" x14ac:dyDescent="0.2">
      <c r="A67" s="64" t="s">
        <v>107</v>
      </c>
      <c r="B67" s="64"/>
      <c r="C67" s="64"/>
      <c r="D67" s="64"/>
      <c r="E67" s="64"/>
      <c r="F67" s="64"/>
      <c r="G67" s="65" t="s">
        <v>108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6" t="s">
        <v>30</v>
      </c>
      <c r="AI67" s="66"/>
      <c r="AJ67" s="66"/>
      <c r="AK67" s="66"/>
      <c r="AL67" s="66"/>
      <c r="AM67" s="66"/>
      <c r="AN67" s="18">
        <v>169008.98513890879</v>
      </c>
      <c r="AO67" s="18">
        <v>275966.82412211172</v>
      </c>
      <c r="AP67" s="17" t="s">
        <v>73</v>
      </c>
    </row>
    <row r="68" spans="1:42" s="13" customFormat="1" ht="15" customHeight="1" x14ac:dyDescent="0.2">
      <c r="A68" s="64" t="s">
        <v>109</v>
      </c>
      <c r="B68" s="64"/>
      <c r="C68" s="64"/>
      <c r="D68" s="64"/>
      <c r="E68" s="64"/>
      <c r="F68" s="64"/>
      <c r="G68" s="65" t="s">
        <v>110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6" t="s">
        <v>30</v>
      </c>
      <c r="AI68" s="66"/>
      <c r="AJ68" s="66"/>
      <c r="AK68" s="66"/>
      <c r="AL68" s="66"/>
      <c r="AM68" s="66"/>
      <c r="AN68" s="18">
        <v>6860.3743824454723</v>
      </c>
      <c r="AO68" s="18"/>
      <c r="AP68" s="17"/>
    </row>
    <row r="69" spans="1:42" s="13" customFormat="1" ht="15" customHeight="1" x14ac:dyDescent="0.2">
      <c r="A69" s="64" t="s">
        <v>111</v>
      </c>
      <c r="B69" s="64"/>
      <c r="C69" s="64"/>
      <c r="D69" s="64"/>
      <c r="E69" s="64"/>
      <c r="F69" s="64"/>
      <c r="G69" s="65" t="s">
        <v>112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6" t="s">
        <v>30</v>
      </c>
      <c r="AI69" s="66"/>
      <c r="AJ69" s="66"/>
      <c r="AK69" s="66"/>
      <c r="AL69" s="66"/>
      <c r="AM69" s="66"/>
      <c r="AN69" s="18">
        <v>48715.709266333273</v>
      </c>
      <c r="AO69" s="18">
        <v>54844.589965795967</v>
      </c>
      <c r="AP69" s="17" t="s">
        <v>73</v>
      </c>
    </row>
    <row r="70" spans="1:42" s="13" customFormat="1" ht="15" customHeight="1" x14ac:dyDescent="0.2">
      <c r="A70" s="64" t="s">
        <v>113</v>
      </c>
      <c r="B70" s="64"/>
      <c r="C70" s="64"/>
      <c r="D70" s="64"/>
      <c r="E70" s="64"/>
      <c r="F70" s="64"/>
      <c r="G70" s="65" t="s">
        <v>114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6" t="s">
        <v>30</v>
      </c>
      <c r="AI70" s="66"/>
      <c r="AJ70" s="66"/>
      <c r="AK70" s="66"/>
      <c r="AL70" s="66"/>
      <c r="AM70" s="66"/>
      <c r="AN70" s="18">
        <v>8440.3010949798772</v>
      </c>
      <c r="AO70" s="18">
        <v>10100.454098034721</v>
      </c>
      <c r="AP70" s="17"/>
    </row>
    <row r="71" spans="1:42" s="13" customFormat="1" ht="12.75" customHeight="1" x14ac:dyDescent="0.2">
      <c r="A71" s="35" t="s">
        <v>115</v>
      </c>
      <c r="B71" s="36"/>
      <c r="C71" s="36"/>
      <c r="D71" s="36"/>
      <c r="E71" s="36"/>
      <c r="F71" s="37"/>
      <c r="G71" s="44" t="s">
        <v>116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5" t="s">
        <v>30</v>
      </c>
      <c r="AI71" s="46"/>
      <c r="AJ71" s="46"/>
      <c r="AK71" s="46"/>
      <c r="AL71" s="46"/>
      <c r="AM71" s="47"/>
      <c r="AN71" s="104">
        <v>56348.19</v>
      </c>
      <c r="AO71" s="105">
        <v>74251.96299</v>
      </c>
      <c r="AP71" s="101" t="s">
        <v>73</v>
      </c>
    </row>
    <row r="72" spans="1:42" s="13" customFormat="1" ht="12.75" x14ac:dyDescent="0.2">
      <c r="A72" s="38"/>
      <c r="B72" s="39"/>
      <c r="C72" s="39"/>
      <c r="D72" s="39"/>
      <c r="E72" s="39"/>
      <c r="F72" s="40"/>
      <c r="G72" s="58" t="s">
        <v>117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48"/>
      <c r="AI72" s="49"/>
      <c r="AJ72" s="49"/>
      <c r="AK72" s="49"/>
      <c r="AL72" s="49"/>
      <c r="AM72" s="50"/>
      <c r="AN72" s="104"/>
      <c r="AO72" s="106"/>
      <c r="AP72" s="108"/>
    </row>
    <row r="73" spans="1:42" s="13" customFormat="1" ht="12.75" x14ac:dyDescent="0.2">
      <c r="A73" s="38"/>
      <c r="B73" s="39"/>
      <c r="C73" s="39"/>
      <c r="D73" s="39"/>
      <c r="E73" s="39"/>
      <c r="F73" s="40"/>
      <c r="G73" s="58" t="s">
        <v>118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48"/>
      <c r="AI73" s="49"/>
      <c r="AJ73" s="49"/>
      <c r="AK73" s="49"/>
      <c r="AL73" s="49"/>
      <c r="AM73" s="50"/>
      <c r="AN73" s="104"/>
      <c r="AO73" s="106"/>
      <c r="AP73" s="108"/>
    </row>
    <row r="74" spans="1:42" s="13" customFormat="1" ht="28.5" customHeight="1" x14ac:dyDescent="0.2">
      <c r="A74" s="41"/>
      <c r="B74" s="42"/>
      <c r="C74" s="42"/>
      <c r="D74" s="42"/>
      <c r="E74" s="42"/>
      <c r="F74" s="43"/>
      <c r="G74" s="59" t="s">
        <v>119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1"/>
      <c r="AI74" s="52"/>
      <c r="AJ74" s="52"/>
      <c r="AK74" s="52"/>
      <c r="AL74" s="52"/>
      <c r="AM74" s="53"/>
      <c r="AN74" s="104"/>
      <c r="AO74" s="107"/>
      <c r="AP74" s="108"/>
    </row>
    <row r="75" spans="1:42" s="13" customFormat="1" ht="17.25" customHeight="1" x14ac:dyDescent="0.2">
      <c r="A75" s="35" t="s">
        <v>120</v>
      </c>
      <c r="B75" s="36"/>
      <c r="C75" s="36"/>
      <c r="D75" s="36"/>
      <c r="E75" s="36"/>
      <c r="F75" s="37"/>
      <c r="G75" s="44" t="s">
        <v>121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5" t="s">
        <v>122</v>
      </c>
      <c r="AI75" s="46"/>
      <c r="AJ75" s="46"/>
      <c r="AK75" s="46"/>
      <c r="AL75" s="46"/>
      <c r="AM75" s="47"/>
      <c r="AN75" s="77" t="s">
        <v>27</v>
      </c>
      <c r="AO75" s="102">
        <v>1640</v>
      </c>
      <c r="AP75" s="62" t="s">
        <v>123</v>
      </c>
    </row>
    <row r="76" spans="1:42" s="13" customFormat="1" ht="15.75" customHeight="1" x14ac:dyDescent="0.2">
      <c r="A76" s="41"/>
      <c r="B76" s="42"/>
      <c r="C76" s="42"/>
      <c r="D76" s="42"/>
      <c r="E76" s="42"/>
      <c r="F76" s="43"/>
      <c r="G76" s="63" t="s">
        <v>124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51"/>
      <c r="AI76" s="52"/>
      <c r="AJ76" s="52"/>
      <c r="AK76" s="52"/>
      <c r="AL76" s="52"/>
      <c r="AM76" s="53"/>
      <c r="AN76" s="78"/>
      <c r="AO76" s="103"/>
      <c r="AP76" s="62"/>
    </row>
    <row r="77" spans="1:42" s="13" customFormat="1" ht="12.75" x14ac:dyDescent="0.2">
      <c r="A77" s="35" t="s">
        <v>125</v>
      </c>
      <c r="B77" s="36"/>
      <c r="C77" s="36"/>
      <c r="D77" s="36"/>
      <c r="E77" s="36"/>
      <c r="F77" s="37"/>
      <c r="G77" s="44" t="s">
        <v>126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5" t="s">
        <v>30</v>
      </c>
      <c r="AI77" s="46"/>
      <c r="AJ77" s="46"/>
      <c r="AK77" s="46"/>
      <c r="AL77" s="46"/>
      <c r="AM77" s="47"/>
      <c r="AN77" s="67"/>
      <c r="AO77" s="67"/>
      <c r="AP77" s="62"/>
    </row>
    <row r="78" spans="1:42" s="13" customFormat="1" ht="12.75" x14ac:dyDescent="0.2">
      <c r="A78" s="38"/>
      <c r="B78" s="39"/>
      <c r="C78" s="39"/>
      <c r="D78" s="39"/>
      <c r="E78" s="39"/>
      <c r="F78" s="40"/>
      <c r="G78" s="58" t="s">
        <v>127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48"/>
      <c r="AI78" s="49"/>
      <c r="AJ78" s="49"/>
      <c r="AK78" s="49"/>
      <c r="AL78" s="49"/>
      <c r="AM78" s="50"/>
      <c r="AN78" s="100"/>
      <c r="AO78" s="100"/>
      <c r="AP78" s="62"/>
    </row>
    <row r="79" spans="1:42" s="13" customFormat="1" ht="12.75" x14ac:dyDescent="0.2">
      <c r="A79" s="38"/>
      <c r="B79" s="39"/>
      <c r="C79" s="39"/>
      <c r="D79" s="39"/>
      <c r="E79" s="39"/>
      <c r="F79" s="40"/>
      <c r="G79" s="58" t="s">
        <v>128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48"/>
      <c r="AI79" s="49"/>
      <c r="AJ79" s="49"/>
      <c r="AK79" s="49"/>
      <c r="AL79" s="49"/>
      <c r="AM79" s="50"/>
      <c r="AN79" s="100"/>
      <c r="AO79" s="100"/>
      <c r="AP79" s="62"/>
    </row>
    <row r="80" spans="1:42" s="13" customFormat="1" ht="12.75" x14ac:dyDescent="0.2">
      <c r="A80" s="38"/>
      <c r="B80" s="39"/>
      <c r="C80" s="39"/>
      <c r="D80" s="39"/>
      <c r="E80" s="39"/>
      <c r="F80" s="40"/>
      <c r="G80" s="58" t="s">
        <v>129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48"/>
      <c r="AI80" s="49"/>
      <c r="AJ80" s="49"/>
      <c r="AK80" s="49"/>
      <c r="AL80" s="49"/>
      <c r="AM80" s="50"/>
      <c r="AN80" s="100"/>
      <c r="AO80" s="100"/>
      <c r="AP80" s="62"/>
    </row>
    <row r="81" spans="1:42" s="13" customFormat="1" ht="12.75" x14ac:dyDescent="0.2">
      <c r="A81" s="38"/>
      <c r="B81" s="39"/>
      <c r="C81" s="39"/>
      <c r="D81" s="39"/>
      <c r="E81" s="39"/>
      <c r="F81" s="40"/>
      <c r="G81" s="58" t="s">
        <v>130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48"/>
      <c r="AI81" s="49"/>
      <c r="AJ81" s="49"/>
      <c r="AK81" s="49"/>
      <c r="AL81" s="49"/>
      <c r="AM81" s="50"/>
      <c r="AN81" s="100"/>
      <c r="AO81" s="100"/>
      <c r="AP81" s="62"/>
    </row>
    <row r="82" spans="1:42" s="13" customFormat="1" ht="12.75" x14ac:dyDescent="0.2">
      <c r="A82" s="38"/>
      <c r="B82" s="39"/>
      <c r="C82" s="39"/>
      <c r="D82" s="39"/>
      <c r="E82" s="39"/>
      <c r="F82" s="40"/>
      <c r="G82" s="58" t="s">
        <v>131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48"/>
      <c r="AI82" s="49"/>
      <c r="AJ82" s="49"/>
      <c r="AK82" s="49"/>
      <c r="AL82" s="49"/>
      <c r="AM82" s="50"/>
      <c r="AN82" s="100"/>
      <c r="AO82" s="100"/>
      <c r="AP82" s="62"/>
    </row>
    <row r="83" spans="1:42" s="13" customFormat="1" ht="12.75" x14ac:dyDescent="0.2">
      <c r="A83" s="38"/>
      <c r="B83" s="39"/>
      <c r="C83" s="39"/>
      <c r="D83" s="39"/>
      <c r="E83" s="39"/>
      <c r="F83" s="40"/>
      <c r="G83" s="58" t="s">
        <v>132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48"/>
      <c r="AI83" s="49"/>
      <c r="AJ83" s="49"/>
      <c r="AK83" s="49"/>
      <c r="AL83" s="49"/>
      <c r="AM83" s="50"/>
      <c r="AN83" s="100"/>
      <c r="AO83" s="100"/>
      <c r="AP83" s="62"/>
    </row>
    <row r="84" spans="1:42" s="13" customFormat="1" ht="12.75" x14ac:dyDescent="0.2">
      <c r="A84" s="41"/>
      <c r="B84" s="42"/>
      <c r="C84" s="42"/>
      <c r="D84" s="42"/>
      <c r="E84" s="42"/>
      <c r="F84" s="43"/>
      <c r="G84" s="59" t="s">
        <v>133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1"/>
      <c r="AI84" s="52"/>
      <c r="AJ84" s="52"/>
      <c r="AK84" s="52"/>
      <c r="AL84" s="52"/>
      <c r="AM84" s="53"/>
      <c r="AN84" s="68"/>
      <c r="AO84" s="68"/>
      <c r="AP84" s="62"/>
    </row>
    <row r="85" spans="1:42" s="13" customFormat="1" ht="12.75" x14ac:dyDescent="0.2">
      <c r="A85" s="35" t="s">
        <v>134</v>
      </c>
      <c r="B85" s="36"/>
      <c r="C85" s="36"/>
      <c r="D85" s="36"/>
      <c r="E85" s="36"/>
      <c r="F85" s="37"/>
      <c r="G85" s="44" t="s">
        <v>135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5" t="s">
        <v>30</v>
      </c>
      <c r="AI85" s="46"/>
      <c r="AJ85" s="46"/>
      <c r="AK85" s="46"/>
      <c r="AL85" s="46"/>
      <c r="AM85" s="47"/>
      <c r="AN85" s="67">
        <v>343.61000000000007</v>
      </c>
      <c r="AO85" s="67">
        <v>3737.6675202024257</v>
      </c>
      <c r="AP85" s="101"/>
    </row>
    <row r="86" spans="1:42" s="13" customFormat="1" ht="12.75" x14ac:dyDescent="0.2">
      <c r="A86" s="41"/>
      <c r="B86" s="42"/>
      <c r="C86" s="42"/>
      <c r="D86" s="42"/>
      <c r="E86" s="42"/>
      <c r="F86" s="43"/>
      <c r="G86" s="59" t="s">
        <v>55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1"/>
      <c r="AI86" s="52"/>
      <c r="AJ86" s="52"/>
      <c r="AK86" s="52"/>
      <c r="AL86" s="52"/>
      <c r="AM86" s="53"/>
      <c r="AN86" s="68"/>
      <c r="AO86" s="68"/>
      <c r="AP86" s="101"/>
    </row>
    <row r="87" spans="1:42" s="13" customFormat="1" ht="12.75" x14ac:dyDescent="0.2">
      <c r="A87" s="35" t="s">
        <v>136</v>
      </c>
      <c r="B87" s="36"/>
      <c r="C87" s="36"/>
      <c r="D87" s="36"/>
      <c r="E87" s="36"/>
      <c r="F87" s="37"/>
      <c r="G87" s="44" t="s">
        <v>137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5" t="s">
        <v>30</v>
      </c>
      <c r="AI87" s="46"/>
      <c r="AJ87" s="46"/>
      <c r="AK87" s="46"/>
      <c r="AL87" s="46"/>
      <c r="AM87" s="47"/>
      <c r="AN87" s="67">
        <v>-89568.093565740637</v>
      </c>
      <c r="AO87" s="67"/>
      <c r="AP87" s="62"/>
    </row>
    <row r="88" spans="1:42" s="13" customFormat="1" ht="12.75" x14ac:dyDescent="0.2">
      <c r="A88" s="38"/>
      <c r="B88" s="39"/>
      <c r="C88" s="39"/>
      <c r="D88" s="39"/>
      <c r="E88" s="39"/>
      <c r="F88" s="40"/>
      <c r="G88" s="58" t="s">
        <v>138</v>
      </c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48"/>
      <c r="AI88" s="49"/>
      <c r="AJ88" s="49"/>
      <c r="AK88" s="49"/>
      <c r="AL88" s="49"/>
      <c r="AM88" s="50"/>
      <c r="AN88" s="100"/>
      <c r="AO88" s="100"/>
      <c r="AP88" s="62"/>
    </row>
    <row r="89" spans="1:42" s="13" customFormat="1" ht="12.75" x14ac:dyDescent="0.2">
      <c r="A89" s="41"/>
      <c r="B89" s="42"/>
      <c r="C89" s="42"/>
      <c r="D89" s="42"/>
      <c r="E89" s="42"/>
      <c r="F89" s="43"/>
      <c r="G89" s="59" t="s">
        <v>139</v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1"/>
      <c r="AI89" s="52"/>
      <c r="AJ89" s="52"/>
      <c r="AK89" s="52"/>
      <c r="AL89" s="52"/>
      <c r="AM89" s="53"/>
      <c r="AN89" s="68"/>
      <c r="AO89" s="68"/>
      <c r="AP89" s="62"/>
    </row>
    <row r="90" spans="1:42" s="13" customFormat="1" ht="12.75" x14ac:dyDescent="0.2">
      <c r="A90" s="35" t="s">
        <v>140</v>
      </c>
      <c r="B90" s="36"/>
      <c r="C90" s="36"/>
      <c r="D90" s="36"/>
      <c r="E90" s="36"/>
      <c r="F90" s="37"/>
      <c r="G90" s="44" t="s">
        <v>141</v>
      </c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5" t="s">
        <v>30</v>
      </c>
      <c r="AI90" s="46"/>
      <c r="AJ90" s="46"/>
      <c r="AK90" s="46"/>
      <c r="AL90" s="46"/>
      <c r="AM90" s="47"/>
      <c r="AN90" s="67">
        <v>114394.89989544031</v>
      </c>
      <c r="AO90" s="67">
        <v>80596.866879506924</v>
      </c>
      <c r="AP90" s="62"/>
    </row>
    <row r="91" spans="1:42" s="13" customFormat="1" ht="12.75" x14ac:dyDescent="0.2">
      <c r="A91" s="41"/>
      <c r="B91" s="42"/>
      <c r="C91" s="42"/>
      <c r="D91" s="42"/>
      <c r="E91" s="42"/>
      <c r="F91" s="43"/>
      <c r="G91" s="59" t="s">
        <v>142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1"/>
      <c r="AI91" s="52"/>
      <c r="AJ91" s="52"/>
      <c r="AK91" s="52"/>
      <c r="AL91" s="52"/>
      <c r="AM91" s="53"/>
      <c r="AN91" s="68"/>
      <c r="AO91" s="68"/>
      <c r="AP91" s="62"/>
    </row>
    <row r="92" spans="1:42" s="13" customFormat="1" ht="12.75" x14ac:dyDescent="0.2">
      <c r="A92" s="35" t="s">
        <v>143</v>
      </c>
      <c r="B92" s="36"/>
      <c r="C92" s="36"/>
      <c r="D92" s="36"/>
      <c r="E92" s="36"/>
      <c r="F92" s="37"/>
      <c r="G92" s="44" t="s">
        <v>144</v>
      </c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5" t="s">
        <v>30</v>
      </c>
      <c r="AI92" s="46"/>
      <c r="AJ92" s="46"/>
      <c r="AK92" s="46"/>
      <c r="AL92" s="46"/>
      <c r="AM92" s="47"/>
      <c r="AN92" s="67">
        <v>408492.47354000004</v>
      </c>
      <c r="AO92" s="67">
        <v>251593.73165980997</v>
      </c>
      <c r="AP92" s="62"/>
    </row>
    <row r="93" spans="1:42" s="13" customFormat="1" ht="12.75" x14ac:dyDescent="0.2">
      <c r="A93" s="38"/>
      <c r="B93" s="39"/>
      <c r="C93" s="39"/>
      <c r="D93" s="39"/>
      <c r="E93" s="39"/>
      <c r="F93" s="40"/>
      <c r="G93" s="58" t="s">
        <v>145</v>
      </c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48"/>
      <c r="AI93" s="49"/>
      <c r="AJ93" s="49"/>
      <c r="AK93" s="49"/>
      <c r="AL93" s="49"/>
      <c r="AM93" s="50"/>
      <c r="AN93" s="100"/>
      <c r="AO93" s="100"/>
      <c r="AP93" s="62"/>
    </row>
    <row r="94" spans="1:42" s="13" customFormat="1" ht="12.75" x14ac:dyDescent="0.2">
      <c r="A94" s="41"/>
      <c r="B94" s="42"/>
      <c r="C94" s="42"/>
      <c r="D94" s="42"/>
      <c r="E94" s="42"/>
      <c r="F94" s="43"/>
      <c r="G94" s="59" t="s">
        <v>146</v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1"/>
      <c r="AI94" s="52"/>
      <c r="AJ94" s="52"/>
      <c r="AK94" s="52"/>
      <c r="AL94" s="52"/>
      <c r="AM94" s="53"/>
      <c r="AN94" s="68"/>
      <c r="AO94" s="68"/>
      <c r="AP94" s="62"/>
    </row>
    <row r="95" spans="1:42" s="13" customFormat="1" ht="12.75" x14ac:dyDescent="0.2">
      <c r="A95" s="35" t="s">
        <v>33</v>
      </c>
      <c r="B95" s="36"/>
      <c r="C95" s="36"/>
      <c r="D95" s="36"/>
      <c r="E95" s="36"/>
      <c r="F95" s="37"/>
      <c r="G95" s="44" t="s">
        <v>147</v>
      </c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94" t="s">
        <v>148</v>
      </c>
      <c r="AI95" s="95"/>
      <c r="AJ95" s="95"/>
      <c r="AK95" s="95"/>
      <c r="AL95" s="95"/>
      <c r="AM95" s="96"/>
      <c r="AN95" s="67">
        <v>126775.17400000001</v>
      </c>
      <c r="AO95" s="67">
        <v>74784.645000000004</v>
      </c>
      <c r="AP95" s="62"/>
    </row>
    <row r="96" spans="1:42" s="13" customFormat="1" ht="12.75" x14ac:dyDescent="0.2">
      <c r="A96" s="41"/>
      <c r="B96" s="42"/>
      <c r="C96" s="42"/>
      <c r="D96" s="42"/>
      <c r="E96" s="42"/>
      <c r="F96" s="43"/>
      <c r="G96" s="59" t="s">
        <v>149</v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97"/>
      <c r="AI96" s="98"/>
      <c r="AJ96" s="98"/>
      <c r="AK96" s="98"/>
      <c r="AL96" s="98"/>
      <c r="AM96" s="99"/>
      <c r="AN96" s="68"/>
      <c r="AO96" s="68"/>
      <c r="AP96" s="62"/>
    </row>
    <row r="97" spans="1:42" s="13" customFormat="1" ht="12.75" x14ac:dyDescent="0.2">
      <c r="A97" s="35" t="s">
        <v>91</v>
      </c>
      <c r="B97" s="36"/>
      <c r="C97" s="36"/>
      <c r="D97" s="36"/>
      <c r="E97" s="36"/>
      <c r="F97" s="37"/>
      <c r="G97" s="44" t="s">
        <v>147</v>
      </c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81" t="s">
        <v>150</v>
      </c>
      <c r="AI97" s="82"/>
      <c r="AJ97" s="82"/>
      <c r="AK97" s="82"/>
      <c r="AL97" s="82"/>
      <c r="AM97" s="83"/>
      <c r="AN97" s="90">
        <v>3.222162689371185</v>
      </c>
      <c r="AO97" s="90">
        <v>3.364243176654913</v>
      </c>
      <c r="AP97" s="93"/>
    </row>
    <row r="98" spans="1:42" s="13" customFormat="1" ht="12.75" x14ac:dyDescent="0.2">
      <c r="A98" s="38"/>
      <c r="B98" s="39"/>
      <c r="C98" s="39"/>
      <c r="D98" s="39"/>
      <c r="E98" s="39"/>
      <c r="F98" s="40"/>
      <c r="G98" s="58" t="s">
        <v>151</v>
      </c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84"/>
      <c r="AI98" s="85"/>
      <c r="AJ98" s="85"/>
      <c r="AK98" s="85"/>
      <c r="AL98" s="85"/>
      <c r="AM98" s="86"/>
      <c r="AN98" s="91"/>
      <c r="AO98" s="91"/>
      <c r="AP98" s="93"/>
    </row>
    <row r="99" spans="1:42" s="13" customFormat="1" ht="12.75" x14ac:dyDescent="0.2">
      <c r="A99" s="38"/>
      <c r="B99" s="39"/>
      <c r="C99" s="39"/>
      <c r="D99" s="39"/>
      <c r="E99" s="39"/>
      <c r="F99" s="40"/>
      <c r="G99" s="58" t="s">
        <v>152</v>
      </c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84"/>
      <c r="AI99" s="85"/>
      <c r="AJ99" s="85"/>
      <c r="AK99" s="85"/>
      <c r="AL99" s="85"/>
      <c r="AM99" s="86"/>
      <c r="AN99" s="91"/>
      <c r="AO99" s="91"/>
      <c r="AP99" s="93"/>
    </row>
    <row r="100" spans="1:42" s="13" customFormat="1" ht="12.75" x14ac:dyDescent="0.2">
      <c r="A100" s="41"/>
      <c r="B100" s="42"/>
      <c r="C100" s="42"/>
      <c r="D100" s="42"/>
      <c r="E100" s="42"/>
      <c r="F100" s="43"/>
      <c r="G100" s="59" t="s">
        <v>153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87"/>
      <c r="AI100" s="88"/>
      <c r="AJ100" s="88"/>
      <c r="AK100" s="88"/>
      <c r="AL100" s="88"/>
      <c r="AM100" s="89"/>
      <c r="AN100" s="92"/>
      <c r="AO100" s="92"/>
      <c r="AP100" s="93"/>
    </row>
    <row r="101" spans="1:42" s="13" customFormat="1" ht="12.75" x14ac:dyDescent="0.2">
      <c r="A101" s="35" t="s">
        <v>154</v>
      </c>
      <c r="B101" s="36"/>
      <c r="C101" s="36"/>
      <c r="D101" s="36"/>
      <c r="E101" s="36"/>
      <c r="F101" s="37"/>
      <c r="G101" s="44" t="s">
        <v>155</v>
      </c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5" t="s">
        <v>27</v>
      </c>
      <c r="AI101" s="46"/>
      <c r="AJ101" s="46"/>
      <c r="AK101" s="46"/>
      <c r="AL101" s="46"/>
      <c r="AM101" s="47"/>
      <c r="AN101" s="77" t="s">
        <v>27</v>
      </c>
      <c r="AO101" s="77" t="s">
        <v>27</v>
      </c>
      <c r="AP101" s="80" t="s">
        <v>27</v>
      </c>
    </row>
    <row r="102" spans="1:42" s="13" customFormat="1" ht="12.75" x14ac:dyDescent="0.2">
      <c r="A102" s="38"/>
      <c r="B102" s="39"/>
      <c r="C102" s="39"/>
      <c r="D102" s="39"/>
      <c r="E102" s="39"/>
      <c r="F102" s="40"/>
      <c r="G102" s="58" t="s">
        <v>156</v>
      </c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48"/>
      <c r="AI102" s="49"/>
      <c r="AJ102" s="49"/>
      <c r="AK102" s="49"/>
      <c r="AL102" s="49"/>
      <c r="AM102" s="50"/>
      <c r="AN102" s="78"/>
      <c r="AO102" s="78"/>
      <c r="AP102" s="80"/>
    </row>
    <row r="103" spans="1:42" s="13" customFormat="1" ht="12.75" x14ac:dyDescent="0.2">
      <c r="A103" s="38"/>
      <c r="B103" s="39"/>
      <c r="C103" s="39"/>
      <c r="D103" s="39"/>
      <c r="E103" s="39"/>
      <c r="F103" s="40"/>
      <c r="G103" s="58" t="s">
        <v>157</v>
      </c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48"/>
      <c r="AI103" s="49"/>
      <c r="AJ103" s="49"/>
      <c r="AK103" s="49"/>
      <c r="AL103" s="49"/>
      <c r="AM103" s="50"/>
      <c r="AN103" s="78"/>
      <c r="AO103" s="78"/>
      <c r="AP103" s="80"/>
    </row>
    <row r="104" spans="1:42" s="13" customFormat="1" ht="12.75" x14ac:dyDescent="0.2">
      <c r="A104" s="41"/>
      <c r="B104" s="42"/>
      <c r="C104" s="42"/>
      <c r="D104" s="42"/>
      <c r="E104" s="42"/>
      <c r="F104" s="43"/>
      <c r="G104" s="59" t="s">
        <v>158</v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1"/>
      <c r="AI104" s="52"/>
      <c r="AJ104" s="52"/>
      <c r="AK104" s="52"/>
      <c r="AL104" s="52"/>
      <c r="AM104" s="53"/>
      <c r="AN104" s="79"/>
      <c r="AO104" s="79"/>
      <c r="AP104" s="80"/>
    </row>
    <row r="105" spans="1:42" s="13" customFormat="1" ht="12.75" x14ac:dyDescent="0.2">
      <c r="A105" s="35" t="s">
        <v>28</v>
      </c>
      <c r="B105" s="36"/>
      <c r="C105" s="36"/>
      <c r="D105" s="36"/>
      <c r="E105" s="36"/>
      <c r="F105" s="37"/>
      <c r="G105" s="44" t="s">
        <v>159</v>
      </c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5" t="s">
        <v>160</v>
      </c>
      <c r="AI105" s="46"/>
      <c r="AJ105" s="46"/>
      <c r="AK105" s="46"/>
      <c r="AL105" s="46"/>
      <c r="AM105" s="47"/>
      <c r="AN105" s="75"/>
      <c r="AO105" s="75">
        <v>269070</v>
      </c>
      <c r="AP105" s="62" t="s">
        <v>161</v>
      </c>
    </row>
    <row r="106" spans="1:42" s="13" customFormat="1" ht="10.5" customHeight="1" x14ac:dyDescent="0.2">
      <c r="A106" s="41"/>
      <c r="B106" s="42"/>
      <c r="C106" s="42"/>
      <c r="D106" s="42"/>
      <c r="E106" s="42"/>
      <c r="F106" s="43"/>
      <c r="G106" s="59" t="s">
        <v>162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1"/>
      <c r="AI106" s="52"/>
      <c r="AJ106" s="52"/>
      <c r="AK106" s="52"/>
      <c r="AL106" s="52"/>
      <c r="AM106" s="53"/>
      <c r="AN106" s="76"/>
      <c r="AO106" s="76"/>
      <c r="AP106" s="62"/>
    </row>
    <row r="107" spans="1:42" s="13" customFormat="1" ht="20.25" customHeight="1" x14ac:dyDescent="0.2">
      <c r="A107" s="72" t="s">
        <v>163</v>
      </c>
      <c r="B107" s="72"/>
      <c r="C107" s="72"/>
      <c r="D107" s="72"/>
      <c r="E107" s="72"/>
      <c r="F107" s="72"/>
      <c r="G107" s="73" t="s">
        <v>164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4" t="s">
        <v>165</v>
      </c>
      <c r="AI107" s="74"/>
      <c r="AJ107" s="74"/>
      <c r="AK107" s="74"/>
      <c r="AL107" s="74"/>
      <c r="AM107" s="74"/>
      <c r="AN107" s="19">
        <f>AN108+AN110</f>
        <v>1208.9000000000001</v>
      </c>
      <c r="AO107" s="19">
        <f>AO108+AO110</f>
        <v>1237.01</v>
      </c>
      <c r="AP107" s="17"/>
    </row>
    <row r="108" spans="1:42" s="13" customFormat="1" ht="12" customHeight="1" x14ac:dyDescent="0.2">
      <c r="A108" s="35" t="s">
        <v>166</v>
      </c>
      <c r="B108" s="36"/>
      <c r="C108" s="36"/>
      <c r="D108" s="36"/>
      <c r="E108" s="36"/>
      <c r="F108" s="37"/>
      <c r="G108" s="44" t="s">
        <v>167</v>
      </c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5" t="s">
        <v>165</v>
      </c>
      <c r="AI108" s="46"/>
      <c r="AJ108" s="46"/>
      <c r="AK108" s="46"/>
      <c r="AL108" s="46"/>
      <c r="AM108" s="47"/>
      <c r="AN108" s="71">
        <v>122</v>
      </c>
      <c r="AO108" s="71">
        <v>122</v>
      </c>
      <c r="AP108" s="62"/>
    </row>
    <row r="109" spans="1:42" s="13" customFormat="1" ht="12.75" x14ac:dyDescent="0.2">
      <c r="A109" s="41"/>
      <c r="B109" s="42"/>
      <c r="C109" s="42"/>
      <c r="D109" s="42"/>
      <c r="E109" s="42"/>
      <c r="F109" s="43"/>
      <c r="G109" s="59" t="s">
        <v>168</v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1"/>
      <c r="AI109" s="52"/>
      <c r="AJ109" s="52"/>
      <c r="AK109" s="52"/>
      <c r="AL109" s="52"/>
      <c r="AM109" s="53"/>
      <c r="AN109" s="71"/>
      <c r="AO109" s="71"/>
      <c r="AP109" s="62"/>
    </row>
    <row r="110" spans="1:42" s="13" customFormat="1" ht="12" customHeight="1" x14ac:dyDescent="0.2">
      <c r="A110" s="35" t="s">
        <v>169</v>
      </c>
      <c r="B110" s="36"/>
      <c r="C110" s="36"/>
      <c r="D110" s="36"/>
      <c r="E110" s="36"/>
      <c r="F110" s="37"/>
      <c r="G110" s="44" t="s">
        <v>167</v>
      </c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5" t="s">
        <v>165</v>
      </c>
      <c r="AI110" s="46"/>
      <c r="AJ110" s="46"/>
      <c r="AK110" s="46"/>
      <c r="AL110" s="46"/>
      <c r="AM110" s="47"/>
      <c r="AN110" s="71">
        <v>1086.9000000000001</v>
      </c>
      <c r="AO110" s="71">
        <v>1115.01</v>
      </c>
      <c r="AP110" s="62"/>
    </row>
    <row r="111" spans="1:42" s="13" customFormat="1" ht="12.75" x14ac:dyDescent="0.2">
      <c r="A111" s="41"/>
      <c r="B111" s="42"/>
      <c r="C111" s="42"/>
      <c r="D111" s="42"/>
      <c r="E111" s="42"/>
      <c r="F111" s="43"/>
      <c r="G111" s="59" t="s">
        <v>170</v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1"/>
      <c r="AI111" s="52"/>
      <c r="AJ111" s="52"/>
      <c r="AK111" s="52"/>
      <c r="AL111" s="52"/>
      <c r="AM111" s="53"/>
      <c r="AN111" s="71"/>
      <c r="AO111" s="71"/>
      <c r="AP111" s="62"/>
    </row>
    <row r="112" spans="1:42" s="13" customFormat="1" ht="12.75" x14ac:dyDescent="0.2">
      <c r="A112" s="35" t="s">
        <v>171</v>
      </c>
      <c r="B112" s="36"/>
      <c r="C112" s="36"/>
      <c r="D112" s="36"/>
      <c r="E112" s="36"/>
      <c r="F112" s="37"/>
      <c r="G112" s="44" t="s">
        <v>172</v>
      </c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5" t="s">
        <v>173</v>
      </c>
      <c r="AI112" s="46"/>
      <c r="AJ112" s="46"/>
      <c r="AK112" s="46"/>
      <c r="AL112" s="46"/>
      <c r="AM112" s="47"/>
      <c r="AN112" s="69">
        <f>AN114+AN116+AN118</f>
        <v>7209.4490000000005</v>
      </c>
      <c r="AO112" s="69">
        <f>AO114+AO116+AO118</f>
        <v>7514.55</v>
      </c>
      <c r="AP112" s="62"/>
    </row>
    <row r="113" spans="1:42" s="13" customFormat="1" ht="12.75" x14ac:dyDescent="0.2">
      <c r="A113" s="41"/>
      <c r="B113" s="42"/>
      <c r="C113" s="42"/>
      <c r="D113" s="42"/>
      <c r="E113" s="42"/>
      <c r="F113" s="43"/>
      <c r="G113" s="59" t="s">
        <v>174</v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1"/>
      <c r="AI113" s="52"/>
      <c r="AJ113" s="52"/>
      <c r="AK113" s="52"/>
      <c r="AL113" s="52"/>
      <c r="AM113" s="53"/>
      <c r="AN113" s="70"/>
      <c r="AO113" s="70"/>
      <c r="AP113" s="62"/>
    </row>
    <row r="114" spans="1:42" s="13" customFormat="1" ht="12.75" x14ac:dyDescent="0.2">
      <c r="A114" s="35" t="s">
        <v>175</v>
      </c>
      <c r="B114" s="36"/>
      <c r="C114" s="36"/>
      <c r="D114" s="36"/>
      <c r="E114" s="36"/>
      <c r="F114" s="37"/>
      <c r="G114" s="44" t="s">
        <v>176</v>
      </c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5" t="s">
        <v>173</v>
      </c>
      <c r="AI114" s="46"/>
      <c r="AJ114" s="46"/>
      <c r="AK114" s="46"/>
      <c r="AL114" s="46"/>
      <c r="AM114" s="47"/>
      <c r="AN114" s="67">
        <v>16.23</v>
      </c>
      <c r="AO114" s="67">
        <v>16.23</v>
      </c>
      <c r="AP114" s="62"/>
    </row>
    <row r="115" spans="1:42" s="13" customFormat="1" ht="12.75" x14ac:dyDescent="0.2">
      <c r="A115" s="41"/>
      <c r="B115" s="42"/>
      <c r="C115" s="42"/>
      <c r="D115" s="42"/>
      <c r="E115" s="42"/>
      <c r="F115" s="43"/>
      <c r="G115" s="59" t="s">
        <v>177</v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1"/>
      <c r="AI115" s="52"/>
      <c r="AJ115" s="52"/>
      <c r="AK115" s="52"/>
      <c r="AL115" s="52"/>
      <c r="AM115" s="53"/>
      <c r="AN115" s="68"/>
      <c r="AO115" s="68"/>
      <c r="AP115" s="62"/>
    </row>
    <row r="116" spans="1:42" s="13" customFormat="1" ht="12.75" x14ac:dyDescent="0.2">
      <c r="A116" s="35" t="s">
        <v>178</v>
      </c>
      <c r="B116" s="36"/>
      <c r="C116" s="36"/>
      <c r="D116" s="36"/>
      <c r="E116" s="36"/>
      <c r="F116" s="37"/>
      <c r="G116" s="44" t="s">
        <v>176</v>
      </c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5" t="s">
        <v>173</v>
      </c>
      <c r="AI116" s="46"/>
      <c r="AJ116" s="46"/>
      <c r="AK116" s="46"/>
      <c r="AL116" s="46"/>
      <c r="AM116" s="47"/>
      <c r="AN116" s="67">
        <v>3445.7150000000001</v>
      </c>
      <c r="AO116" s="67">
        <v>3545.51</v>
      </c>
      <c r="AP116" s="62"/>
    </row>
    <row r="117" spans="1:42" s="13" customFormat="1" ht="12.75" x14ac:dyDescent="0.2">
      <c r="A117" s="41"/>
      <c r="B117" s="42"/>
      <c r="C117" s="42"/>
      <c r="D117" s="42"/>
      <c r="E117" s="42"/>
      <c r="F117" s="43"/>
      <c r="G117" s="59" t="s">
        <v>179</v>
      </c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1"/>
      <c r="AI117" s="52"/>
      <c r="AJ117" s="52"/>
      <c r="AK117" s="52"/>
      <c r="AL117" s="52"/>
      <c r="AM117" s="53"/>
      <c r="AN117" s="68"/>
      <c r="AO117" s="68"/>
      <c r="AP117" s="62"/>
    </row>
    <row r="118" spans="1:42" s="13" customFormat="1" ht="12.75" x14ac:dyDescent="0.2">
      <c r="A118" s="35" t="s">
        <v>180</v>
      </c>
      <c r="B118" s="36"/>
      <c r="C118" s="36"/>
      <c r="D118" s="36"/>
      <c r="E118" s="36"/>
      <c r="F118" s="37"/>
      <c r="G118" s="44" t="s">
        <v>176</v>
      </c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5" t="s">
        <v>173</v>
      </c>
      <c r="AI118" s="46"/>
      <c r="AJ118" s="46"/>
      <c r="AK118" s="46"/>
      <c r="AL118" s="46"/>
      <c r="AM118" s="47"/>
      <c r="AN118" s="67">
        <v>3747.5039999999999</v>
      </c>
      <c r="AO118" s="67">
        <v>3952.81</v>
      </c>
      <c r="AP118" s="62"/>
    </row>
    <row r="119" spans="1:42" s="13" customFormat="1" ht="12.75" x14ac:dyDescent="0.2">
      <c r="A119" s="41"/>
      <c r="B119" s="42"/>
      <c r="C119" s="42"/>
      <c r="D119" s="42"/>
      <c r="E119" s="42"/>
      <c r="F119" s="43"/>
      <c r="G119" s="59" t="s">
        <v>181</v>
      </c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1"/>
      <c r="AI119" s="52"/>
      <c r="AJ119" s="52"/>
      <c r="AK119" s="52"/>
      <c r="AL119" s="52"/>
      <c r="AM119" s="53"/>
      <c r="AN119" s="68"/>
      <c r="AO119" s="68"/>
      <c r="AP119" s="62"/>
    </row>
    <row r="120" spans="1:42" s="13" customFormat="1" ht="12.75" x14ac:dyDescent="0.2">
      <c r="A120" s="35" t="s">
        <v>182</v>
      </c>
      <c r="B120" s="36"/>
      <c r="C120" s="36"/>
      <c r="D120" s="36"/>
      <c r="E120" s="36"/>
      <c r="F120" s="37"/>
      <c r="G120" s="44" t="s">
        <v>183</v>
      </c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5" t="s">
        <v>173</v>
      </c>
      <c r="AI120" s="46"/>
      <c r="AJ120" s="46"/>
      <c r="AK120" s="46"/>
      <c r="AL120" s="46"/>
      <c r="AM120" s="47"/>
      <c r="AN120" s="67">
        <f>AN122+AN124+AN126</f>
        <v>16887</v>
      </c>
      <c r="AO120" s="67">
        <f>AO122+AO124+AO126</f>
        <v>17456.2</v>
      </c>
      <c r="AP120" s="62"/>
    </row>
    <row r="121" spans="1:42" s="13" customFormat="1" ht="12.75" x14ac:dyDescent="0.2">
      <c r="A121" s="41"/>
      <c r="B121" s="42"/>
      <c r="C121" s="42"/>
      <c r="D121" s="42"/>
      <c r="E121" s="42"/>
      <c r="F121" s="43"/>
      <c r="G121" s="59" t="s">
        <v>184</v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1"/>
      <c r="AI121" s="52"/>
      <c r="AJ121" s="52"/>
      <c r="AK121" s="52"/>
      <c r="AL121" s="52"/>
      <c r="AM121" s="53"/>
      <c r="AN121" s="68"/>
      <c r="AO121" s="68"/>
      <c r="AP121" s="62"/>
    </row>
    <row r="122" spans="1:42" s="13" customFormat="1" ht="12.75" x14ac:dyDescent="0.2">
      <c r="A122" s="35" t="s">
        <v>185</v>
      </c>
      <c r="B122" s="36"/>
      <c r="C122" s="36"/>
      <c r="D122" s="36"/>
      <c r="E122" s="36"/>
      <c r="F122" s="37"/>
      <c r="G122" s="44" t="s">
        <v>186</v>
      </c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5" t="s">
        <v>173</v>
      </c>
      <c r="AI122" s="46"/>
      <c r="AJ122" s="46"/>
      <c r="AK122" s="46"/>
      <c r="AL122" s="46"/>
      <c r="AM122" s="47"/>
      <c r="AN122" s="67">
        <v>387.2</v>
      </c>
      <c r="AO122" s="67">
        <v>387.2</v>
      </c>
      <c r="AP122" s="62"/>
    </row>
    <row r="123" spans="1:42" s="13" customFormat="1" ht="12.75" x14ac:dyDescent="0.2">
      <c r="A123" s="41"/>
      <c r="B123" s="42"/>
      <c r="C123" s="42"/>
      <c r="D123" s="42"/>
      <c r="E123" s="42"/>
      <c r="F123" s="43"/>
      <c r="G123" s="59" t="s">
        <v>187</v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1"/>
      <c r="AI123" s="52"/>
      <c r="AJ123" s="52"/>
      <c r="AK123" s="52"/>
      <c r="AL123" s="52"/>
      <c r="AM123" s="53"/>
      <c r="AN123" s="68"/>
      <c r="AO123" s="68"/>
      <c r="AP123" s="62"/>
    </row>
    <row r="124" spans="1:42" s="13" customFormat="1" ht="12.75" x14ac:dyDescent="0.2">
      <c r="A124" s="35" t="s">
        <v>188</v>
      </c>
      <c r="B124" s="36"/>
      <c r="C124" s="36"/>
      <c r="D124" s="36"/>
      <c r="E124" s="36"/>
      <c r="F124" s="37"/>
      <c r="G124" s="44" t="s">
        <v>186</v>
      </c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5" t="s">
        <v>173</v>
      </c>
      <c r="AI124" s="46"/>
      <c r="AJ124" s="46"/>
      <c r="AK124" s="46"/>
      <c r="AL124" s="46"/>
      <c r="AM124" s="47"/>
      <c r="AN124" s="67">
        <v>16499.8</v>
      </c>
      <c r="AO124" s="67">
        <v>17069</v>
      </c>
      <c r="AP124" s="62"/>
    </row>
    <row r="125" spans="1:42" s="13" customFormat="1" ht="12.75" x14ac:dyDescent="0.2">
      <c r="A125" s="41"/>
      <c r="B125" s="42"/>
      <c r="C125" s="42"/>
      <c r="D125" s="42"/>
      <c r="E125" s="42"/>
      <c r="F125" s="43"/>
      <c r="G125" s="59" t="s">
        <v>189</v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1"/>
      <c r="AI125" s="52"/>
      <c r="AJ125" s="52"/>
      <c r="AK125" s="52"/>
      <c r="AL125" s="52"/>
      <c r="AM125" s="53"/>
      <c r="AN125" s="68"/>
      <c r="AO125" s="68"/>
      <c r="AP125" s="62"/>
    </row>
    <row r="126" spans="1:42" s="13" customFormat="1" ht="12.75" x14ac:dyDescent="0.2">
      <c r="A126" s="35" t="s">
        <v>190</v>
      </c>
      <c r="B126" s="36"/>
      <c r="C126" s="36"/>
      <c r="D126" s="36"/>
      <c r="E126" s="36"/>
      <c r="F126" s="37"/>
      <c r="G126" s="44" t="s">
        <v>186</v>
      </c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5" t="s">
        <v>173</v>
      </c>
      <c r="AI126" s="46"/>
      <c r="AJ126" s="46"/>
      <c r="AK126" s="46"/>
      <c r="AL126" s="46"/>
      <c r="AM126" s="47"/>
      <c r="AN126" s="67">
        <v>0</v>
      </c>
      <c r="AO126" s="67">
        <v>0</v>
      </c>
      <c r="AP126" s="62"/>
    </row>
    <row r="127" spans="1:42" s="13" customFormat="1" ht="12.75" x14ac:dyDescent="0.2">
      <c r="A127" s="41"/>
      <c r="B127" s="42"/>
      <c r="C127" s="42"/>
      <c r="D127" s="42"/>
      <c r="E127" s="42"/>
      <c r="F127" s="43"/>
      <c r="G127" s="59" t="s">
        <v>191</v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1"/>
      <c r="AI127" s="52"/>
      <c r="AJ127" s="52"/>
      <c r="AK127" s="52"/>
      <c r="AL127" s="52"/>
      <c r="AM127" s="53"/>
      <c r="AN127" s="68"/>
      <c r="AO127" s="68"/>
      <c r="AP127" s="62"/>
    </row>
    <row r="128" spans="1:42" s="13" customFormat="1" ht="15" customHeight="1" x14ac:dyDescent="0.2">
      <c r="A128" s="64" t="s">
        <v>192</v>
      </c>
      <c r="B128" s="64"/>
      <c r="C128" s="64"/>
      <c r="D128" s="64"/>
      <c r="E128" s="64"/>
      <c r="F128" s="64"/>
      <c r="G128" s="65" t="s">
        <v>193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6" t="s">
        <v>194</v>
      </c>
      <c r="AI128" s="66"/>
      <c r="AJ128" s="66"/>
      <c r="AK128" s="66"/>
      <c r="AL128" s="66"/>
      <c r="AM128" s="66"/>
      <c r="AN128" s="19">
        <f>AN129+AN131+AN133</f>
        <v>2799.05</v>
      </c>
      <c r="AO128" s="19">
        <f>AO129+AO131+AO133</f>
        <v>2924.51</v>
      </c>
      <c r="AP128" s="17"/>
    </row>
    <row r="129" spans="1:42" s="13" customFormat="1" ht="12.75" x14ac:dyDescent="0.2">
      <c r="A129" s="35" t="s">
        <v>195</v>
      </c>
      <c r="B129" s="36"/>
      <c r="C129" s="36"/>
      <c r="D129" s="36"/>
      <c r="E129" s="36"/>
      <c r="F129" s="37"/>
      <c r="G129" s="44" t="s">
        <v>196</v>
      </c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5" t="s">
        <v>194</v>
      </c>
      <c r="AI129" s="46"/>
      <c r="AJ129" s="46"/>
      <c r="AK129" s="46"/>
      <c r="AL129" s="46"/>
      <c r="AM129" s="47"/>
      <c r="AN129" s="67">
        <v>10.119999999999999</v>
      </c>
      <c r="AO129" s="67">
        <v>10.119999999999999</v>
      </c>
      <c r="AP129" s="62"/>
    </row>
    <row r="130" spans="1:42" s="13" customFormat="1" ht="12.75" x14ac:dyDescent="0.2">
      <c r="A130" s="41"/>
      <c r="B130" s="42"/>
      <c r="C130" s="42"/>
      <c r="D130" s="42"/>
      <c r="E130" s="42"/>
      <c r="F130" s="43"/>
      <c r="G130" s="59" t="s">
        <v>197</v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1"/>
      <c r="AI130" s="52"/>
      <c r="AJ130" s="52"/>
      <c r="AK130" s="52"/>
      <c r="AL130" s="52"/>
      <c r="AM130" s="53"/>
      <c r="AN130" s="68"/>
      <c r="AO130" s="68"/>
      <c r="AP130" s="62"/>
    </row>
    <row r="131" spans="1:42" s="13" customFormat="1" ht="12.75" x14ac:dyDescent="0.2">
      <c r="A131" s="35" t="s">
        <v>198</v>
      </c>
      <c r="B131" s="36"/>
      <c r="C131" s="36"/>
      <c r="D131" s="36"/>
      <c r="E131" s="36"/>
      <c r="F131" s="37"/>
      <c r="G131" s="44" t="s">
        <v>196</v>
      </c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5" t="s">
        <v>194</v>
      </c>
      <c r="AI131" s="46"/>
      <c r="AJ131" s="46"/>
      <c r="AK131" s="46"/>
      <c r="AL131" s="46"/>
      <c r="AM131" s="47"/>
      <c r="AN131" s="67">
        <v>1199.95</v>
      </c>
      <c r="AO131" s="67">
        <v>1232.6600000000001</v>
      </c>
      <c r="AP131" s="62"/>
    </row>
    <row r="132" spans="1:42" s="13" customFormat="1" ht="12.75" x14ac:dyDescent="0.2">
      <c r="A132" s="41"/>
      <c r="B132" s="42"/>
      <c r="C132" s="42"/>
      <c r="D132" s="42"/>
      <c r="E132" s="42"/>
      <c r="F132" s="43"/>
      <c r="G132" s="59" t="s">
        <v>199</v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1"/>
      <c r="AI132" s="52"/>
      <c r="AJ132" s="52"/>
      <c r="AK132" s="52"/>
      <c r="AL132" s="52"/>
      <c r="AM132" s="53"/>
      <c r="AN132" s="68"/>
      <c r="AO132" s="68"/>
      <c r="AP132" s="62"/>
    </row>
    <row r="133" spans="1:42" s="13" customFormat="1" ht="12.75" x14ac:dyDescent="0.2">
      <c r="A133" s="35" t="s">
        <v>200</v>
      </c>
      <c r="B133" s="36"/>
      <c r="C133" s="36"/>
      <c r="D133" s="36"/>
      <c r="E133" s="36"/>
      <c r="F133" s="37"/>
      <c r="G133" s="44" t="s">
        <v>196</v>
      </c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5" t="s">
        <v>194</v>
      </c>
      <c r="AI133" s="46"/>
      <c r="AJ133" s="46"/>
      <c r="AK133" s="46"/>
      <c r="AL133" s="46"/>
      <c r="AM133" s="47"/>
      <c r="AN133" s="67">
        <v>1588.98</v>
      </c>
      <c r="AO133" s="67">
        <v>1681.73</v>
      </c>
      <c r="AP133" s="62"/>
    </row>
    <row r="134" spans="1:42" s="13" customFormat="1" ht="12.75" x14ac:dyDescent="0.2">
      <c r="A134" s="41"/>
      <c r="B134" s="42"/>
      <c r="C134" s="42"/>
      <c r="D134" s="42"/>
      <c r="E134" s="42"/>
      <c r="F134" s="43"/>
      <c r="G134" s="59" t="s">
        <v>201</v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1"/>
      <c r="AI134" s="52"/>
      <c r="AJ134" s="52"/>
      <c r="AK134" s="52"/>
      <c r="AL134" s="52"/>
      <c r="AM134" s="53"/>
      <c r="AN134" s="68"/>
      <c r="AO134" s="68"/>
      <c r="AP134" s="62"/>
    </row>
    <row r="135" spans="1:42" s="13" customFormat="1" ht="15" customHeight="1" x14ac:dyDescent="0.2">
      <c r="A135" s="64" t="s">
        <v>202</v>
      </c>
      <c r="B135" s="64"/>
      <c r="C135" s="64"/>
      <c r="D135" s="64"/>
      <c r="E135" s="64"/>
      <c r="F135" s="64"/>
      <c r="G135" s="65" t="s">
        <v>203</v>
      </c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6" t="s">
        <v>204</v>
      </c>
      <c r="AI135" s="66"/>
      <c r="AJ135" s="66"/>
      <c r="AK135" s="66"/>
      <c r="AL135" s="66"/>
      <c r="AM135" s="66"/>
      <c r="AN135" s="19">
        <v>61.956000000000003</v>
      </c>
      <c r="AO135" s="19">
        <v>62.235999999999997</v>
      </c>
      <c r="AP135" s="17"/>
    </row>
    <row r="136" spans="1:42" s="13" customFormat="1" ht="12.75" x14ac:dyDescent="0.2">
      <c r="A136" s="35" t="s">
        <v>205</v>
      </c>
      <c r="B136" s="36"/>
      <c r="C136" s="36"/>
      <c r="D136" s="36"/>
      <c r="E136" s="36"/>
      <c r="F136" s="37"/>
      <c r="G136" s="58" t="s">
        <v>206</v>
      </c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45" t="s">
        <v>30</v>
      </c>
      <c r="AI136" s="46"/>
      <c r="AJ136" s="46"/>
      <c r="AK136" s="46"/>
      <c r="AL136" s="46"/>
      <c r="AM136" s="47"/>
      <c r="AN136" s="60" t="s">
        <v>27</v>
      </c>
      <c r="AO136" s="61">
        <v>262315.34589999996</v>
      </c>
      <c r="AP136" s="62"/>
    </row>
    <row r="137" spans="1:42" s="13" customFormat="1" ht="12.75" x14ac:dyDescent="0.2">
      <c r="A137" s="41"/>
      <c r="B137" s="42"/>
      <c r="C137" s="42"/>
      <c r="D137" s="42"/>
      <c r="E137" s="42"/>
      <c r="F137" s="43"/>
      <c r="G137" s="58" t="s">
        <v>207</v>
      </c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1"/>
      <c r="AI137" s="52"/>
      <c r="AJ137" s="52"/>
      <c r="AK137" s="52"/>
      <c r="AL137" s="52"/>
      <c r="AM137" s="53"/>
      <c r="AN137" s="60"/>
      <c r="AO137" s="61"/>
      <c r="AP137" s="62"/>
    </row>
    <row r="138" spans="1:42" s="13" customFormat="1" ht="18.75" customHeight="1" x14ac:dyDescent="0.2">
      <c r="A138" s="35" t="s">
        <v>208</v>
      </c>
      <c r="B138" s="36"/>
      <c r="C138" s="36"/>
      <c r="D138" s="36"/>
      <c r="E138" s="36"/>
      <c r="F138" s="37"/>
      <c r="G138" s="44" t="s">
        <v>209</v>
      </c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5" t="s">
        <v>30</v>
      </c>
      <c r="AI138" s="46"/>
      <c r="AJ138" s="46"/>
      <c r="AK138" s="46"/>
      <c r="AL138" s="46"/>
      <c r="AM138" s="47"/>
      <c r="AN138" s="60" t="s">
        <v>27</v>
      </c>
      <c r="AO138" s="61">
        <v>173798.21230999994</v>
      </c>
      <c r="AP138" s="62"/>
    </row>
    <row r="139" spans="1:42" s="13" customFormat="1" ht="15" customHeight="1" x14ac:dyDescent="0.2">
      <c r="A139" s="41"/>
      <c r="B139" s="42"/>
      <c r="C139" s="42"/>
      <c r="D139" s="42"/>
      <c r="E139" s="42"/>
      <c r="F139" s="43"/>
      <c r="G139" s="63" t="s">
        <v>210</v>
      </c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51"/>
      <c r="AI139" s="52"/>
      <c r="AJ139" s="52"/>
      <c r="AK139" s="52"/>
      <c r="AL139" s="52"/>
      <c r="AM139" s="53"/>
      <c r="AN139" s="60"/>
      <c r="AO139" s="61"/>
      <c r="AP139" s="62"/>
    </row>
    <row r="140" spans="1:42" s="13" customFormat="1" ht="12.75" x14ac:dyDescent="0.2">
      <c r="A140" s="35" t="s">
        <v>211</v>
      </c>
      <c r="B140" s="36"/>
      <c r="C140" s="36"/>
      <c r="D140" s="36"/>
      <c r="E140" s="36"/>
      <c r="F140" s="37"/>
      <c r="G140" s="44" t="s">
        <v>212</v>
      </c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5" t="s">
        <v>204</v>
      </c>
      <c r="AI140" s="46"/>
      <c r="AJ140" s="46"/>
      <c r="AK140" s="46"/>
      <c r="AL140" s="46"/>
      <c r="AM140" s="47"/>
      <c r="AN140" s="54">
        <v>8.25</v>
      </c>
      <c r="AO140" s="54" t="s">
        <v>27</v>
      </c>
      <c r="AP140" s="57" t="s">
        <v>27</v>
      </c>
    </row>
    <row r="141" spans="1:42" s="13" customFormat="1" ht="21.75" customHeight="1" x14ac:dyDescent="0.2">
      <c r="A141" s="38"/>
      <c r="B141" s="39"/>
      <c r="C141" s="39"/>
      <c r="D141" s="39"/>
      <c r="E141" s="39"/>
      <c r="F141" s="40"/>
      <c r="G141" s="58" t="s">
        <v>213</v>
      </c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48"/>
      <c r="AI141" s="49"/>
      <c r="AJ141" s="49"/>
      <c r="AK141" s="49"/>
      <c r="AL141" s="49"/>
      <c r="AM141" s="50"/>
      <c r="AN141" s="55"/>
      <c r="AO141" s="55"/>
      <c r="AP141" s="57"/>
    </row>
    <row r="142" spans="1:42" s="13" customFormat="1" ht="22.5" customHeight="1" x14ac:dyDescent="0.2">
      <c r="A142" s="41"/>
      <c r="B142" s="42"/>
      <c r="C142" s="42"/>
      <c r="D142" s="42"/>
      <c r="E142" s="42"/>
      <c r="F142" s="43"/>
      <c r="G142" s="59" t="s">
        <v>214</v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1"/>
      <c r="AI142" s="52"/>
      <c r="AJ142" s="52"/>
      <c r="AK142" s="52"/>
      <c r="AL142" s="52"/>
      <c r="AM142" s="53"/>
      <c r="AN142" s="56"/>
      <c r="AO142" s="56"/>
      <c r="AP142" s="57"/>
    </row>
    <row r="143" spans="1:42" s="21" customFormat="1" ht="12.75" x14ac:dyDescent="0.2">
      <c r="AN143" s="26"/>
      <c r="AO143" s="26"/>
      <c r="AP143" s="27"/>
    </row>
    <row r="144" spans="1:42" s="21" customFormat="1" ht="12.75" x14ac:dyDescent="0.2">
      <c r="A144" s="21" t="s">
        <v>215</v>
      </c>
      <c r="AN144" s="26"/>
      <c r="AO144" s="26"/>
      <c r="AP144" s="27"/>
    </row>
    <row r="145" spans="1:42" s="13" customFormat="1" ht="12.95" customHeight="1" x14ac:dyDescent="0.2">
      <c r="A145" s="33" t="s">
        <v>216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</row>
    <row r="146" spans="1:42" s="13" customFormat="1" ht="12.95" customHeight="1" x14ac:dyDescent="0.2">
      <c r="A146" s="33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</row>
    <row r="147" spans="1:42" s="13" customFormat="1" ht="12.95" customHeight="1" x14ac:dyDescent="0.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</row>
    <row r="148" spans="1:42" s="13" customFormat="1" ht="12.95" customHeight="1" x14ac:dyDescent="0.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</row>
    <row r="149" spans="1:42" s="13" customFormat="1" ht="12.95" customHeight="1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</row>
    <row r="150" spans="1:42" s="13" customFormat="1" ht="12.95" customHeight="1" x14ac:dyDescent="0.2">
      <c r="A150" s="33" t="s">
        <v>217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s="13" customFormat="1" ht="12.9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s="13" customFormat="1" ht="12.95" customHeight="1" x14ac:dyDescent="0.2">
      <c r="A152" s="33" t="s">
        <v>218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</row>
    <row r="153" spans="1:42" s="13" customFormat="1" ht="12.95" customHeight="1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</row>
    <row r="154" spans="1:42" s="13" customFormat="1" ht="12.95" customHeight="1" x14ac:dyDescent="0.2">
      <c r="A154" s="33" t="s">
        <v>219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s="13" customFormat="1" ht="12.95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s="13" customFormat="1" ht="12.95" customHeight="1" x14ac:dyDescent="0.2">
      <c r="A156" s="33" t="s">
        <v>220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</row>
    <row r="157" spans="1:42" s="13" customFormat="1" ht="12.9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</row>
  </sheetData>
  <mergeCells count="392">
    <mergeCell ref="A6:AP6"/>
    <mergeCell ref="A7:AP7"/>
    <mergeCell ref="A8:AP8"/>
    <mergeCell ref="A9:AP9"/>
    <mergeCell ref="A10:AP10"/>
    <mergeCell ref="V13:AP13"/>
    <mergeCell ref="F14:AN14"/>
    <mergeCell ref="F15:AN15"/>
    <mergeCell ref="AC16:AH16"/>
    <mergeCell ref="AI16:AJ16"/>
    <mergeCell ref="AK16:AN16"/>
    <mergeCell ref="A18:F18"/>
    <mergeCell ref="G18:AG18"/>
    <mergeCell ref="AH18:AM18"/>
    <mergeCell ref="AN18:AO18"/>
    <mergeCell ref="A21:F22"/>
    <mergeCell ref="G21:AG21"/>
    <mergeCell ref="AH21:AM22"/>
    <mergeCell ref="AN21:AN22"/>
    <mergeCell ref="AO21:AO22"/>
    <mergeCell ref="AP21:AP22"/>
    <mergeCell ref="G22:AG22"/>
    <mergeCell ref="A19:F19"/>
    <mergeCell ref="G19:AG19"/>
    <mergeCell ref="AH19:AM19"/>
    <mergeCell ref="A20:F20"/>
    <mergeCell ref="G20:AG20"/>
    <mergeCell ref="AH20:AM20"/>
    <mergeCell ref="AN25:AN26"/>
    <mergeCell ref="AO25:AO26"/>
    <mergeCell ref="AP25:AP26"/>
    <mergeCell ref="G26:AG26"/>
    <mergeCell ref="A23:F23"/>
    <mergeCell ref="G23:AG23"/>
    <mergeCell ref="AH23:AM23"/>
    <mergeCell ref="A24:F24"/>
    <mergeCell ref="G24:AG24"/>
    <mergeCell ref="AH24:AM24"/>
    <mergeCell ref="A27:F27"/>
    <mergeCell ref="G27:AG27"/>
    <mergeCell ref="AH27:AM27"/>
    <mergeCell ref="A28:F31"/>
    <mergeCell ref="G28:AG28"/>
    <mergeCell ref="AH28:AM31"/>
    <mergeCell ref="A25:F26"/>
    <mergeCell ref="G25:AG25"/>
    <mergeCell ref="AH25:AM26"/>
    <mergeCell ref="A32:F32"/>
    <mergeCell ref="G32:AG32"/>
    <mergeCell ref="AH32:AM32"/>
    <mergeCell ref="A33:F33"/>
    <mergeCell ref="G33:AG33"/>
    <mergeCell ref="AH33:AM33"/>
    <mergeCell ref="AN28:AN31"/>
    <mergeCell ref="AO28:AO31"/>
    <mergeCell ref="AP28:AP31"/>
    <mergeCell ref="G29:AG29"/>
    <mergeCell ref="G30:AG30"/>
    <mergeCell ref="G31:AG31"/>
    <mergeCell ref="AP35:AP36"/>
    <mergeCell ref="G36:AG36"/>
    <mergeCell ref="A37:F38"/>
    <mergeCell ref="G37:AG37"/>
    <mergeCell ref="AH37:AM38"/>
    <mergeCell ref="AN37:AN38"/>
    <mergeCell ref="AO37:AO38"/>
    <mergeCell ref="AP37:AP38"/>
    <mergeCell ref="A34:F34"/>
    <mergeCell ref="G34:AG34"/>
    <mergeCell ref="AH34:AM34"/>
    <mergeCell ref="A35:F36"/>
    <mergeCell ref="G35:AG35"/>
    <mergeCell ref="AH35:AM36"/>
    <mergeCell ref="G38:AG38"/>
    <mergeCell ref="A39:F39"/>
    <mergeCell ref="G39:AG39"/>
    <mergeCell ref="AH39:AM39"/>
    <mergeCell ref="A40:F41"/>
    <mergeCell ref="G40:AG40"/>
    <mergeCell ref="AH40:AM41"/>
    <mergeCell ref="AN35:AN36"/>
    <mergeCell ref="AO35:AO36"/>
    <mergeCell ref="A43:F43"/>
    <mergeCell ref="G43:AG43"/>
    <mergeCell ref="AH43:AM43"/>
    <mergeCell ref="A44:F44"/>
    <mergeCell ref="G44:AG44"/>
    <mergeCell ref="AH44:AM44"/>
    <mergeCell ref="AN40:AN41"/>
    <mergeCell ref="AO40:AO41"/>
    <mergeCell ref="AP40:AP41"/>
    <mergeCell ref="G41:AG41"/>
    <mergeCell ref="A42:F42"/>
    <mergeCell ref="G42:AG42"/>
    <mergeCell ref="AH42:AM42"/>
    <mergeCell ref="A47:F47"/>
    <mergeCell ref="G47:AG47"/>
    <mergeCell ref="AH47:AM47"/>
    <mergeCell ref="A48:F48"/>
    <mergeCell ref="G48:AG48"/>
    <mergeCell ref="AH48:AM48"/>
    <mergeCell ref="A45:F45"/>
    <mergeCell ref="G45:AG45"/>
    <mergeCell ref="AH45:AM45"/>
    <mergeCell ref="A46:F46"/>
    <mergeCell ref="G46:AG46"/>
    <mergeCell ref="AH46:AM46"/>
    <mergeCell ref="A51:F51"/>
    <mergeCell ref="G51:AG51"/>
    <mergeCell ref="AH51:AM51"/>
    <mergeCell ref="A52:F54"/>
    <mergeCell ref="G52:AG52"/>
    <mergeCell ref="AH52:AM54"/>
    <mergeCell ref="A49:F49"/>
    <mergeCell ref="G49:AG49"/>
    <mergeCell ref="AH49:AM49"/>
    <mergeCell ref="A50:F50"/>
    <mergeCell ref="G50:AG50"/>
    <mergeCell ref="AH50:AM50"/>
    <mergeCell ref="AN52:AN54"/>
    <mergeCell ref="AO52:AO54"/>
    <mergeCell ref="AP52:AP54"/>
    <mergeCell ref="G53:AG53"/>
    <mergeCell ref="G54:AG54"/>
    <mergeCell ref="A55:F56"/>
    <mergeCell ref="G55:AG55"/>
    <mergeCell ref="AH55:AM56"/>
    <mergeCell ref="AN55:AN56"/>
    <mergeCell ref="AO55:AO56"/>
    <mergeCell ref="AP55:AP56"/>
    <mergeCell ref="G56:AG56"/>
    <mergeCell ref="A57:F58"/>
    <mergeCell ref="G57:AG57"/>
    <mergeCell ref="AH57:AM58"/>
    <mergeCell ref="AN57:AN58"/>
    <mergeCell ref="AO57:AO58"/>
    <mergeCell ref="AP57:AP58"/>
    <mergeCell ref="G58:AG58"/>
    <mergeCell ref="AN60:AN61"/>
    <mergeCell ref="AO60:AO61"/>
    <mergeCell ref="AP60:AP61"/>
    <mergeCell ref="G61:AG61"/>
    <mergeCell ref="A62:F62"/>
    <mergeCell ref="G62:AG62"/>
    <mergeCell ref="AH62:AM62"/>
    <mergeCell ref="A59:F59"/>
    <mergeCell ref="G59:AG59"/>
    <mergeCell ref="AH59:AM59"/>
    <mergeCell ref="A60:F61"/>
    <mergeCell ref="G60:AG60"/>
    <mergeCell ref="AH60:AM61"/>
    <mergeCell ref="AN64:AN66"/>
    <mergeCell ref="AO64:AO66"/>
    <mergeCell ref="AP64:AP66"/>
    <mergeCell ref="G65:AG65"/>
    <mergeCell ref="G66:AG66"/>
    <mergeCell ref="A67:F67"/>
    <mergeCell ref="G67:AG67"/>
    <mergeCell ref="AH67:AM67"/>
    <mergeCell ref="A63:F63"/>
    <mergeCell ref="G63:AG63"/>
    <mergeCell ref="AH63:AM63"/>
    <mergeCell ref="A64:F66"/>
    <mergeCell ref="G64:AG64"/>
    <mergeCell ref="AH64:AM66"/>
    <mergeCell ref="A70:F70"/>
    <mergeCell ref="G70:AG70"/>
    <mergeCell ref="AH70:AM70"/>
    <mergeCell ref="A71:F74"/>
    <mergeCell ref="G71:AG71"/>
    <mergeCell ref="AH71:AM74"/>
    <mergeCell ref="A68:F68"/>
    <mergeCell ref="G68:AG68"/>
    <mergeCell ref="AH68:AM68"/>
    <mergeCell ref="A69:F69"/>
    <mergeCell ref="G69:AG69"/>
    <mergeCell ref="AH69:AM69"/>
    <mergeCell ref="G82:AG82"/>
    <mergeCell ref="G83:AG83"/>
    <mergeCell ref="G84:AG84"/>
    <mergeCell ref="AN71:AN74"/>
    <mergeCell ref="AO71:AO74"/>
    <mergeCell ref="AP71:AP74"/>
    <mergeCell ref="G72:AG72"/>
    <mergeCell ref="G73:AG73"/>
    <mergeCell ref="G74:AG74"/>
    <mergeCell ref="A85:F86"/>
    <mergeCell ref="G85:AG85"/>
    <mergeCell ref="G76:AG76"/>
    <mergeCell ref="A77:F84"/>
    <mergeCell ref="G77:AG77"/>
    <mergeCell ref="AH85:AM86"/>
    <mergeCell ref="AN85:AN86"/>
    <mergeCell ref="AO85:AO86"/>
    <mergeCell ref="AP85:AP86"/>
    <mergeCell ref="G86:AG86"/>
    <mergeCell ref="AH77:AM84"/>
    <mergeCell ref="AN77:AN84"/>
    <mergeCell ref="AO77:AO84"/>
    <mergeCell ref="AP77:AP84"/>
    <mergeCell ref="G78:AG78"/>
    <mergeCell ref="G79:AG79"/>
    <mergeCell ref="A75:F76"/>
    <mergeCell ref="G75:AG75"/>
    <mergeCell ref="AH75:AM76"/>
    <mergeCell ref="AN75:AN76"/>
    <mergeCell ref="AO75:AO76"/>
    <mergeCell ref="AP75:AP76"/>
    <mergeCell ref="G80:AG80"/>
    <mergeCell ref="G81:AG81"/>
    <mergeCell ref="A87:F89"/>
    <mergeCell ref="G87:AG87"/>
    <mergeCell ref="AH87:AM89"/>
    <mergeCell ref="AN87:AN89"/>
    <mergeCell ref="AO87:AO89"/>
    <mergeCell ref="AP87:AP89"/>
    <mergeCell ref="G88:AG88"/>
    <mergeCell ref="G89:AG89"/>
    <mergeCell ref="A90:F91"/>
    <mergeCell ref="G90:AG90"/>
    <mergeCell ref="AH90:AM91"/>
    <mergeCell ref="AN90:AN91"/>
    <mergeCell ref="AO90:AO91"/>
    <mergeCell ref="AP90:AP91"/>
    <mergeCell ref="G91:AG91"/>
    <mergeCell ref="A95:F96"/>
    <mergeCell ref="G95:AG95"/>
    <mergeCell ref="AH95:AM96"/>
    <mergeCell ref="AN95:AN96"/>
    <mergeCell ref="AO95:AO96"/>
    <mergeCell ref="AP95:AP96"/>
    <mergeCell ref="G96:AG96"/>
    <mergeCell ref="A92:F94"/>
    <mergeCell ref="G92:AG92"/>
    <mergeCell ref="AH92:AM94"/>
    <mergeCell ref="AN92:AN94"/>
    <mergeCell ref="AO92:AO94"/>
    <mergeCell ref="AP92:AP94"/>
    <mergeCell ref="G93:AG93"/>
    <mergeCell ref="G94:AG94"/>
    <mergeCell ref="A97:F100"/>
    <mergeCell ref="G97:AG97"/>
    <mergeCell ref="AH97:AM100"/>
    <mergeCell ref="AN97:AN100"/>
    <mergeCell ref="AO97:AO100"/>
    <mergeCell ref="AP97:AP100"/>
    <mergeCell ref="G98:AG98"/>
    <mergeCell ref="G99:AG99"/>
    <mergeCell ref="G100:AG100"/>
    <mergeCell ref="AN105:AN106"/>
    <mergeCell ref="AO105:AO106"/>
    <mergeCell ref="AP105:AP106"/>
    <mergeCell ref="G106:AG106"/>
    <mergeCell ref="A101:F104"/>
    <mergeCell ref="G101:AG101"/>
    <mergeCell ref="AH101:AM104"/>
    <mergeCell ref="AN101:AN104"/>
    <mergeCell ref="AO101:AO104"/>
    <mergeCell ref="AP101:AP104"/>
    <mergeCell ref="G102:AG102"/>
    <mergeCell ref="G103:AG103"/>
    <mergeCell ref="G104:AG104"/>
    <mergeCell ref="A107:F107"/>
    <mergeCell ref="G107:AG107"/>
    <mergeCell ref="AH107:AM107"/>
    <mergeCell ref="A108:F109"/>
    <mergeCell ref="G108:AG108"/>
    <mergeCell ref="AH108:AM109"/>
    <mergeCell ref="A105:F106"/>
    <mergeCell ref="G105:AG105"/>
    <mergeCell ref="AH105:AM106"/>
    <mergeCell ref="G111:AG111"/>
    <mergeCell ref="A112:F113"/>
    <mergeCell ref="G112:AG112"/>
    <mergeCell ref="AH112:AM113"/>
    <mergeCell ref="AN112:AN113"/>
    <mergeCell ref="AO112:AO113"/>
    <mergeCell ref="AN108:AN109"/>
    <mergeCell ref="AO108:AO109"/>
    <mergeCell ref="AP108:AP109"/>
    <mergeCell ref="G109:AG109"/>
    <mergeCell ref="A110:F111"/>
    <mergeCell ref="G110:AG110"/>
    <mergeCell ref="AH110:AM111"/>
    <mergeCell ref="AN110:AN111"/>
    <mergeCell ref="AO110:AO111"/>
    <mergeCell ref="AP110:AP111"/>
    <mergeCell ref="AP112:AP113"/>
    <mergeCell ref="G113:AG113"/>
    <mergeCell ref="A114:F115"/>
    <mergeCell ref="G114:AG114"/>
    <mergeCell ref="AH114:AM115"/>
    <mergeCell ref="AN114:AN115"/>
    <mergeCell ref="AO114:AO115"/>
    <mergeCell ref="AP114:AP115"/>
    <mergeCell ref="G115:AG115"/>
    <mergeCell ref="A118:F119"/>
    <mergeCell ref="G118:AG118"/>
    <mergeCell ref="AH118:AM119"/>
    <mergeCell ref="AN118:AN119"/>
    <mergeCell ref="AO118:AO119"/>
    <mergeCell ref="AP118:AP119"/>
    <mergeCell ref="G119:AG119"/>
    <mergeCell ref="A116:F117"/>
    <mergeCell ref="G116:AG116"/>
    <mergeCell ref="AH116:AM117"/>
    <mergeCell ref="AN116:AN117"/>
    <mergeCell ref="AO116:AO117"/>
    <mergeCell ref="AP116:AP117"/>
    <mergeCell ref="G117:AG117"/>
    <mergeCell ref="A122:F123"/>
    <mergeCell ref="G122:AG122"/>
    <mergeCell ref="AH122:AM123"/>
    <mergeCell ref="AN122:AN123"/>
    <mergeCell ref="AO122:AO123"/>
    <mergeCell ref="AP122:AP123"/>
    <mergeCell ref="G123:AG123"/>
    <mergeCell ref="A120:F121"/>
    <mergeCell ref="G120:AG120"/>
    <mergeCell ref="AH120:AM121"/>
    <mergeCell ref="AN120:AN121"/>
    <mergeCell ref="AO120:AO121"/>
    <mergeCell ref="AP120:AP121"/>
    <mergeCell ref="G121:AG121"/>
    <mergeCell ref="AN126:AN127"/>
    <mergeCell ref="AO126:AO127"/>
    <mergeCell ref="AP126:AP127"/>
    <mergeCell ref="G127:AG127"/>
    <mergeCell ref="A124:F125"/>
    <mergeCell ref="G124:AG124"/>
    <mergeCell ref="AH124:AM125"/>
    <mergeCell ref="AN124:AN125"/>
    <mergeCell ref="AO124:AO125"/>
    <mergeCell ref="AP124:AP125"/>
    <mergeCell ref="G125:AG125"/>
    <mergeCell ref="A128:F128"/>
    <mergeCell ref="G128:AG128"/>
    <mergeCell ref="AH128:AM128"/>
    <mergeCell ref="A129:F130"/>
    <mergeCell ref="G129:AG129"/>
    <mergeCell ref="AH129:AM130"/>
    <mergeCell ref="A126:F127"/>
    <mergeCell ref="G126:AG126"/>
    <mergeCell ref="AH126:AM127"/>
    <mergeCell ref="G132:AG132"/>
    <mergeCell ref="A133:F134"/>
    <mergeCell ref="G133:AG133"/>
    <mergeCell ref="AH133:AM134"/>
    <mergeCell ref="AN133:AN134"/>
    <mergeCell ref="AO133:AO134"/>
    <mergeCell ref="AN129:AN130"/>
    <mergeCell ref="AO129:AO130"/>
    <mergeCell ref="AP129:AP130"/>
    <mergeCell ref="G130:AG130"/>
    <mergeCell ref="A131:F132"/>
    <mergeCell ref="G131:AG131"/>
    <mergeCell ref="AH131:AM132"/>
    <mergeCell ref="AN131:AN132"/>
    <mergeCell ref="AO131:AO132"/>
    <mergeCell ref="AP131:AP132"/>
    <mergeCell ref="AP133:AP134"/>
    <mergeCell ref="G134:AG134"/>
    <mergeCell ref="A135:F135"/>
    <mergeCell ref="G135:AG135"/>
    <mergeCell ref="AH135:AM135"/>
    <mergeCell ref="A136:F137"/>
    <mergeCell ref="G136:AG136"/>
    <mergeCell ref="AH136:AM137"/>
    <mergeCell ref="AN136:AN137"/>
    <mergeCell ref="AO136:AO137"/>
    <mergeCell ref="AP136:AP137"/>
    <mergeCell ref="G137:AG137"/>
    <mergeCell ref="A138:F139"/>
    <mergeCell ref="G138:AG138"/>
    <mergeCell ref="AH138:AM139"/>
    <mergeCell ref="AN138:AN139"/>
    <mergeCell ref="AO138:AO139"/>
    <mergeCell ref="AP138:AP139"/>
    <mergeCell ref="G139:AG139"/>
    <mergeCell ref="A145:AP149"/>
    <mergeCell ref="A150:AP151"/>
    <mergeCell ref="A152:AP153"/>
    <mergeCell ref="A154:AP155"/>
    <mergeCell ref="A156:AP157"/>
    <mergeCell ref="A140:F142"/>
    <mergeCell ref="G140:AG140"/>
    <mergeCell ref="AH140:AM142"/>
    <mergeCell ref="AN140:AN142"/>
    <mergeCell ref="AO140:AO142"/>
    <mergeCell ref="AP140:AP142"/>
    <mergeCell ref="G141:AG141"/>
    <mergeCell ref="G142:AG142"/>
  </mergeCells>
  <pageMargins left="0.78740157480314965" right="0.39370078740157483" top="0.39370078740157483" bottom="0.39370078740157483" header="0.27559055118110237" footer="0.27559055118110237"/>
  <pageSetup paperSize="9" scale="7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2022</vt:lpstr>
      <vt:lpstr>'Смета 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Карпова Ольга Александровна</dc:creator>
  <cp:lastModifiedBy>Карпова Ольга Александровна</cp:lastModifiedBy>
  <cp:lastPrinted>2023-03-31T09:45:20Z</cp:lastPrinted>
  <dcterms:created xsi:type="dcterms:W3CDTF">2023-03-31T02:00:14Z</dcterms:created>
  <dcterms:modified xsi:type="dcterms:W3CDTF">2023-03-31T09:59:40Z</dcterms:modified>
</cp:coreProperties>
</file>