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enas\обменник\PTO\Масс\Приказ №186 от 15.04.2014\2021\"/>
    </mc:Choice>
  </mc:AlternateContent>
  <bookViews>
    <workbookView xWindow="0" yWindow="0" windowWidth="28800" windowHeight="12435" activeTab="9"/>
  </bookViews>
  <sheets>
    <sheet name="Титульный" sheetId="2" r:id="rId1"/>
    <sheet name="п.1" sheetId="3" r:id="rId2"/>
    <sheet name="п.2.1" sheetId="4" r:id="rId3"/>
    <sheet name="п.2.2" sheetId="5" r:id="rId4"/>
    <sheet name="п.3.1-3.2" sheetId="6" r:id="rId5"/>
    <sheet name="п.3.4" sheetId="7" r:id="rId6"/>
    <sheet name="п.3.5" sheetId="8" r:id="rId7"/>
    <sheet name="п.4" sheetId="9" r:id="rId8"/>
    <sheet name="п.4.1" sheetId="10" r:id="rId9"/>
    <sheet name="п.4.2" sheetId="11" r:id="rId10"/>
    <sheet name="п.4.3" sheetId="12" r:id="rId11"/>
  </sheets>
  <definedNames>
    <definedName name="_xlnm._FilterDatabase" localSheetId="8" hidden="1">'п.4.1'!$A$7:$Q$28</definedName>
    <definedName name="sub_13001" localSheetId="3">'п.2.2'!$A$4</definedName>
    <definedName name="sub_13002" localSheetId="3">'п.2.2'!$A$11</definedName>
    <definedName name="sub_13003" localSheetId="3">'п.2.2'!$A$12</definedName>
    <definedName name="sub_13005" localSheetId="3">'п.2.2'!$A$14</definedName>
    <definedName name="sub_13006" localSheetId="3">'п.2.2'!$A$15</definedName>
    <definedName name="sub_13007" localSheetId="3">'п.2.2'!$A$16</definedName>
    <definedName name="sub_13008" localSheetId="3">'п.2.2'!$A$17</definedName>
    <definedName name="sub_13009" localSheetId="3">'п.2.2'!$A$18</definedName>
    <definedName name="sub_13010" localSheetId="3">'п.2.2'!$A$19</definedName>
    <definedName name="sub_13011" localSheetId="3">'п.2.2'!$A$5</definedName>
    <definedName name="sub_13012" localSheetId="3">'п.2.2'!$A$6</definedName>
    <definedName name="sub_13013" localSheetId="3">'п.2.2'!$A$10</definedName>
    <definedName name="sub_13121" localSheetId="3">'п.2.2'!$A$7</definedName>
    <definedName name="sub_131210" localSheetId="3">'п.2.2'!$A$8</definedName>
    <definedName name="sub_13122" localSheetId="3">'п.2.2'!#REF!</definedName>
    <definedName name="sub_13123" localSheetId="3">'п.2.2'!#REF!</definedName>
    <definedName name="sub_13124" localSheetId="3">'п.2.2'!#REF!</definedName>
    <definedName name="sub_13125" localSheetId="3">'п.2.2'!#REF!</definedName>
    <definedName name="sub_13126" localSheetId="3">'п.2.2'!#REF!</definedName>
    <definedName name="sub_13127" localSheetId="3">'п.2.2'!#REF!</definedName>
    <definedName name="sub_13128" localSheetId="3">'п.2.2'!#REF!</definedName>
    <definedName name="sub_13129" localSheetId="3">'п.2.2'!#REF!</definedName>
    <definedName name="sub_134" localSheetId="3">'п.2.2'!$A$13</definedName>
    <definedName name="sub_17300" localSheetId="4">'п.3.1-3.2'!#REF!</definedName>
    <definedName name="sub_17400" localSheetId="7">п.4!$A$1</definedName>
    <definedName name="sub_17405" localSheetId="10">'п.4.3'!$A$17</definedName>
    <definedName name="_xlnm.Print_Titles" localSheetId="8">'п.4.1'!$3:$7</definedName>
    <definedName name="_xlnm.Print_Area" localSheetId="1">п.1!$A$1:$E$65</definedName>
    <definedName name="_xlnm.Print_Area" localSheetId="2">'п.2.1'!$A$1:$E$31</definedName>
    <definedName name="_xlnm.Print_Area" localSheetId="4">'п.3.1-3.2'!$A$1:$D$15</definedName>
    <definedName name="_xlnm.Print_Area" localSheetId="6">'п.3.5'!$A$1:$K$21</definedName>
    <definedName name="_xlnm.Print_Area" localSheetId="7">п.4!$A$1:$E$11</definedName>
    <definedName name="_xlnm.Print_Area" localSheetId="9">'п.4.2'!$A$1:$K$6</definedName>
    <definedName name="_xlnm.Print_Area" localSheetId="10">'п.4.3'!$A$1:$E$27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0" l="1"/>
  <c r="H28" i="10"/>
  <c r="N27" i="10"/>
  <c r="K27" i="10"/>
  <c r="H27" i="10"/>
  <c r="E27" i="10"/>
  <c r="N26" i="10"/>
  <c r="E26" i="10"/>
  <c r="N25" i="10"/>
  <c r="K25" i="10"/>
  <c r="E25" i="10"/>
  <c r="N23" i="10"/>
  <c r="N21" i="10"/>
  <c r="N17" i="10"/>
  <c r="N14" i="10"/>
  <c r="H14" i="10"/>
  <c r="E14" i="10"/>
  <c r="N11" i="10"/>
  <c r="K11" i="10"/>
  <c r="H11" i="10"/>
  <c r="E11" i="10"/>
  <c r="N10" i="10"/>
  <c r="K10" i="10"/>
  <c r="H10" i="10"/>
  <c r="E10" i="10"/>
  <c r="N9" i="10"/>
  <c r="K9" i="10"/>
  <c r="H9" i="10"/>
  <c r="E9" i="10"/>
  <c r="E11" i="9"/>
  <c r="E10" i="9"/>
  <c r="E9" i="9"/>
  <c r="E8" i="9"/>
  <c r="E7" i="9"/>
  <c r="E6" i="9"/>
  <c r="N19" i="7"/>
  <c r="K19" i="7"/>
  <c r="H19" i="7"/>
  <c r="E19" i="7"/>
  <c r="R15" i="7"/>
  <c r="N15" i="7"/>
  <c r="K15" i="7"/>
  <c r="H15" i="7"/>
  <c r="E15" i="7"/>
  <c r="R14" i="7"/>
  <c r="N14" i="7"/>
  <c r="K14" i="7"/>
  <c r="H14" i="7"/>
  <c r="E14" i="7"/>
  <c r="R9" i="7"/>
  <c r="N9" i="7"/>
  <c r="K9" i="7"/>
  <c r="H9" i="7"/>
  <c r="E9" i="7"/>
  <c r="R8" i="7"/>
  <c r="N8" i="7"/>
  <c r="K8" i="7"/>
  <c r="H8" i="7"/>
  <c r="E8" i="7"/>
  <c r="S7" i="5"/>
  <c r="E24" i="4"/>
  <c r="E23" i="4"/>
  <c r="E19" i="4"/>
  <c r="E18" i="4"/>
  <c r="E17" i="4"/>
  <c r="E14" i="4"/>
  <c r="E13" i="4"/>
  <c r="E12" i="4"/>
  <c r="E9" i="4"/>
  <c r="E65" i="3"/>
  <c r="E64" i="3"/>
  <c r="E63" i="3"/>
  <c r="E61" i="3"/>
  <c r="E60" i="3"/>
  <c r="E59" i="3"/>
  <c r="E55" i="3"/>
  <c r="E54" i="3"/>
  <c r="E52" i="3"/>
  <c r="E51" i="3"/>
  <c r="E50" i="3"/>
  <c r="E49" i="3"/>
  <c r="E47" i="3"/>
  <c r="E46" i="3"/>
  <c r="E45" i="3"/>
  <c r="E44" i="3"/>
  <c r="E42" i="3"/>
  <c r="E41" i="3"/>
  <c r="E34" i="3"/>
  <c r="E32" i="3"/>
  <c r="D31" i="3"/>
  <c r="E31" i="3" s="1"/>
  <c r="E25" i="3"/>
  <c r="E23" i="3"/>
  <c r="E22" i="3"/>
  <c r="E21" i="3"/>
  <c r="E20" i="3"/>
  <c r="E19" i="3"/>
  <c r="D18" i="3"/>
  <c r="D14" i="3" s="1"/>
  <c r="D9" i="3" s="1"/>
  <c r="E18" i="3" l="1"/>
  <c r="D8" i="3"/>
  <c r="E8" i="3" s="1"/>
  <c r="E9" i="3"/>
  <c r="E14" i="3"/>
</calcChain>
</file>

<file path=xl/sharedStrings.xml><?xml version="1.0" encoding="utf-8"?>
<sst xmlns="http://schemas.openxmlformats.org/spreadsheetml/2006/main" count="660" uniqueCount="360">
  <si>
    <t>ОБЩЕСТВО С ОГРАНИЧЕННОЙ ОТВЕТСТВЕННОСТЬЮ</t>
  </si>
  <si>
    <t xml:space="preserve">«Г  О  Р  С  Е  Т  И» </t>
  </si>
  <si>
    <t>Россия, 634012 г.Томск, ул. Шевченко,62а,</t>
  </si>
  <si>
    <t>тел. (382 2) 999-883,  ИНН 7017081040, КПП 701701001</t>
  </si>
  <si>
    <t>р/с 40702810510030001942 Филиал банка ВТБ (ПАО) в г. Красноярске г. Красноярск, 
БИК 040407777</t>
  </si>
  <si>
    <t>Раскрытие информации о качестве обслуживания потребителей услуг сетевой организации за 2021 г. по стандартам раскрытия информации согласно приложению №7 к настоящим Единым стандартам (приказ Министерства энергетики РФ от 15 апреля 2014 г. № 186)</t>
  </si>
  <si>
    <t>Томск-2021</t>
  </si>
  <si>
    <t>Общая информация о сетевой организации</t>
  </si>
  <si>
    <r>
      <rPr>
        <b/>
        <u/>
        <sz val="12"/>
        <color theme="1"/>
        <rFont val="Times New Roman"/>
        <family val="1"/>
        <charset val="204"/>
      </rPr>
      <t>ООО "Горсети"</t>
    </r>
    <r>
      <rPr>
        <b/>
        <sz val="12"/>
        <color theme="1"/>
        <rFont val="Times New Roman"/>
        <family val="1"/>
        <charset val="204"/>
      </rPr>
      <t xml:space="preserve"> за 2021 год</t>
    </r>
  </si>
  <si>
    <t>(Приложение №7,п.1 к Приказу 541 от 07.07.21г.)</t>
  </si>
  <si>
    <t>№ п/п</t>
  </si>
  <si>
    <t>Показатель</t>
  </si>
  <si>
    <t xml:space="preserve">Значение показателя, годы </t>
  </si>
  <si>
    <t>Динамика изменения</t>
  </si>
  <si>
    <t>1. Общая информация о сетевой организации</t>
  </si>
  <si>
    <t>1.1</t>
  </si>
  <si>
    <t>Количество потребителей услуг сетевой организации (далее - потребители), шт.</t>
  </si>
  <si>
    <t>1.1.1</t>
  </si>
  <si>
    <t>Количество потребителей по уровням напряжения, шт.</t>
  </si>
  <si>
    <t>1.1.1.1</t>
  </si>
  <si>
    <t>ВН (110 кВ и выше)</t>
  </si>
  <si>
    <t>1.1.1.2</t>
  </si>
  <si>
    <t>СН1 (35-60 кВ)</t>
  </si>
  <si>
    <t>1.1.1.3</t>
  </si>
  <si>
    <t>СН2 (1-20 кВ)</t>
  </si>
  <si>
    <t>1.1.1.4</t>
  </si>
  <si>
    <t>НН (до 1 кВ)</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</si>
  <si>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</si>
  <si>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</si>
  <si>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</si>
  <si>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</si>
  <si>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</si>
  <si>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</si>
  <si>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</si>
  <si>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</si>
  <si>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</si>
  <si>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</si>
  <si>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</si>
  <si>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</si>
  <si>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</si>
  <si>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</si>
  <si>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1.2</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</si>
  <si>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</si>
  <si>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</si>
  <si>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</si>
  <si>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</si>
  <si>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</si>
  <si>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</si>
  <si>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</si>
  <si>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</si>
  <si>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</si>
  <si>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</si>
  <si>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</si>
  <si>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</si>
  <si>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</si>
  <si>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</si>
  <si>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</si>
  <si>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</si>
  <si>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</si>
  <si>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</si>
  <si>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</si>
  <si>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</si>
  <si>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</si>
  <si>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</si>
  <si>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</si>
  <si>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</si>
  <si>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1.3</t>
  </si>
  <si>
    <t>Информация об объектах электросетевого хозяйства сетевой организации</t>
  </si>
  <si>
    <t>Валитов Р.Х.</t>
  </si>
  <si>
    <t>Масс Е.В.</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</si>
  <si>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</si>
  <si>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</si>
  <si>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</si>
  <si>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</si>
  <si>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</si>
  <si>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</si>
  <si>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</si>
  <si>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</si>
  <si>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</si>
  <si>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</si>
  <si>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</si>
  <si>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</si>
  <si>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</si>
  <si>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</si>
  <si>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</si>
  <si>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</si>
  <si>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</si>
  <si>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</si>
  <si>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</si>
  <si>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</si>
  <si>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</si>
  <si>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</si>
  <si>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t>
  </si>
  <si>
    <t>Уровень физического износа объектов электросетевого хозяйства сетевой организации</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</si>
  <si>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</si>
  <si>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</si>
  <si>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</si>
  <si>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</si>
  <si>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</si>
  <si>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</si>
  <si>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</si>
  <si>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</si>
  <si>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</si>
  <si>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</si>
  <si>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</si>
  <si>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</si>
  <si>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</si>
  <si>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</si>
  <si>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передаче электрической энергии</t>
  </si>
  <si>
    <t>(Приложение №7,п.2.1 к Приказу 541 от 07.07.21г.)</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</si>
  <si>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</si>
  <si>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</si>
  <si>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</si>
  <si>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</si>
  <si>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2</t>
  </si>
  <si>
    <t>Показатель средней частоты прекращений передачи электрической энергии (ПSAFI)</t>
  </si>
  <si>
    <t>2.1</t>
  </si>
  <si>
    <t>2.2</t>
  </si>
  <si>
    <t>2.3</t>
  </si>
  <si>
    <t>2.4</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</si>
  <si>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</si>
  <si>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</si>
  <si>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3.1</t>
  </si>
  <si>
    <t>3.2</t>
  </si>
  <si>
    <t>3.3</t>
  </si>
  <si>
    <t>3.4</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</si>
  <si>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</si>
  <si>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</si>
  <si>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</si>
  <si>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</si>
  <si>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</si>
  <si>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</si>
  <si>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</si>
  <si>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</si>
  <si>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</si>
  <si>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</si>
  <si>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 xml:space="preserve">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t>
  </si>
  <si>
    <t>(Приложение №7,п.2.2 к Приказу 541 от 07.07.21г.)</t>
  </si>
  <si>
    <t>N</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</si>
  <si>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</si>
  <si>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</si>
  <si>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</si>
  <si>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</si>
  <si>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</si>
  <si>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</si>
  <si>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</si>
  <si>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</si>
  <si>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</si>
  <si>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</si>
  <si>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</si>
  <si>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</si>
  <si>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</si>
  <si>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</si>
  <si>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01.01.22-31.12.22г.</t>
  </si>
  <si>
    <t>Ответственный директор по направлению за предоставление информации в ПТО</t>
  </si>
  <si>
    <t>Ответственный за непосредственное предоставление информации в ПТО</t>
  </si>
  <si>
    <r>
      <t xml:space="preserve">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 </t>
    </r>
    <r>
      <rPr>
        <sz val="10"/>
        <color theme="1"/>
        <rFont val="Times New Roman"/>
        <family val="1"/>
        <charset val="204"/>
      </rPr>
      <t>Валитов Р.Х., Масс Е.В.</t>
    </r>
  </si>
  <si>
    <t>Информация о качестве услуг по технологическому присоединению</t>
  </si>
  <si>
    <t>(Приложение №7,п.3.1; 3.2 к Приказу 541 от 07.07.21г.)</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</si>
  <si>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</si>
  <si>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</si>
  <si>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</si>
  <si>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</si>
  <si>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</si>
  <si>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</si>
  <si>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</si>
  <si>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Внедрение и совершенствование программного обеспечения для учета, контроля этапов технологического присоединения потребителей</t>
  </si>
  <si>
    <t>3.2.2</t>
  </si>
  <si>
    <t>Повышение качества обслуживания потребителей в офисах обслуживания потребителей</t>
  </si>
  <si>
    <t>3.2.3</t>
  </si>
  <si>
    <t>Приобретение спецтехники для повышения качества и сокращения сроков выполнения работ</t>
  </si>
  <si>
    <t>3.2.4</t>
  </si>
  <si>
    <t>Сведения о качестве услуг по технологическому присоединению к электрическим сетям сетевой организации</t>
  </si>
  <si>
    <t>(Приложение №7,п.3.4 к Приказу 541 от 07.07.21г.)</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</si>
  <si>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</si>
  <si>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</si>
  <si>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</si>
  <si>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</si>
  <si>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</si>
  <si>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</si>
  <si>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</si>
  <si>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</si>
  <si>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(текущий год)</t>
  </si>
  <si>
    <t>Число заявок на технологическое присоединение, поданных заявителями, штуки</t>
  </si>
  <si>
    <t>-</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</si>
  <si>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</si>
  <si>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</si>
  <si>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</si>
  <si>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</si>
  <si>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</si>
  <si>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</si>
  <si>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</si>
  <si>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</si>
  <si>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</si>
  <si>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</si>
  <si>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</si>
  <si>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</si>
  <si>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 xml:space="preserve">Стоимость технологического присоединения к электрическим сетям сетевой организации </t>
  </si>
  <si>
    <t>(Приложение №7,п.3.5 к Приказу 541 от 07.07.21г.)</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</si>
  <si>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</si>
  <si>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</si>
  <si>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</si>
  <si>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</si>
  <si>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</si>
  <si>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</si>
  <si>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</si>
  <si>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тыс.руб.</t>
  </si>
  <si>
    <t>500 - сельская местность/</t>
  </si>
  <si>
    <t>Да</t>
  </si>
  <si>
    <t>56,60/64,10</t>
  </si>
  <si>
    <t>0,55/0,55</t>
  </si>
  <si>
    <t>78,80/223,30</t>
  </si>
  <si>
    <t>47,00/183,30</t>
  </si>
  <si>
    <t>6596,48/7849,07</t>
  </si>
  <si>
    <t>2533,33/2717,34</t>
  </si>
  <si>
    <t>7488,75/14401,88</t>
  </si>
  <si>
    <t>4073,45/7825,96</t>
  </si>
  <si>
    <t>300 - городская местность</t>
  </si>
  <si>
    <t>5348,07/7608,47</t>
  </si>
  <si>
    <t>3515,59/3892,73</t>
  </si>
  <si>
    <t>7596,20/19272,40</t>
  </si>
  <si>
    <t>4731,19/7489,89</t>
  </si>
  <si>
    <t>Нет</t>
  </si>
  <si>
    <t>583,09/1092,53</t>
  </si>
  <si>
    <t>4092,60/5604,50</t>
  </si>
  <si>
    <t>2053,60/3014,20</t>
  </si>
  <si>
    <t>9408,61/60717,39</t>
  </si>
  <si>
    <t>5127,85/3380,57</t>
  </si>
  <si>
    <t>8186,59/566,50</t>
  </si>
  <si>
    <t>4541,11/3625,07</t>
  </si>
  <si>
    <t>14938,70/15836,50</t>
  </si>
  <si>
    <t>7866,76/9633,20</t>
  </si>
  <si>
    <t>3784,29/1430,63</t>
  </si>
  <si>
    <t>1930,02/896,34</t>
  </si>
  <si>
    <t>5020,40/2220,05</t>
  </si>
  <si>
    <t>2894,30/1592,90</t>
  </si>
  <si>
    <t>75858,80/7508,68</t>
  </si>
  <si>
    <t>3784,29/2779,55</t>
  </si>
  <si>
    <t>13437,44/3597,98</t>
  </si>
  <si>
    <t>5020,40/674,78</t>
  </si>
  <si>
    <t>14201,60/5996,60</t>
  </si>
  <si>
    <t>7264,97/3241,43</t>
  </si>
  <si>
    <t>17411,07/16070,98</t>
  </si>
  <si>
    <t>11142,58/8348,56</t>
  </si>
  <si>
    <t>7492,85/1209,30</t>
  </si>
  <si>
    <t>2548,10/674,70</t>
  </si>
  <si>
    <t>9665,80/2015,67</t>
  </si>
  <si>
    <t>3784,30/1124,63</t>
  </si>
  <si>
    <t>9965,22/5401,90</t>
  </si>
  <si>
    <t>3784,29/3014,27</t>
  </si>
  <si>
    <t>20708,16/3619,70</t>
  </si>
  <si>
    <t>10391,95/1932,29</t>
  </si>
  <si>
    <t>21472,36/5996,64</t>
  </si>
  <si>
    <t>10744,03/3115,13</t>
  </si>
  <si>
    <t>24981,79/16070,98</t>
  </si>
  <si>
    <t>12378,77/8348,56</t>
  </si>
  <si>
    <t>Качество обслуживания</t>
  </si>
  <si>
    <t>(Приложение №7,п.4 к Приказу 541 от 07.07.21г.)</t>
  </si>
  <si>
    <t>Количество обращений, поступивших в сетевую организацию (всего)</t>
  </si>
  <si>
    <t>4.1.1</t>
  </si>
  <si>
    <t xml:space="preserve">Количество обращений, содержащих жалобу </t>
  </si>
  <si>
    <t>4.1.2</t>
  </si>
  <si>
    <t>Количество обращений, содержащих заявку на оказание услуг, поступивших в сетевую организацию</t>
  </si>
  <si>
    <t>4.1.3</t>
  </si>
  <si>
    <t xml:space="preserve">Количество обращений, по которым были заключены договоры об осуществлении технологического присоединения </t>
  </si>
  <si>
    <t>4.1.4</t>
  </si>
  <si>
    <t xml:space="preserve">Количество обращений, по которым были заключены договоры об оказании услуг по передаче электрической энергии, </t>
  </si>
  <si>
    <t>4.1.5</t>
  </si>
  <si>
    <t>Количество обращений, по которым были урегулированы жалобы в отчетном периоде</t>
  </si>
  <si>
    <t>(Приложение №7,п.4.1 к Приказу 541 от 07.07.21г.)</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</si>
  <si>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</si>
  <si>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</si>
  <si>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</si>
  <si>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</si>
  <si>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</si>
  <si>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</si>
  <si>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</si>
  <si>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</si>
  <si>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</si>
  <si>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</si>
  <si>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</si>
  <si>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</si>
  <si>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1.5</t>
  </si>
  <si>
    <t>техническое обслуживание электросетевых объектов</t>
  </si>
  <si>
    <t>1.6</t>
  </si>
  <si>
    <t>прочее (указать)</t>
  </si>
  <si>
    <t>Жалобы</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</si>
  <si>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</si>
  <si>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</si>
  <si>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</si>
  <si>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</si>
  <si>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</si>
  <si>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2.5</t>
  </si>
  <si>
    <t>техническое обслуживание объектов электросетевого хозяйства</t>
  </si>
  <si>
    <t>2.6</t>
  </si>
  <si>
    <t>Заявка на оказание услуг</t>
  </si>
  <si>
    <t>по технологическому присоединению</t>
  </si>
  <si>
    <t>на заключение договора на оказание услуг по передаче электрической энергии</t>
  </si>
  <si>
    <t>организация коммерческого учета электрической энергии</t>
  </si>
  <si>
    <t>Информация о деятельности офисов обслуживания потребителей</t>
  </si>
  <si>
    <t>(Приложение №7,п.4.2к Приказу 541 от 07.07.21г.)</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</si>
  <si>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</si>
  <si>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</si>
  <si>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</si>
  <si>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</si>
  <si>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</si>
  <si>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</si>
  <si>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</si>
  <si>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</si>
  <si>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</si>
  <si>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</si>
  <si>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№1</t>
  </si>
  <si>
    <t>Центр очного обслуживания потребителей в формате "Единое окно"</t>
  </si>
  <si>
    <t>г.Томск, ул.Шевченко, 62А</t>
  </si>
  <si>
    <t>тел. (3822) 999-688, 999-532, 999-718, 999-717 maksimova@gorsetitomsk.ru</t>
  </si>
  <si>
    <t>Понедельник-Пятница с 8.00 до 17.00</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</si>
  <si>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</si>
  <si>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нет</t>
  </si>
  <si>
    <t>№2</t>
  </si>
  <si>
    <t>г.Томск, ул.Шевченко, 62</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</si>
  <si>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</si>
  <si>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</si>
  <si>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t>Информация о заочном обслуживании потребителей посредством телефонной связи</t>
  </si>
  <si>
    <t>(Приложение №7,п.4.3 к Приказу 541 от 07.07.21г.)</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</si>
  <si>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</si>
  <si>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</si>
  <si>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</si>
  <si>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</si>
  <si>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</si>
  <si>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999-908</t>
  </si>
  <si>
    <t>Номера телефонов центров обработки телефонных вызовов:</t>
  </si>
  <si>
    <t>999-911
8-800-250-59-91</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</si>
  <si>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</si>
  <si>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</si>
  <si>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</si>
  <si>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</si>
  <si>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</si>
  <si>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</si>
  <si>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</si>
  <si>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</si>
  <si>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</si>
  <si>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Оказание услуг по передаче электрической энергии</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</si>
  <si>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</si>
  <si>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</si>
  <si>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Организация коммерческого учета электрической энергии</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</si>
  <si>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</si>
  <si>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</si>
  <si>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</si>
  <si>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</si>
  <si>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Организован прием в офисе обслуживания потребителей инвалидов, участников ВОВ и боевых действий вне очереди</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</si>
  <si>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</si>
  <si>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</si>
  <si>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- 98%, удовлетворительно - 2%, неудовлетворительно - 0%.</t>
  </si>
  <si>
    <t>4.8</t>
  </si>
  <si>
    <t>Мероприятия, выполняемые сетевой организацией в целях повышения качества обслуживания потребителей.</t>
  </si>
  <si>
    <t>Сокращение времени ожидания в очереди и времени подготовки документов о технологическом присоединении</t>
  </si>
  <si>
    <t>Исполнительный директор</t>
  </si>
  <si>
    <t xml:space="preserve">М.В. Резников </t>
  </si>
  <si>
    <t>Зам. начальника ПТС</t>
  </si>
  <si>
    <t>Е.Г. Зуева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</si>
</sst>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1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rgb="FF0000FF"/>
      <name val="Times New Roman"/>
      <family val="1"/>
      <charset val="204"/>
    </font>
    <font>
      <b/>
      <sz val="22"/>
      <color rgb="FF0000FF"/>
      <name val="Times New Roman"/>
      <family val="1"/>
      <charset val="204"/>
    </font>
    <font>
      <sz val="11"/>
      <color rgb="FF000000"/>
      <name val="Times New Roman"/>
      <family val="1"/>
      <charset val="204"/>
    </font>
    <font>
      <sz val="10"/>
      <color theme="1"/>
      <name val="Times New Roman"/>
      <family val="1"/>
      <charset val="204"/>
    </font>
    <font>
      <b/>
      <sz val="16"/>
      <color theme="1"/>
      <name val="Times New Roman"/>
      <family val="1"/>
      <charset val="204"/>
    </font>
    <font>
      <b/>
      <sz val="12"/>
      <color theme="1"/>
      <name val="Times New Roman"/>
      <family val="1"/>
      <charset val="204"/>
    </font>
    <font>
      <b/>
      <u/>
      <sz val="12"/>
      <color theme="1"/>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name val="Times New Roman"/>
      <family val="1"/>
      <charset val="204"/>
    </font>
    <font>
      <sz val="10"/>
      <color theme="1"/>
      <name val="Calibri"/>
      <family val="2"/>
      <charset val="204"/>
      <scheme val="minor"/>
    </font>
    <font>
      <b/>
      <sz val="12"/>
      <color rgb="FF26282F"/>
      <name val="Times New Roman"/>
      <family val="1"/>
      <charset val="204"/>
    </font>
    <font>
      <sz val="11"/>
      <color theme="1"/>
      <name val="Times New Roman"/>
      <family val="1"/>
      <charset val="204"/>
    </font>
    <font>
      <sz val="12"/>
      <color rgb="FF26282F"/>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1" fillId="0" borderId="0"/>
  </cellStyleXfs>
  <cellXfs count="116">
    <xf numFmtId="0" fontId="0" fillId="0" borderId="0" xfId="0"/>
    <xf numFmtId="0" fontId="2" fillId="0" borderId="0" xfId="1"/>
    <xf numFmtId="0" fontId="3" fillId="0" borderId="0" xfId="1" applyFont="1" applyAlignment="1">
      <alignment horizontal="center" vertical="center"/>
    </xf>
    <xf numFmtId="0" fontId="4" fillId="0" borderId="0" xfId="1" applyFont="1" applyAlignment="1">
      <alignment horizontal="center" vertical="center"/>
    </xf>
    <xf numFmtId="0" fontId="2" fillId="0" borderId="0" xfId="1" applyFont="1"/>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horizontal="center" vertical="center"/>
    </xf>
    <xf numFmtId="0" fontId="7" fillId="0" borderId="0" xfId="1" applyFont="1" applyAlignment="1">
      <alignment vertical="center"/>
    </xf>
    <xf numFmtId="0" fontId="6" fillId="0" borderId="0" xfId="0" applyFont="1" applyAlignment="1">
      <alignment vertical="center" wrapText="1"/>
    </xf>
    <xf numFmtId="0" fontId="10"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0" xfId="0" applyFont="1" applyAlignment="1">
      <alignment vertical="center" wrapText="1"/>
    </xf>
    <xf numFmtId="49" fontId="10" fillId="0" borderId="2" xfId="0" applyNumberFormat="1" applyFont="1" applyBorder="1" applyAlignment="1">
      <alignment horizontal="center" vertical="center" wrapText="1"/>
    </xf>
    <xf numFmtId="10" fontId="10" fillId="0" borderId="2" xfId="2" applyNumberFormat="1"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10" fontId="6" fillId="0" borderId="2" xfId="2" applyNumberFormat="1" applyFont="1" applyBorder="1" applyAlignment="1">
      <alignment horizontal="center" vertical="center" wrapText="1"/>
    </xf>
    <xf numFmtId="10"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Alignment="1">
      <alignment horizontal="center" vertical="center" wrapText="1"/>
    </xf>
    <xf numFmtId="164" fontId="6" fillId="0" borderId="2" xfId="0" applyNumberFormat="1" applyFont="1" applyBorder="1" applyAlignment="1">
      <alignment horizontal="center" vertical="center" wrapText="1"/>
    </xf>
    <xf numFmtId="0" fontId="11" fillId="0" borderId="0" xfId="0" applyNumberFormat="1" applyFont="1" applyAlignment="1">
      <alignment horizontal="center" vertical="center"/>
    </xf>
    <xf numFmtId="0"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2" xfId="0" applyFont="1" applyBorder="1" applyAlignment="1">
      <alignment horizontal="justify" vertical="center" wrapText="1"/>
    </xf>
    <xf numFmtId="164" fontId="6" fillId="0" borderId="2" xfId="0" applyNumberFormat="1" applyFont="1" applyFill="1" applyBorder="1" applyAlignment="1">
      <alignment horizontal="center" vertical="center" wrapText="1"/>
    </xf>
    <xf numFmtId="49" fontId="6" fillId="0" borderId="2" xfId="0" applyNumberFormat="1" applyFont="1" applyBorder="1" applyAlignment="1">
      <alignment vertical="center" wrapText="1"/>
    </xf>
    <xf numFmtId="49" fontId="6" fillId="0" borderId="0" xfId="0" applyNumberFormat="1" applyFont="1" applyAlignment="1">
      <alignment horizontal="center" vertical="center" wrapText="1"/>
    </xf>
    <xf numFmtId="0" fontId="0" fillId="0" borderId="0" xfId="0" applyBorder="1"/>
    <xf numFmtId="0" fontId="0" fillId="0" borderId="0" xfId="0" applyAlignment="1">
      <alignment horizontal="center"/>
    </xf>
    <xf numFmtId="0" fontId="6" fillId="0" borderId="2" xfId="0" applyFont="1" applyBorder="1" applyAlignment="1">
      <alignment horizontal="left" vertical="center" wrapText="1"/>
    </xf>
    <xf numFmtId="0" fontId="13" fillId="0" borderId="2" xfId="0" applyFont="1" applyBorder="1" applyAlignment="1">
      <alignment horizontal="left" vertical="center" wrapText="1"/>
    </xf>
    <xf numFmtId="49" fontId="0" fillId="0" borderId="0" xfId="0" applyNumberFormat="1" applyAlignment="1">
      <alignment horizont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xf>
    <xf numFmtId="0" fontId="14" fillId="0" borderId="0" xfId="0" applyFont="1"/>
    <xf numFmtId="0" fontId="6" fillId="0" borderId="1" xfId="0" applyFont="1" applyBorder="1" applyAlignment="1">
      <alignment vertical="center" wrapText="1"/>
    </xf>
    <xf numFmtId="0" fontId="14" fillId="0" borderId="0" xfId="0" applyFont="1" applyAlignment="1">
      <alignment horizontal="center" vertical="center"/>
    </xf>
    <xf numFmtId="0" fontId="16" fillId="0" borderId="0" xfId="0" applyFont="1" applyAlignment="1">
      <alignment vertical="center" wrapText="1"/>
    </xf>
    <xf numFmtId="49" fontId="1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49" fontId="16" fillId="0" borderId="0" xfId="0" applyNumberFormat="1" applyFont="1" applyAlignment="1">
      <alignment horizontal="center" vertical="center" wrapText="1"/>
    </xf>
    <xf numFmtId="0" fontId="6" fillId="0" borderId="0" xfId="0" applyFont="1" applyBorder="1"/>
    <xf numFmtId="0" fontId="6" fillId="0" borderId="0" xfId="0" applyFont="1"/>
    <xf numFmtId="0" fontId="6" fillId="0" borderId="2" xfId="0" applyFont="1" applyFill="1" applyBorder="1" applyAlignment="1">
      <alignment horizontal="justify" vertical="center" wrapText="1"/>
    </xf>
    <xf numFmtId="0" fontId="6" fillId="0" borderId="0" xfId="0" applyFont="1" applyFill="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6" fillId="0" borderId="2" xfId="3" applyFont="1" applyFill="1" applyBorder="1" applyAlignment="1">
      <alignment horizontal="justify" vertical="center" wrapText="1"/>
    </xf>
    <xf numFmtId="0" fontId="6" fillId="0" borderId="9"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21" fontId="6" fillId="0" borderId="5"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0" fontId="6" fillId="0" borderId="5"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justify" vertical="center"/>
    </xf>
    <xf numFmtId="0" fontId="8" fillId="0" borderId="0" xfId="0" applyFont="1"/>
    <xf numFmtId="0" fontId="1" fillId="0" borderId="0" xfId="4"/>
    <xf numFmtId="0" fontId="1" fillId="0" borderId="0" xfId="4" applyAlignment="1">
      <alignment horizontal="right"/>
    </xf>
    <xf numFmtId="0" fontId="8" fillId="0" borderId="0" xfId="0" applyFont="1" applyAlignment="1">
      <alignment horizontal="left"/>
    </xf>
    <xf numFmtId="0" fontId="5" fillId="0" borderId="0" xfId="1" applyFont="1" applyAlignment="1">
      <alignment horizontal="center" vertical="center" wrapText="1"/>
    </xf>
    <xf numFmtId="0" fontId="7" fillId="0" borderId="0" xfId="1" applyFont="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10" fillId="0" borderId="0" xfId="0" applyFont="1" applyBorder="1" applyAlignment="1">
      <alignment horizontal="center"/>
    </xf>
    <xf numFmtId="0" fontId="6" fillId="0" borderId="1" xfId="0" applyFont="1" applyBorder="1" applyAlignment="1">
      <alignment horizontal="center"/>
    </xf>
    <xf numFmtId="0" fontId="15" fillId="0" borderId="0" xfId="0" applyFont="1" applyBorder="1" applyAlignment="1">
      <alignment horizontal="center" vertical="center"/>
    </xf>
    <xf numFmtId="0" fontId="17"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0" xfId="0" applyFont="1" applyBorder="1" applyAlignment="1">
      <alignment horizontal="center"/>
    </xf>
    <xf numFmtId="0" fontId="12" fillId="0" borderId="1" xfId="0" applyFont="1" applyBorder="1" applyAlignment="1">
      <alignment horizontal="center"/>
    </xf>
    <xf numFmtId="0" fontId="6" fillId="0" borderId="3" xfId="4" applyFont="1" applyFill="1" applyBorder="1" applyAlignment="1">
      <alignment horizontal="left" vertical="top" wrapText="1"/>
    </xf>
    <xf numFmtId="0" fontId="6" fillId="0" borderId="5" xfId="4" applyFont="1" applyFill="1" applyBorder="1" applyAlignment="1">
      <alignment horizontal="left" vertical="top" wrapText="1"/>
    </xf>
    <xf numFmtId="0" fontId="6" fillId="0" borderId="2" xfId="4"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cellXfs>
  <cellStyles count="5">
    <cellStyle name="Обычный" xfId="0" builtinId="0"/>
    <cellStyle name="Обычный 2" xfId="1"/>
    <cellStyle name="Обычный 4" xfId="4"/>
    <cellStyle name="Обычный 5" xfId="2"/>
    <cellStyle name="Обычный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a:extLst>
            <a:ext uri="{FF2B5EF4-FFF2-40B4-BE49-F238E27FC236}">
              <a16:creationId xmlns=""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a:extLst>
            <a:ext uri="{FF2B5EF4-FFF2-40B4-BE49-F238E27FC236}">
              <a16:creationId xmlns=""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a:extLst>
            <a:ext uri="{FF2B5EF4-FFF2-40B4-BE49-F238E27FC236}">
              <a16:creationId xmlns=""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a:extLst>
            <a:ext uri="{FF2B5EF4-FFF2-40B4-BE49-F238E27FC236}">
              <a16:creationId xmlns=""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topLeftCell="A13" zoomScale="60" zoomScaleNormal="100" workbookViewId="0">
      <selection activeCell="E36" sqref="E36"/>
    </sheetView>
  </sheetViews>
  <sheetFormatPr defaultRowHeight="15" x14ac:dyDescent="0.25"/>
  <cols>
    <col min="1" max="16384" width="9.140625" style="1"/>
  </cols>
  <sheetData>
    <row r="1" spans="1:9" ht="15.75" x14ac:dyDescent="0.25">
      <c r="E1" s="2" t="s">
        <v>0</v>
      </c>
      <c r="F1" s="2"/>
    </row>
    <row r="2" spans="1:9" ht="27" x14ac:dyDescent="0.25">
      <c r="E2" s="3" t="s">
        <v>1</v>
      </c>
      <c r="F2" s="3"/>
    </row>
    <row r="3" spans="1:9" x14ac:dyDescent="0.25">
      <c r="A3" s="4"/>
      <c r="B3" s="4"/>
      <c r="C3" s="4"/>
      <c r="D3" s="4"/>
      <c r="E3" s="5" t="s">
        <v>2</v>
      </c>
      <c r="F3" s="5"/>
      <c r="G3" s="4"/>
      <c r="H3" s="4"/>
      <c r="I3" s="4"/>
    </row>
    <row r="4" spans="1:9" x14ac:dyDescent="0.25">
      <c r="A4" s="4"/>
      <c r="B4" s="4"/>
      <c r="C4" s="4"/>
      <c r="D4" s="4"/>
      <c r="E4" s="5" t="s">
        <v>3</v>
      </c>
      <c r="F4" s="5"/>
      <c r="G4" s="4"/>
      <c r="H4" s="4"/>
      <c r="I4" s="4"/>
    </row>
    <row r="5" spans="1:9" ht="15.75" customHeight="1" x14ac:dyDescent="0.25">
      <c r="A5" s="71" t="s">
        <v>4</v>
      </c>
      <c r="B5" s="71"/>
      <c r="C5" s="71"/>
      <c r="D5" s="71"/>
      <c r="E5" s="71"/>
      <c r="F5" s="71"/>
      <c r="G5" s="71"/>
      <c r="H5" s="71"/>
      <c r="I5" s="71"/>
    </row>
    <row r="6" spans="1:9" x14ac:dyDescent="0.25">
      <c r="A6" s="71"/>
      <c r="B6" s="71"/>
      <c r="C6" s="71"/>
      <c r="D6" s="71"/>
      <c r="E6" s="71"/>
      <c r="F6" s="71"/>
      <c r="G6" s="71"/>
      <c r="H6" s="71"/>
      <c r="I6" s="71"/>
    </row>
    <row r="7" spans="1:9" x14ac:dyDescent="0.25">
      <c r="F7" s="6"/>
    </row>
    <row r="8" spans="1:9" x14ac:dyDescent="0.25">
      <c r="F8" s="6"/>
    </row>
    <row r="9" spans="1:9" x14ac:dyDescent="0.25">
      <c r="F9" s="6"/>
    </row>
    <row r="10" spans="1:9" x14ac:dyDescent="0.25">
      <c r="F10" s="6"/>
    </row>
    <row r="11" spans="1:9" x14ac:dyDescent="0.25">
      <c r="F11" s="6"/>
    </row>
    <row r="12" spans="1:9" x14ac:dyDescent="0.25">
      <c r="F12" s="6"/>
    </row>
    <row r="13" spans="1:9" x14ac:dyDescent="0.25">
      <c r="F13" s="6"/>
    </row>
    <row r="14" spans="1:9" x14ac:dyDescent="0.25">
      <c r="F14" s="6"/>
    </row>
    <row r="15" spans="1:9" x14ac:dyDescent="0.25">
      <c r="F15" s="6"/>
    </row>
    <row r="16" spans="1:9" x14ac:dyDescent="0.25">
      <c r="F16" s="6"/>
    </row>
    <row r="17" spans="1:12" x14ac:dyDescent="0.25">
      <c r="F17" s="6"/>
    </row>
    <row r="18" spans="1:12" x14ac:dyDescent="0.25">
      <c r="F18" s="6"/>
    </row>
    <row r="19" spans="1:12" ht="131.25" customHeight="1" x14ac:dyDescent="0.25">
      <c r="A19" s="72" t="s">
        <v>5</v>
      </c>
      <c r="B19" s="72"/>
      <c r="C19" s="72"/>
      <c r="D19" s="72"/>
      <c r="E19" s="72"/>
      <c r="F19" s="72"/>
      <c r="G19" s="72"/>
      <c r="H19" s="72"/>
      <c r="I19" s="72"/>
      <c r="J19" s="7"/>
      <c r="K19" s="7"/>
      <c r="L19" s="7"/>
    </row>
    <row r="20" spans="1:12" ht="20.25" x14ac:dyDescent="0.25">
      <c r="F20" s="8"/>
    </row>
    <row r="21" spans="1:12" ht="20.25" x14ac:dyDescent="0.25">
      <c r="F21" s="8"/>
    </row>
    <row r="22" spans="1:12" ht="20.25" x14ac:dyDescent="0.25">
      <c r="F22" s="8"/>
    </row>
    <row r="23" spans="1:12" ht="20.25" x14ac:dyDescent="0.25">
      <c r="F23" s="8"/>
    </row>
    <row r="24" spans="1:12" ht="20.25" x14ac:dyDescent="0.25">
      <c r="F24" s="8"/>
    </row>
    <row r="25" spans="1:12" ht="20.25" x14ac:dyDescent="0.25">
      <c r="F25" s="8"/>
    </row>
    <row r="26" spans="1:12" ht="20.25" x14ac:dyDescent="0.25">
      <c r="F26" s="8"/>
    </row>
    <row r="27" spans="1:12" ht="20.25" x14ac:dyDescent="0.25">
      <c r="F27" s="8"/>
    </row>
    <row r="28" spans="1:12" ht="20.25" x14ac:dyDescent="0.25">
      <c r="F28" s="8"/>
    </row>
    <row r="29" spans="1:12" ht="20.25" x14ac:dyDescent="0.25">
      <c r="F29" s="8"/>
    </row>
    <row r="30" spans="1:12" ht="20.25" x14ac:dyDescent="0.25">
      <c r="F30" s="8"/>
    </row>
    <row r="31" spans="1:12" ht="20.25" x14ac:dyDescent="0.25">
      <c r="F31" s="8"/>
    </row>
    <row r="32" spans="1:12" ht="20.25" x14ac:dyDescent="0.25">
      <c r="F32" s="8"/>
    </row>
    <row r="33" spans="5:6" ht="20.25" x14ac:dyDescent="0.25">
      <c r="F33" s="9"/>
    </row>
    <row r="34" spans="5:6" ht="20.25" x14ac:dyDescent="0.25">
      <c r="E34" s="8"/>
      <c r="F34" s="8"/>
    </row>
    <row r="35" spans="5:6" ht="20.25" x14ac:dyDescent="0.25">
      <c r="E35" s="8" t="s">
        <v>6</v>
      </c>
      <c r="F35" s="8"/>
    </row>
    <row r="36" spans="5:6" ht="20.25" x14ac:dyDescent="0.25">
      <c r="F36" s="8"/>
    </row>
    <row r="37" spans="5:6" ht="20.25" x14ac:dyDescent="0.25">
      <c r="F37" s="9"/>
    </row>
    <row r="38" spans="5:6" ht="20.25" x14ac:dyDescent="0.25">
      <c r="F38" s="8"/>
    </row>
    <row r="39" spans="5:6" ht="20.25" x14ac:dyDescent="0.25">
      <c r="F39" s="8"/>
    </row>
    <row r="40" spans="5:6" ht="20.25" x14ac:dyDescent="0.25">
      <c r="F40" s="8"/>
    </row>
  </sheetData>
  <mergeCells count="2">
    <mergeCell ref="A5:I6"/>
    <mergeCell ref="A19:I19"/>
  </mergeCells>
  <printOptions horizontalCentered="1"/>
  <pageMargins left="0.70866141732283472" right="0.70866141732283472" top="0.74803149606299213" bottom="0.74803149606299213" header="0.31496062992125984" footer="0.31496062992125984"/>
  <pageSetup paperSize="9" fitToHeight="0" orientation="portrait"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tabSelected="1" view="pageBreakPreview" zoomScaleNormal="100" zoomScaleSheetLayoutView="100" workbookViewId="0">
      <selection activeCell="H5" sqref="H5:H6"/>
    </sheetView>
  </sheetViews>
  <sheetFormatPr defaultRowHeight="15" x14ac:dyDescent="0.25"/>
  <cols>
    <col min="2" max="2" width="13.5703125" customWidth="1"/>
    <col min="3" max="3" width="13.28515625" customWidth="1"/>
    <col min="4" max="4" width="12.85546875" customWidth="1"/>
    <col min="5" max="5" width="22" customWidth="1"/>
    <col min="6" max="6" width="11.5703125" customWidth="1"/>
    <col min="7" max="7" width="78.85546875" customWidth="1"/>
    <col min="8" max="8" width="13.7109375" customWidth="1"/>
    <col min="9" max="9" width="15.42578125" customWidth="1"/>
    <col min="10" max="10" width="14" customWidth="1"/>
    <col min="11" max="11" width="18.5703125" customWidth="1"/>
  </cols>
  <sheetData>
    <row r="1" spans="1:16" ht="15.75" x14ac:dyDescent="0.25">
      <c r="A1" s="102" t="s">
        <v>299</v>
      </c>
      <c r="B1" s="102"/>
      <c r="C1" s="102"/>
      <c r="D1" s="102"/>
      <c r="E1" s="102"/>
      <c r="F1" s="102"/>
      <c r="G1" s="102"/>
      <c r="H1" s="102"/>
      <c r="I1" s="102"/>
      <c r="J1" s="102"/>
      <c r="K1" s="102"/>
    </row>
    <row r="2" spans="1:16" ht="15.75" x14ac:dyDescent="0.25">
      <c r="A2" s="103" t="s">
        <v>300</v>
      </c>
      <c r="B2" s="103"/>
      <c r="C2" s="103"/>
      <c r="D2" s="103"/>
      <c r="E2" s="103"/>
      <c r="F2" s="103"/>
      <c r="G2" s="103"/>
      <c r="H2" s="103"/>
      <c r="I2" s="103"/>
      <c r="J2" s="103"/>
      <c r="K2" s="103"/>
      <c r="L2" s="42"/>
      <c r="M2" s="42"/>
      <c r="N2" s="42"/>
      <c r="O2" s="42"/>
      <c r="P2" s="42"/>
    </row>
    <row r="3" spans="1:16" ht="127.5" customHeight="1" x14ac:dyDescent="0.25">
      <c r="A3" s="17" t="s">
        <v>138</v>
      </c>
      <c r="B3" s="17" t="s">
        <v>301</v>
      </c>
      <c r="C3" s="17" t="s">
        <v>302</v>
      </c>
      <c r="D3" s="17" t="s">
        <v>303</v>
      </c>
      <c r="E3" s="17" t="s">
        <v>304</v>
      </c>
      <c r="F3" s="17" t="s">
        <v>305</v>
      </c>
      <c r="G3" s="17" t="s">
        <v>306</v>
      </c>
      <c r="H3" s="17" t="s">
        <v>307</v>
      </c>
      <c r="I3" s="17" t="s">
        <v>308</v>
      </c>
      <c r="J3" s="17" t="s">
        <v>309</v>
      </c>
      <c r="K3" s="17" t="s">
        <v>310</v>
      </c>
    </row>
    <row r="4" spans="1:16" x14ac:dyDescent="0.25">
      <c r="A4" s="17">
        <v>1</v>
      </c>
      <c r="B4" s="17">
        <v>2</v>
      </c>
      <c r="C4" s="17">
        <v>3</v>
      </c>
      <c r="D4" s="17">
        <v>4</v>
      </c>
      <c r="E4" s="17">
        <v>5</v>
      </c>
      <c r="F4" s="17">
        <v>6</v>
      </c>
      <c r="G4" s="17">
        <v>7</v>
      </c>
      <c r="H4" s="17">
        <v>8</v>
      </c>
      <c r="I4" s="17">
        <v>9</v>
      </c>
      <c r="J4" s="17">
        <v>10</v>
      </c>
      <c r="K4" s="17">
        <v>11</v>
      </c>
    </row>
    <row r="5" spans="1:16" ht="191.25" x14ac:dyDescent="0.25">
      <c r="A5" s="17">
        <v>1</v>
      </c>
      <c r="B5" s="17" t="s">
        <v>311</v>
      </c>
      <c r="C5" s="53" t="s">
        <v>312</v>
      </c>
      <c r="D5" s="53" t="s">
        <v>313</v>
      </c>
      <c r="E5" s="54" t="s">
        <v>314</v>
      </c>
      <c r="F5" s="54" t="s">
        <v>315</v>
      </c>
      <c r="G5" s="55" t="s">
        <v>316</v>
      </c>
      <c r="H5" s="54">
        <v>9735</v>
      </c>
      <c r="I5" s="22">
        <v>20</v>
      </c>
      <c r="J5" s="22">
        <v>16</v>
      </c>
      <c r="K5" s="54" t="s">
        <v>317</v>
      </c>
    </row>
    <row r="6" spans="1:16" ht="102" x14ac:dyDescent="0.25">
      <c r="A6" s="17">
        <v>2</v>
      </c>
      <c r="B6" s="17" t="s">
        <v>318</v>
      </c>
      <c r="C6" s="53" t="s">
        <v>312</v>
      </c>
      <c r="D6" s="53" t="s">
        <v>319</v>
      </c>
      <c r="E6" s="54" t="s">
        <v>320</v>
      </c>
      <c r="F6" s="54" t="s">
        <v>315</v>
      </c>
      <c r="G6" s="55" t="s">
        <v>321</v>
      </c>
      <c r="H6" s="17">
        <v>2130</v>
      </c>
      <c r="I6" s="17">
        <v>14</v>
      </c>
      <c r="J6" s="17">
        <v>5</v>
      </c>
      <c r="K6" s="17" t="s">
        <v>317</v>
      </c>
    </row>
  </sheetData>
  <mergeCells count="2">
    <mergeCell ref="A1:K1"/>
    <mergeCell ref="A2:K2"/>
  </mergeCells>
  <printOptions horizontalCentered="1"/>
  <pageMargins left="0.70866141732283472" right="0.70866141732283472" top="0.39370078740157483" bottom="0.39370078740157483" header="0.31496062992125984" footer="0.31496062992125984"/>
  <pageSetup paperSize="9" scale="58"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election activeCell="D31" sqref="D31"/>
    </sheetView>
  </sheetViews>
  <sheetFormatPr defaultRowHeight="15" x14ac:dyDescent="0.25"/>
  <cols>
    <col min="2" max="2" width="37" customWidth="1"/>
    <col min="3" max="3" width="12.7109375" customWidth="1"/>
    <col min="4" max="5" width="13.7109375" customWidth="1"/>
  </cols>
  <sheetData>
    <row r="1" spans="1:5" s="33" customFormat="1" ht="15.75" x14ac:dyDescent="0.25">
      <c r="A1" s="102" t="s">
        <v>322</v>
      </c>
      <c r="B1" s="102"/>
      <c r="C1" s="102"/>
      <c r="D1" s="102"/>
      <c r="E1" s="102"/>
    </row>
    <row r="2" spans="1:5" ht="15.75" x14ac:dyDescent="0.25">
      <c r="A2" s="103" t="s">
        <v>323</v>
      </c>
      <c r="B2" s="103"/>
      <c r="C2" s="103"/>
      <c r="D2" s="103"/>
      <c r="E2" s="103"/>
    </row>
    <row r="3" spans="1:5" ht="93" customHeight="1" x14ac:dyDescent="0.25">
      <c r="A3" s="17" t="s">
        <v>138</v>
      </c>
      <c r="B3" s="17" t="s">
        <v>324</v>
      </c>
      <c r="C3" s="100" t="s">
        <v>325</v>
      </c>
      <c r="D3" s="110"/>
      <c r="E3" s="56"/>
    </row>
    <row r="4" spans="1:5" ht="25.5" x14ac:dyDescent="0.25">
      <c r="A4" s="86">
        <v>1</v>
      </c>
      <c r="B4" s="29" t="s">
        <v>326</v>
      </c>
      <c r="C4" s="111" t="s">
        <v>327</v>
      </c>
      <c r="D4" s="112"/>
      <c r="E4" s="57"/>
    </row>
    <row r="5" spans="1:5" ht="25.5" x14ac:dyDescent="0.25">
      <c r="A5" s="86"/>
      <c r="B5" s="29" t="s">
        <v>328</v>
      </c>
      <c r="C5" s="113"/>
      <c r="D5" s="114"/>
      <c r="E5" s="58" t="s">
        <v>329</v>
      </c>
    </row>
    <row r="6" spans="1:5" ht="25.5" x14ac:dyDescent="0.25">
      <c r="A6" s="86"/>
      <c r="B6" s="29" t="s">
        <v>330</v>
      </c>
      <c r="C6" s="115"/>
      <c r="D6" s="76"/>
      <c r="E6" s="59" t="s">
        <v>331</v>
      </c>
    </row>
    <row r="7" spans="1:5" ht="38.25" x14ac:dyDescent="0.25">
      <c r="A7" s="17">
        <v>2</v>
      </c>
      <c r="B7" s="29" t="s">
        <v>332</v>
      </c>
      <c r="C7" s="100" t="s">
        <v>333</v>
      </c>
      <c r="D7" s="110"/>
      <c r="E7" s="60">
        <v>121941</v>
      </c>
    </row>
    <row r="8" spans="1:5" ht="38.25" x14ac:dyDescent="0.25">
      <c r="A8" s="18" t="s">
        <v>116</v>
      </c>
      <c r="B8" s="29" t="s">
        <v>334</v>
      </c>
      <c r="C8" s="100" t="s">
        <v>333</v>
      </c>
      <c r="D8" s="110"/>
      <c r="E8" s="61">
        <v>105370</v>
      </c>
    </row>
    <row r="9" spans="1:5" ht="51" x14ac:dyDescent="0.25">
      <c r="A9" s="18" t="s">
        <v>117</v>
      </c>
      <c r="B9" s="29" t="s">
        <v>335</v>
      </c>
      <c r="C9" s="100" t="s">
        <v>333</v>
      </c>
      <c r="D9" s="110"/>
      <c r="E9" s="61">
        <v>16571</v>
      </c>
    </row>
    <row r="10" spans="1:5" ht="51" x14ac:dyDescent="0.25">
      <c r="A10" s="17">
        <v>3</v>
      </c>
      <c r="B10" s="29" t="s">
        <v>336</v>
      </c>
      <c r="C10" s="100" t="s">
        <v>337</v>
      </c>
      <c r="D10" s="110"/>
      <c r="E10" s="62">
        <v>1.0416666666666667E-4</v>
      </c>
    </row>
    <row r="11" spans="1:5" ht="38.25" x14ac:dyDescent="0.25">
      <c r="A11" s="17">
        <v>4</v>
      </c>
      <c r="B11" s="29" t="s">
        <v>338</v>
      </c>
      <c r="C11" s="100" t="s">
        <v>337</v>
      </c>
      <c r="D11" s="110"/>
      <c r="E11" s="62">
        <v>7.8703703703703705E-4</v>
      </c>
    </row>
    <row r="13" spans="1:5" ht="79.5" customHeight="1" x14ac:dyDescent="0.25">
      <c r="A13" s="63" t="s">
        <v>131</v>
      </c>
      <c r="B13" s="17" t="s">
        <v>11</v>
      </c>
      <c r="C13" s="86" t="s">
        <v>339</v>
      </c>
      <c r="D13" s="86"/>
      <c r="E13" s="17"/>
    </row>
    <row r="14" spans="1:5" ht="38.25" x14ac:dyDescent="0.25">
      <c r="A14" s="63"/>
      <c r="B14" s="19" t="s">
        <v>340</v>
      </c>
      <c r="C14" s="104" t="s">
        <v>341</v>
      </c>
      <c r="D14" s="105"/>
      <c r="E14" s="61"/>
    </row>
    <row r="15" spans="1:5" ht="38.25" x14ac:dyDescent="0.25">
      <c r="A15" s="63"/>
      <c r="B15" s="19" t="s">
        <v>342</v>
      </c>
      <c r="C15" s="104" t="s">
        <v>222</v>
      </c>
      <c r="D15" s="105"/>
      <c r="E15" s="61"/>
    </row>
    <row r="16" spans="1:5" ht="51" x14ac:dyDescent="0.25">
      <c r="A16" s="63"/>
      <c r="B16" s="19" t="s">
        <v>343</v>
      </c>
      <c r="C16" s="106" t="s">
        <v>344</v>
      </c>
      <c r="D16" s="106"/>
      <c r="E16" s="17"/>
    </row>
    <row r="17" spans="1:5" ht="63" customHeight="1" x14ac:dyDescent="0.25">
      <c r="A17" s="18" t="s">
        <v>345</v>
      </c>
      <c r="B17" s="19" t="s">
        <v>346</v>
      </c>
      <c r="C17" s="107" t="s">
        <v>222</v>
      </c>
      <c r="D17" s="107"/>
      <c r="E17" s="17"/>
    </row>
    <row r="18" spans="1:5" ht="89.25" x14ac:dyDescent="0.25">
      <c r="A18" s="18" t="s">
        <v>347</v>
      </c>
      <c r="B18" s="19" t="s">
        <v>348</v>
      </c>
      <c r="C18" s="108" t="s">
        <v>349</v>
      </c>
      <c r="D18" s="109"/>
      <c r="E18" s="64"/>
    </row>
    <row r="19" spans="1:5" ht="155.25" customHeight="1" x14ac:dyDescent="0.25">
      <c r="A19" s="18" t="s">
        <v>350</v>
      </c>
      <c r="B19" s="19" t="s">
        <v>351</v>
      </c>
      <c r="C19" s="108" t="s">
        <v>352</v>
      </c>
      <c r="D19" s="109"/>
      <c r="E19" s="65"/>
    </row>
    <row r="20" spans="1:5" ht="52.5" customHeight="1" x14ac:dyDescent="0.25">
      <c r="A20" s="18" t="s">
        <v>353</v>
      </c>
      <c r="B20" s="66" t="s">
        <v>354</v>
      </c>
      <c r="C20" s="108" t="s">
        <v>355</v>
      </c>
      <c r="D20" s="109"/>
      <c r="E20" s="64"/>
    </row>
    <row r="21" spans="1:5" x14ac:dyDescent="0.25">
      <c r="A21" s="50"/>
      <c r="B21" s="50"/>
      <c r="C21" s="50"/>
      <c r="D21" s="50"/>
      <c r="E21" s="50"/>
    </row>
    <row r="22" spans="1:5" x14ac:dyDescent="0.25">
      <c r="A22" s="50"/>
      <c r="B22" s="50"/>
      <c r="C22" s="50"/>
      <c r="D22" s="50"/>
      <c r="E22" s="50"/>
    </row>
    <row r="23" spans="1:5" x14ac:dyDescent="0.25">
      <c r="A23" s="50"/>
      <c r="B23" s="50"/>
      <c r="C23" s="50"/>
      <c r="D23" s="50"/>
      <c r="E23" s="50"/>
    </row>
    <row r="24" spans="1:5" ht="15.75" x14ac:dyDescent="0.25">
      <c r="A24" s="67" t="s">
        <v>356</v>
      </c>
      <c r="B24" s="68"/>
      <c r="D24" s="70" t="s">
        <v>357</v>
      </c>
      <c r="E24" s="70"/>
    </row>
    <row r="25" spans="1:5" x14ac:dyDescent="0.25">
      <c r="A25" s="68"/>
      <c r="B25" s="68"/>
      <c r="C25" s="68"/>
      <c r="D25" s="69"/>
      <c r="E25" s="69"/>
    </row>
    <row r="26" spans="1:5" x14ac:dyDescent="0.25">
      <c r="A26" s="68"/>
      <c r="B26" s="68"/>
      <c r="C26" s="68"/>
      <c r="D26" s="69"/>
      <c r="E26" s="69"/>
    </row>
    <row r="27" spans="1:5" ht="15.75" x14ac:dyDescent="0.25">
      <c r="A27" s="67" t="s">
        <v>358</v>
      </c>
      <c r="B27" s="68"/>
      <c r="D27" s="70" t="s">
        <v>359</v>
      </c>
      <c r="E27" s="70"/>
    </row>
  </sheetData>
  <mergeCells count="18">
    <mergeCell ref="C7:D7"/>
    <mergeCell ref="A1:E1"/>
    <mergeCell ref="A2:E2"/>
    <mergeCell ref="C3:D3"/>
    <mergeCell ref="A4:A6"/>
    <mergeCell ref="C4:D6"/>
    <mergeCell ref="C20:D20"/>
    <mergeCell ref="C8:D8"/>
    <mergeCell ref="C9:D9"/>
    <mergeCell ref="C10:D10"/>
    <mergeCell ref="C11:D11"/>
    <mergeCell ref="C13:D13"/>
    <mergeCell ref="C14:D14"/>
    <mergeCell ref="C15:D15"/>
    <mergeCell ref="C16:D16"/>
    <mergeCell ref="C17:D17"/>
    <mergeCell ref="C18:D18"/>
    <mergeCell ref="C19:D19"/>
  </mergeCells>
  <printOptions horizontalCentered="1"/>
  <pageMargins left="0.70866141732283472" right="0.19685039370078741" top="0.39370078740157483" bottom="0.39370078740157483" header="0.31496062992125984" footer="0.31496062992125984"/>
  <pageSetup paperSize="9"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view="pageBreakPreview" zoomScaleNormal="100" zoomScaleSheetLayoutView="100" workbookViewId="0">
      <pane ySplit="6" topLeftCell="A37" activePane="bottomLeft" state="frozen"/>
      <selection pane="bottomLeft" activeCell="F6" sqref="F1:H1048576"/>
    </sheetView>
  </sheetViews>
  <sheetFormatPr defaultRowHeight="12.75" x14ac:dyDescent="0.25"/>
  <cols>
    <col min="1" max="1" width="10" style="23" customWidth="1"/>
    <col min="2" max="2" width="43.42578125" style="10" customWidth="1"/>
    <col min="3" max="5" width="13.28515625" style="23" customWidth="1"/>
    <col min="6" max="16384" width="9.140625" style="10"/>
  </cols>
  <sheetData>
    <row r="1" spans="1:5" ht="15.75" x14ac:dyDescent="0.25">
      <c r="A1" s="75" t="s">
        <v>7</v>
      </c>
      <c r="B1" s="75"/>
      <c r="C1" s="75"/>
      <c r="D1" s="75"/>
      <c r="E1" s="75"/>
    </row>
    <row r="2" spans="1:5" ht="15.75" x14ac:dyDescent="0.25">
      <c r="A2" s="75" t="s">
        <v>8</v>
      </c>
      <c r="B2" s="75"/>
      <c r="C2" s="75"/>
      <c r="D2" s="75"/>
      <c r="E2" s="75"/>
    </row>
    <row r="3" spans="1:5" ht="12.75" customHeight="1" x14ac:dyDescent="0.25">
      <c r="A3" s="76" t="s">
        <v>9</v>
      </c>
      <c r="B3" s="76"/>
      <c r="C3" s="76"/>
      <c r="D3" s="76"/>
      <c r="E3" s="76"/>
    </row>
    <row r="4" spans="1:5" s="11" customFormat="1" ht="23.25" customHeight="1" x14ac:dyDescent="0.25">
      <c r="A4" s="73" t="s">
        <v>10</v>
      </c>
      <c r="B4" s="73" t="s">
        <v>11</v>
      </c>
      <c r="C4" s="73" t="s">
        <v>12</v>
      </c>
      <c r="D4" s="73"/>
      <c r="E4" s="73"/>
    </row>
    <row r="5" spans="1:5" s="11" customFormat="1" ht="42.75" customHeight="1" x14ac:dyDescent="0.25">
      <c r="A5" s="73"/>
      <c r="B5" s="73"/>
      <c r="C5" s="12">
        <v>2020</v>
      </c>
      <c r="D5" s="12">
        <v>2021</v>
      </c>
      <c r="E5" s="12" t="s">
        <v>13</v>
      </c>
    </row>
    <row r="6" spans="1:5" s="11" customFormat="1" ht="12.75" customHeight="1" x14ac:dyDescent="0.25">
      <c r="A6" s="12">
        <v>1</v>
      </c>
      <c r="B6" s="12">
        <v>2</v>
      </c>
      <c r="C6" s="12">
        <v>3</v>
      </c>
      <c r="D6" s="12">
        <v>4</v>
      </c>
      <c r="E6" s="12">
        <v>5</v>
      </c>
    </row>
    <row r="7" spans="1:5" s="14" customFormat="1" x14ac:dyDescent="0.25">
      <c r="A7" s="74" t="s">
        <v>14</v>
      </c>
      <c r="B7" s="74"/>
      <c r="C7" s="74"/>
      <c r="D7" s="74"/>
      <c r="E7" s="74"/>
    </row>
    <row r="8" spans="1:5" s="14" customFormat="1" ht="25.5" x14ac:dyDescent="0.25">
      <c r="A8" s="15" t="s">
        <v>15</v>
      </c>
      <c r="B8" s="13" t="s">
        <v>16</v>
      </c>
      <c r="C8" s="12">
        <v>241498</v>
      </c>
      <c r="D8" s="12">
        <f>D9</f>
        <v>260113</v>
      </c>
      <c r="E8" s="16">
        <f>((D8-C8)/C8)</f>
        <v>7.708138369675939E-2</v>
      </c>
    </row>
    <row r="9" spans="1:5" s="14" customFormat="1" ht="25.5" x14ac:dyDescent="0.25">
      <c r="A9" s="15" t="s">
        <v>17</v>
      </c>
      <c r="B9" s="13" t="s">
        <v>18</v>
      </c>
      <c r="C9" s="12">
        <v>241498</v>
      </c>
      <c r="D9" s="12">
        <f>D14</f>
        <v>260113</v>
      </c>
      <c r="E9" s="16">
        <f>((D9-C9)/C9)</f>
        <v>7.708138369675939E-2</v>
      </c>
    </row>
    <row r="10" spans="1:5" x14ac:dyDescent="0.25">
      <c r="A10" s="18" t="s">
        <v>19</v>
      </c>
      <c r="B10" s="19" t="s">
        <v>20</v>
      </c>
      <c r="C10" s="17"/>
      <c r="D10" s="17"/>
      <c r="E10" s="17"/>
    </row>
    <row r="11" spans="1:5" x14ac:dyDescent="0.25">
      <c r="A11" s="18" t="s">
        <v>21</v>
      </c>
      <c r="B11" s="19" t="s">
        <v>22</v>
      </c>
      <c r="C11" s="17"/>
      <c r="D11" s="17"/>
      <c r="E11" s="17"/>
    </row>
    <row r="12" spans="1:5" x14ac:dyDescent="0.25">
      <c r="A12" s="18" t="s">
        <v>23</v>
      </c>
      <c r="B12" s="19" t="s">
        <v>24</v>
      </c>
      <c r="C12" s="17"/>
      <c r="D12" s="17"/>
      <c r="E12" s="17"/>
    </row>
    <row r="13" spans="1:5" x14ac:dyDescent="0.25">
      <c r="A13" s="18" t="s">
        <v>25</v>
      </c>
      <c r="B13" s="19" t="s">
        <v>26</v>
      </c>
      <c r="C13" s="17"/>
      <c r="D13" s="17"/>
      <c r="E13" s="17"/>
    </row>
    <row r="14" spans="1:5" s="14" customFormat="1" ht="25.5" x14ac:dyDescent="0.25">
      <c r="A14" s="15" t="s">
        <v>27</v>
      </c>
      <c r="B14" s="13" t="s">
        <v>28</v>
      </c>
      <c r="C14" s="12">
        <v>241498</v>
      </c>
      <c r="D14" s="12">
        <f>D18</f>
        <v>260113</v>
      </c>
      <c r="E14" s="16">
        <f>((D14-C14)/C14)</f>
        <v>7.708138369675939E-2</v>
      </c>
    </row>
    <row r="15" spans="1:5" x14ac:dyDescent="0.25">
      <c r="A15" s="18" t="s">
        <v>29</v>
      </c>
      <c r="B15" s="19" t="s">
        <v>30</v>
      </c>
      <c r="C15" s="17"/>
      <c r="D15" s="17"/>
      <c r="E15" s="17"/>
    </row>
    <row r="16" spans="1:5" x14ac:dyDescent="0.25">
      <c r="A16" s="18" t="s">
        <v>31</v>
      </c>
      <c r="B16" s="19" t="s">
        <v>32</v>
      </c>
      <c r="C16" s="17"/>
      <c r="D16" s="17"/>
      <c r="E16" s="17"/>
    </row>
    <row r="17" spans="1:5" x14ac:dyDescent="0.25">
      <c r="A17" s="18" t="s">
        <v>33</v>
      </c>
      <c r="B17" s="19" t="s">
        <v>34</v>
      </c>
      <c r="C17" s="17"/>
      <c r="D17" s="17"/>
      <c r="E17" s="17"/>
    </row>
    <row r="18" spans="1:5" s="14" customFormat="1" ht="25.5" x14ac:dyDescent="0.25">
      <c r="A18" s="15" t="s">
        <v>35</v>
      </c>
      <c r="B18" s="13" t="s">
        <v>36</v>
      </c>
      <c r="C18" s="12">
        <v>241498</v>
      </c>
      <c r="D18" s="12">
        <f>D19+D20</f>
        <v>260113</v>
      </c>
      <c r="E18" s="16">
        <f>((D18-C18)/C18)</f>
        <v>7.708138369675939E-2</v>
      </c>
    </row>
    <row r="19" spans="1:5" x14ac:dyDescent="0.25">
      <c r="A19" s="18" t="s">
        <v>37</v>
      </c>
      <c r="B19" s="19" t="s">
        <v>38</v>
      </c>
      <c r="C19" s="17">
        <v>234563</v>
      </c>
      <c r="D19" s="17">
        <v>253248</v>
      </c>
      <c r="E19" s="20">
        <f t="shared" ref="E19:E23" si="0">((D19-C19)/C19)</f>
        <v>7.9658769712188202E-2</v>
      </c>
    </row>
    <row r="20" spans="1:5" x14ac:dyDescent="0.25">
      <c r="A20" s="18" t="s">
        <v>39</v>
      </c>
      <c r="B20" s="19" t="s">
        <v>40</v>
      </c>
      <c r="C20" s="17">
        <v>6935</v>
      </c>
      <c r="D20" s="17">
        <v>6865</v>
      </c>
      <c r="E20" s="20">
        <f t="shared" si="0"/>
        <v>-1.0093727469358327E-2</v>
      </c>
    </row>
    <row r="21" spans="1:5" s="14" customFormat="1" x14ac:dyDescent="0.25">
      <c r="A21" s="15" t="s">
        <v>41</v>
      </c>
      <c r="B21" s="13" t="s">
        <v>42</v>
      </c>
      <c r="C21" s="12">
        <v>59220</v>
      </c>
      <c r="D21" s="12">
        <v>60760</v>
      </c>
      <c r="E21" s="16">
        <f t="shared" si="0"/>
        <v>2.6004728132387706E-2</v>
      </c>
    </row>
    <row r="22" spans="1:5" s="14" customFormat="1" x14ac:dyDescent="0.25">
      <c r="A22" s="18" t="s">
        <v>43</v>
      </c>
      <c r="B22" s="19" t="s">
        <v>44</v>
      </c>
      <c r="C22" s="17">
        <v>59220</v>
      </c>
      <c r="D22" s="17">
        <v>60760</v>
      </c>
      <c r="E22" s="20">
        <f t="shared" si="0"/>
        <v>2.6004728132387706E-2</v>
      </c>
    </row>
    <row r="23" spans="1:5" s="14" customFormat="1" x14ac:dyDescent="0.25">
      <c r="A23" s="18" t="s">
        <v>45</v>
      </c>
      <c r="B23" s="19" t="s">
        <v>38</v>
      </c>
      <c r="C23" s="17">
        <v>35629</v>
      </c>
      <c r="D23" s="17">
        <v>36388</v>
      </c>
      <c r="E23" s="20">
        <f t="shared" si="0"/>
        <v>2.1302871256560666E-2</v>
      </c>
    </row>
    <row r="24" spans="1:5" s="14" customFormat="1" ht="25.5" x14ac:dyDescent="0.25">
      <c r="A24" s="18" t="s">
        <v>46</v>
      </c>
      <c r="B24" s="19" t="s">
        <v>47</v>
      </c>
      <c r="C24" s="17">
        <v>0</v>
      </c>
      <c r="D24" s="17">
        <v>0</v>
      </c>
      <c r="E24" s="21">
        <v>0</v>
      </c>
    </row>
    <row r="25" spans="1:5" s="14" customFormat="1" x14ac:dyDescent="0.25">
      <c r="A25" s="18" t="s">
        <v>48</v>
      </c>
      <c r="B25" s="19" t="s">
        <v>40</v>
      </c>
      <c r="C25" s="17">
        <v>23591</v>
      </c>
      <c r="D25" s="17">
        <v>24372</v>
      </c>
      <c r="E25" s="20">
        <f t="shared" ref="E25" si="1">((D25-C25)/C25)</f>
        <v>3.3105845449535841E-2</v>
      </c>
    </row>
    <row r="26" spans="1:5" s="14" customFormat="1" ht="25.5" x14ac:dyDescent="0.25">
      <c r="A26" s="18" t="s">
        <v>49</v>
      </c>
      <c r="B26" s="19" t="s">
        <v>47</v>
      </c>
      <c r="C26" s="17">
        <v>0</v>
      </c>
      <c r="D26" s="17">
        <v>0</v>
      </c>
      <c r="E26" s="21">
        <v>0</v>
      </c>
    </row>
    <row r="27" spans="1:5" s="14" customFormat="1" ht="38.25" x14ac:dyDescent="0.25">
      <c r="A27" s="18" t="s">
        <v>50</v>
      </c>
      <c r="B27" s="19" t="s">
        <v>51</v>
      </c>
      <c r="C27" s="17">
        <v>0</v>
      </c>
      <c r="D27" s="17">
        <v>0</v>
      </c>
      <c r="E27" s="21">
        <v>0</v>
      </c>
    </row>
    <row r="28" spans="1:5" s="14" customFormat="1" ht="25.5" x14ac:dyDescent="0.25">
      <c r="A28" s="18" t="s">
        <v>52</v>
      </c>
      <c r="B28" s="19" t="s">
        <v>47</v>
      </c>
      <c r="C28" s="17">
        <v>0</v>
      </c>
      <c r="D28" s="17">
        <v>0</v>
      </c>
      <c r="E28" s="21">
        <v>0</v>
      </c>
    </row>
    <row r="29" spans="1:5" s="14" customFormat="1" x14ac:dyDescent="0.25">
      <c r="A29" s="18" t="s">
        <v>53</v>
      </c>
      <c r="B29" s="19" t="s">
        <v>54</v>
      </c>
      <c r="C29" s="17">
        <v>0</v>
      </c>
      <c r="D29" s="17">
        <v>0</v>
      </c>
      <c r="E29" s="21">
        <v>0</v>
      </c>
    </row>
    <row r="30" spans="1:5" s="14" customFormat="1" ht="25.5" x14ac:dyDescent="0.25">
      <c r="A30" s="18" t="s">
        <v>55</v>
      </c>
      <c r="B30" s="19" t="s">
        <v>47</v>
      </c>
      <c r="C30" s="17">
        <v>0</v>
      </c>
      <c r="D30" s="17">
        <v>0</v>
      </c>
      <c r="E30" s="21">
        <v>0</v>
      </c>
    </row>
    <row r="31" spans="1:5" ht="25.5" x14ac:dyDescent="0.25">
      <c r="A31" s="18" t="s">
        <v>56</v>
      </c>
      <c r="B31" s="19" t="s">
        <v>57</v>
      </c>
      <c r="C31" s="17">
        <v>57185</v>
      </c>
      <c r="D31" s="17">
        <f>D32+D34</f>
        <v>59691</v>
      </c>
      <c r="E31" s="20">
        <f>((D31-C31)/C31)</f>
        <v>4.3822680772929966E-2</v>
      </c>
    </row>
    <row r="32" spans="1:5" x14ac:dyDescent="0.25">
      <c r="A32" s="18" t="s">
        <v>58</v>
      </c>
      <c r="B32" s="19" t="s">
        <v>38</v>
      </c>
      <c r="C32" s="17">
        <v>33594</v>
      </c>
      <c r="D32" s="17">
        <v>36388</v>
      </c>
      <c r="E32" s="20">
        <f>((D32-C32)/C32)</f>
        <v>8.3169613621480024E-2</v>
      </c>
    </row>
    <row r="33" spans="1:5" ht="25.5" x14ac:dyDescent="0.25">
      <c r="A33" s="18" t="s">
        <v>59</v>
      </c>
      <c r="B33" s="19" t="s">
        <v>47</v>
      </c>
      <c r="C33" s="17"/>
      <c r="D33" s="17"/>
      <c r="E33" s="17"/>
    </row>
    <row r="34" spans="1:5" x14ac:dyDescent="0.25">
      <c r="A34" s="18" t="s">
        <v>60</v>
      </c>
      <c r="B34" s="19" t="s">
        <v>40</v>
      </c>
      <c r="C34" s="17">
        <v>23591</v>
      </c>
      <c r="D34" s="17">
        <v>23303</v>
      </c>
      <c r="E34" s="20">
        <f>((D34-C34)/C34)</f>
        <v>-1.2208045441058031E-2</v>
      </c>
    </row>
    <row r="35" spans="1:5" ht="25.5" x14ac:dyDescent="0.25">
      <c r="A35" s="18" t="s">
        <v>61</v>
      </c>
      <c r="B35" s="19" t="s">
        <v>47</v>
      </c>
      <c r="C35" s="17">
        <v>0</v>
      </c>
      <c r="D35" s="17">
        <v>0</v>
      </c>
      <c r="E35" s="21">
        <v>0</v>
      </c>
    </row>
    <row r="36" spans="1:5" ht="38.25" x14ac:dyDescent="0.25">
      <c r="A36" s="18" t="s">
        <v>62</v>
      </c>
      <c r="B36" s="19" t="s">
        <v>51</v>
      </c>
      <c r="C36" s="17">
        <v>0</v>
      </c>
      <c r="D36" s="17">
        <v>0</v>
      </c>
      <c r="E36" s="21">
        <v>0</v>
      </c>
    </row>
    <row r="37" spans="1:5" ht="25.5" x14ac:dyDescent="0.25">
      <c r="A37" s="18" t="s">
        <v>63</v>
      </c>
      <c r="B37" s="19" t="s">
        <v>47</v>
      </c>
      <c r="C37" s="17">
        <v>0</v>
      </c>
      <c r="D37" s="17">
        <v>0</v>
      </c>
      <c r="E37" s="21">
        <v>0</v>
      </c>
    </row>
    <row r="38" spans="1:5" x14ac:dyDescent="0.25">
      <c r="A38" s="18" t="s">
        <v>64</v>
      </c>
      <c r="B38" s="19" t="s">
        <v>54</v>
      </c>
      <c r="C38" s="17">
        <v>0</v>
      </c>
      <c r="D38" s="17">
        <v>0</v>
      </c>
      <c r="E38" s="21">
        <v>0</v>
      </c>
    </row>
    <row r="39" spans="1:5" ht="25.5" x14ac:dyDescent="0.25">
      <c r="A39" s="18" t="s">
        <v>65</v>
      </c>
      <c r="B39" s="19" t="s">
        <v>47</v>
      </c>
      <c r="C39" s="17">
        <v>0</v>
      </c>
      <c r="D39" s="17">
        <v>0</v>
      </c>
      <c r="E39" s="21">
        <v>0</v>
      </c>
    </row>
    <row r="40" spans="1:5" ht="25.5" x14ac:dyDescent="0.25">
      <c r="A40" s="18" t="s">
        <v>66</v>
      </c>
      <c r="B40" s="19" t="s">
        <v>67</v>
      </c>
      <c r="C40" s="17">
        <v>0</v>
      </c>
      <c r="D40" s="17">
        <v>0</v>
      </c>
      <c r="E40" s="21">
        <v>0</v>
      </c>
    </row>
    <row r="41" spans="1:5" x14ac:dyDescent="0.25">
      <c r="A41" s="18" t="s">
        <v>70</v>
      </c>
      <c r="B41" s="19" t="s">
        <v>71</v>
      </c>
      <c r="C41" s="17">
        <v>2782.48</v>
      </c>
      <c r="D41" s="17">
        <v>2852.08</v>
      </c>
      <c r="E41" s="20">
        <f t="shared" ref="E41:E65" si="2">((D41-C41)/C41)</f>
        <v>2.5013656881630743E-2</v>
      </c>
    </row>
    <row r="42" spans="1:5" x14ac:dyDescent="0.25">
      <c r="A42" s="18" t="s">
        <v>72</v>
      </c>
      <c r="B42" s="19" t="s">
        <v>73</v>
      </c>
      <c r="C42" s="17">
        <v>1067.7</v>
      </c>
      <c r="D42" s="17">
        <v>1079.9000000000001</v>
      </c>
      <c r="E42" s="20">
        <f t="shared" si="2"/>
        <v>1.1426430645312395E-2</v>
      </c>
    </row>
    <row r="43" spans="1:5" x14ac:dyDescent="0.25">
      <c r="A43" s="18" t="s">
        <v>74</v>
      </c>
      <c r="B43" s="19" t="s">
        <v>20</v>
      </c>
      <c r="C43" s="17">
        <v>0</v>
      </c>
      <c r="D43" s="17">
        <v>0</v>
      </c>
      <c r="E43" s="21">
        <v>0</v>
      </c>
    </row>
    <row r="44" spans="1:5" x14ac:dyDescent="0.25">
      <c r="A44" s="18" t="s">
        <v>75</v>
      </c>
      <c r="B44" s="19" t="s">
        <v>22</v>
      </c>
      <c r="C44" s="17">
        <v>10.3</v>
      </c>
      <c r="D44" s="17">
        <v>10.3</v>
      </c>
      <c r="E44" s="20">
        <f t="shared" si="2"/>
        <v>0</v>
      </c>
    </row>
    <row r="45" spans="1:5" x14ac:dyDescent="0.25">
      <c r="A45" s="18" t="s">
        <v>76</v>
      </c>
      <c r="B45" s="19" t="s">
        <v>24</v>
      </c>
      <c r="C45" s="17">
        <v>321.39999999999998</v>
      </c>
      <c r="D45" s="17">
        <v>326.2</v>
      </c>
      <c r="E45" s="20">
        <f t="shared" si="2"/>
        <v>1.4934660858743036E-2</v>
      </c>
    </row>
    <row r="46" spans="1:5" x14ac:dyDescent="0.25">
      <c r="A46" s="18" t="s">
        <v>77</v>
      </c>
      <c r="B46" s="19" t="s">
        <v>26</v>
      </c>
      <c r="C46" s="17">
        <v>736</v>
      </c>
      <c r="D46" s="17">
        <v>743.4</v>
      </c>
      <c r="E46" s="20">
        <f t="shared" si="2"/>
        <v>1.0054347826086926E-2</v>
      </c>
    </row>
    <row r="47" spans="1:5" x14ac:dyDescent="0.25">
      <c r="A47" s="18" t="s">
        <v>78</v>
      </c>
      <c r="B47" s="19" t="s">
        <v>79</v>
      </c>
      <c r="C47" s="17">
        <v>1714.78</v>
      </c>
      <c r="D47" s="17">
        <v>1772.2</v>
      </c>
      <c r="E47" s="20">
        <f t="shared" si="2"/>
        <v>3.3485345058841411E-2</v>
      </c>
    </row>
    <row r="48" spans="1:5" x14ac:dyDescent="0.25">
      <c r="A48" s="18" t="s">
        <v>80</v>
      </c>
      <c r="B48" s="19" t="s">
        <v>20</v>
      </c>
      <c r="C48" s="17">
        <v>0</v>
      </c>
      <c r="D48" s="17">
        <v>0</v>
      </c>
      <c r="E48" s="21">
        <v>0</v>
      </c>
    </row>
    <row r="49" spans="1:5" x14ac:dyDescent="0.25">
      <c r="A49" s="18" t="s">
        <v>81</v>
      </c>
      <c r="B49" s="19" t="s">
        <v>22</v>
      </c>
      <c r="C49" s="17">
        <v>0.98</v>
      </c>
      <c r="D49" s="17">
        <v>0.98</v>
      </c>
      <c r="E49" s="20">
        <f t="shared" si="2"/>
        <v>0</v>
      </c>
    </row>
    <row r="50" spans="1:5" x14ac:dyDescent="0.25">
      <c r="A50" s="18" t="s">
        <v>82</v>
      </c>
      <c r="B50" s="19" t="s">
        <v>24</v>
      </c>
      <c r="C50" s="17">
        <v>866.6</v>
      </c>
      <c r="D50" s="17">
        <v>884.5</v>
      </c>
      <c r="E50" s="20">
        <f t="shared" si="2"/>
        <v>2.0655435033464085E-2</v>
      </c>
    </row>
    <row r="51" spans="1:5" x14ac:dyDescent="0.25">
      <c r="A51" s="18" t="s">
        <v>83</v>
      </c>
      <c r="B51" s="19" t="s">
        <v>26</v>
      </c>
      <c r="C51" s="17">
        <v>847.2</v>
      </c>
      <c r="D51" s="17">
        <v>886.7</v>
      </c>
      <c r="E51" s="20">
        <f t="shared" si="2"/>
        <v>4.6624173748819636E-2</v>
      </c>
    </row>
    <row r="52" spans="1:5" x14ac:dyDescent="0.25">
      <c r="A52" s="18" t="s">
        <v>84</v>
      </c>
      <c r="B52" s="19" t="s">
        <v>85</v>
      </c>
      <c r="C52" s="17">
        <v>1437</v>
      </c>
      <c r="D52" s="17">
        <v>1461</v>
      </c>
      <c r="E52" s="20">
        <f t="shared" si="2"/>
        <v>1.6701461377870562E-2</v>
      </c>
    </row>
    <row r="53" spans="1:5" x14ac:dyDescent="0.25">
      <c r="A53" s="18" t="s">
        <v>86</v>
      </c>
      <c r="B53" s="19" t="s">
        <v>87</v>
      </c>
      <c r="C53" s="17">
        <v>0</v>
      </c>
      <c r="D53" s="17">
        <v>0</v>
      </c>
      <c r="E53" s="21">
        <v>0</v>
      </c>
    </row>
    <row r="54" spans="1:5" x14ac:dyDescent="0.25">
      <c r="A54" s="18" t="s">
        <v>88</v>
      </c>
      <c r="B54" s="19" t="s">
        <v>89</v>
      </c>
      <c r="C54" s="17">
        <v>4</v>
      </c>
      <c r="D54" s="17">
        <v>4</v>
      </c>
      <c r="E54" s="20">
        <f t="shared" si="2"/>
        <v>0</v>
      </c>
    </row>
    <row r="55" spans="1:5" x14ac:dyDescent="0.25">
      <c r="A55" s="18" t="s">
        <v>90</v>
      </c>
      <c r="B55" s="19" t="s">
        <v>91</v>
      </c>
      <c r="C55" s="17">
        <v>1433</v>
      </c>
      <c r="D55" s="17">
        <v>1457</v>
      </c>
      <c r="E55" s="20">
        <f t="shared" si="2"/>
        <v>1.6748080949057921E-2</v>
      </c>
    </row>
    <row r="56" spans="1:5" ht="25.5" x14ac:dyDescent="0.25">
      <c r="A56" s="18" t="s">
        <v>92</v>
      </c>
      <c r="B56" s="19" t="s">
        <v>93</v>
      </c>
      <c r="C56" s="17">
        <v>0</v>
      </c>
      <c r="D56" s="17">
        <v>0</v>
      </c>
      <c r="E56" s="21">
        <v>0</v>
      </c>
    </row>
    <row r="57" spans="1:5" x14ac:dyDescent="0.25">
      <c r="A57" s="18" t="s">
        <v>94</v>
      </c>
      <c r="B57" s="19" t="s">
        <v>95</v>
      </c>
      <c r="C57" s="17">
        <v>0</v>
      </c>
      <c r="D57" s="17">
        <v>0</v>
      </c>
      <c r="E57" s="21">
        <v>0</v>
      </c>
    </row>
    <row r="58" spans="1:5" x14ac:dyDescent="0.25">
      <c r="A58" s="18" t="s">
        <v>96</v>
      </c>
      <c r="B58" s="19" t="s">
        <v>20</v>
      </c>
      <c r="C58" s="17">
        <v>0</v>
      </c>
      <c r="D58" s="17">
        <v>0</v>
      </c>
      <c r="E58" s="21">
        <v>0</v>
      </c>
    </row>
    <row r="59" spans="1:5" x14ac:dyDescent="0.25">
      <c r="A59" s="18" t="s">
        <v>97</v>
      </c>
      <c r="B59" s="19" t="s">
        <v>22</v>
      </c>
      <c r="C59" s="17">
        <v>44</v>
      </c>
      <c r="D59" s="22">
        <v>44</v>
      </c>
      <c r="E59" s="20">
        <f t="shared" si="2"/>
        <v>0</v>
      </c>
    </row>
    <row r="60" spans="1:5" x14ac:dyDescent="0.25">
      <c r="A60" s="18" t="s">
        <v>98</v>
      </c>
      <c r="B60" s="19" t="s">
        <v>24</v>
      </c>
      <c r="C60" s="17">
        <v>58.1</v>
      </c>
      <c r="D60" s="22">
        <v>58.1</v>
      </c>
      <c r="E60" s="20">
        <f t="shared" si="2"/>
        <v>0</v>
      </c>
    </row>
    <row r="61" spans="1:5" x14ac:dyDescent="0.25">
      <c r="A61" s="18" t="s">
        <v>99</v>
      </c>
      <c r="B61" s="19" t="s">
        <v>26</v>
      </c>
      <c r="C61" s="17">
        <v>60.3</v>
      </c>
      <c r="D61" s="22">
        <v>60.3</v>
      </c>
      <c r="E61" s="20">
        <f t="shared" si="2"/>
        <v>0</v>
      </c>
    </row>
    <row r="62" spans="1:5" x14ac:dyDescent="0.25">
      <c r="A62" s="18" t="s">
        <v>100</v>
      </c>
      <c r="B62" s="19" t="s">
        <v>101</v>
      </c>
      <c r="C62" s="17">
        <v>0</v>
      </c>
      <c r="D62" s="17">
        <v>0</v>
      </c>
      <c r="E62" s="21">
        <v>0</v>
      </c>
    </row>
    <row r="63" spans="1:5" x14ac:dyDescent="0.25">
      <c r="A63" s="17" t="s">
        <v>102</v>
      </c>
      <c r="B63" s="19" t="s">
        <v>103</v>
      </c>
      <c r="C63" s="17">
        <v>63.8</v>
      </c>
      <c r="D63" s="22">
        <v>63.8</v>
      </c>
      <c r="E63" s="20">
        <f t="shared" si="2"/>
        <v>0</v>
      </c>
    </row>
    <row r="64" spans="1:5" x14ac:dyDescent="0.25">
      <c r="A64" s="17" t="s">
        <v>104</v>
      </c>
      <c r="B64" s="19" t="s">
        <v>105</v>
      </c>
      <c r="C64" s="17">
        <v>58</v>
      </c>
      <c r="D64" s="22">
        <v>58</v>
      </c>
      <c r="E64" s="20">
        <f t="shared" si="2"/>
        <v>0</v>
      </c>
    </row>
    <row r="65" spans="1:5" x14ac:dyDescent="0.25">
      <c r="A65" s="17" t="s">
        <v>106</v>
      </c>
      <c r="B65" s="19" t="s">
        <v>107</v>
      </c>
      <c r="C65" s="17">
        <v>50</v>
      </c>
      <c r="D65" s="22">
        <v>50</v>
      </c>
      <c r="E65" s="20">
        <f t="shared" si="2"/>
        <v>0</v>
      </c>
    </row>
  </sheetData>
  <mergeCells count="7">
    <mergeCell ref="A7:E7"/>
    <mergeCell ref="A1:E1"/>
    <mergeCell ref="A2:E2"/>
    <mergeCell ref="A3:E3"/>
    <mergeCell ref="A4:A5"/>
    <mergeCell ref="B4:B5"/>
    <mergeCell ref="C4:E4"/>
  </mergeCells>
  <printOptions horizontalCentered="1"/>
  <pageMargins left="0.51181102362204722" right="0.19685039370078741" top="0.39370078740157483" bottom="0.39370078740157483" header="0.31496062992125984" footer="0.31496062992125984"/>
  <pageSetup paperSize="9" fitToHeight="0" orientation="portrait" r:id="rId1"/>
  <headerFooter>
    <oddFooter>&amp;R&amp;P</oddFooter>
  </headerFooter>
  <rowBreaks count="1" manualBreakCount="1">
    <brk id="4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view="pageBreakPreview" zoomScaleNormal="100" zoomScaleSheetLayoutView="100" workbookViewId="0">
      <selection activeCell="A3" sqref="A3:E3"/>
    </sheetView>
  </sheetViews>
  <sheetFormatPr defaultRowHeight="12.75" x14ac:dyDescent="0.25"/>
  <cols>
    <col min="1" max="1" width="5.28515625" style="23" customWidth="1"/>
    <col min="2" max="2" width="43.42578125" style="10" customWidth="1"/>
    <col min="3" max="5" width="13.28515625" style="23" customWidth="1"/>
    <col min="6" max="16384" width="9.140625" style="10"/>
  </cols>
  <sheetData>
    <row r="1" spans="1:5" ht="15.75" x14ac:dyDescent="0.25">
      <c r="A1" s="75" t="s">
        <v>108</v>
      </c>
      <c r="B1" s="75"/>
      <c r="C1" s="75"/>
      <c r="D1" s="75"/>
      <c r="E1" s="75"/>
    </row>
    <row r="2" spans="1:5" ht="15.75" x14ac:dyDescent="0.25">
      <c r="A2" s="75" t="s">
        <v>8</v>
      </c>
      <c r="B2" s="75"/>
      <c r="C2" s="75"/>
      <c r="D2" s="75"/>
      <c r="E2" s="75"/>
    </row>
    <row r="3" spans="1:5" ht="15" customHeight="1" x14ac:dyDescent="0.25">
      <c r="A3" s="76" t="s">
        <v>109</v>
      </c>
      <c r="B3" s="76"/>
      <c r="C3" s="76"/>
      <c r="D3" s="76"/>
      <c r="E3" s="76"/>
    </row>
    <row r="4" spans="1:5" s="11" customFormat="1" ht="23.25" customHeight="1" x14ac:dyDescent="0.25">
      <c r="A4" s="73" t="s">
        <v>10</v>
      </c>
      <c r="B4" s="73" t="s">
        <v>11</v>
      </c>
      <c r="C4" s="73" t="s">
        <v>12</v>
      </c>
      <c r="D4" s="73"/>
      <c r="E4" s="73"/>
    </row>
    <row r="5" spans="1:5" s="11" customFormat="1" ht="42.75" customHeight="1" x14ac:dyDescent="0.25">
      <c r="A5" s="73"/>
      <c r="B5" s="73"/>
      <c r="C5" s="12">
        <v>2020</v>
      </c>
      <c r="D5" s="12">
        <v>2021</v>
      </c>
      <c r="E5" s="12" t="s">
        <v>13</v>
      </c>
    </row>
    <row r="6" spans="1:5" s="11" customFormat="1" ht="13.5" customHeight="1" x14ac:dyDescent="0.25">
      <c r="A6" s="12">
        <v>1</v>
      </c>
      <c r="B6" s="12">
        <v>2</v>
      </c>
      <c r="C6" s="12">
        <v>3</v>
      </c>
      <c r="D6" s="12">
        <v>4</v>
      </c>
      <c r="E6" s="12">
        <v>5</v>
      </c>
    </row>
    <row r="7" spans="1:5" s="14" customFormat="1" x14ac:dyDescent="0.25">
      <c r="A7" s="74" t="s">
        <v>110</v>
      </c>
      <c r="B7" s="74"/>
      <c r="C7" s="74"/>
      <c r="D7" s="74"/>
      <c r="E7" s="74"/>
    </row>
    <row r="8" spans="1:5" s="14" customFormat="1" x14ac:dyDescent="0.25">
      <c r="A8" s="77" t="s">
        <v>111</v>
      </c>
      <c r="B8" s="78"/>
      <c r="C8" s="78"/>
      <c r="D8" s="78"/>
      <c r="E8" s="79"/>
    </row>
    <row r="9" spans="1:5" s="14" customFormat="1" ht="35.25" customHeight="1" x14ac:dyDescent="0.25">
      <c r="A9" s="18" t="s">
        <v>112</v>
      </c>
      <c r="B9" s="19" t="s">
        <v>113</v>
      </c>
      <c r="C9" s="24">
        <v>0.36099999999999999</v>
      </c>
      <c r="D9" s="25">
        <v>0.34910000000000002</v>
      </c>
      <c r="E9" s="20">
        <f>((D9-C9)/C9)</f>
        <v>-3.2963988919667495E-2</v>
      </c>
    </row>
    <row r="10" spans="1:5" x14ac:dyDescent="0.25">
      <c r="A10" s="18" t="s">
        <v>15</v>
      </c>
      <c r="B10" s="19" t="s">
        <v>20</v>
      </c>
      <c r="C10" s="24">
        <v>0</v>
      </c>
      <c r="D10" s="24">
        <v>0</v>
      </c>
      <c r="E10" s="21">
        <v>0</v>
      </c>
    </row>
    <row r="11" spans="1:5" x14ac:dyDescent="0.25">
      <c r="A11" s="18" t="s">
        <v>41</v>
      </c>
      <c r="B11" s="19" t="s">
        <v>22</v>
      </c>
      <c r="C11" s="24">
        <v>0</v>
      </c>
      <c r="D11" s="24">
        <v>0</v>
      </c>
      <c r="E11" s="21">
        <v>0</v>
      </c>
    </row>
    <row r="12" spans="1:5" x14ac:dyDescent="0.25">
      <c r="A12" s="18" t="s">
        <v>66</v>
      </c>
      <c r="B12" s="19" t="s">
        <v>24</v>
      </c>
      <c r="C12" s="17">
        <v>0.35160000000000002</v>
      </c>
      <c r="D12" s="26">
        <v>0.3458</v>
      </c>
      <c r="E12" s="20">
        <f>((D12-C12)/C12)</f>
        <v>-1.6496018202502922E-2</v>
      </c>
    </row>
    <row r="13" spans="1:5" x14ac:dyDescent="0.25">
      <c r="A13" s="18" t="s">
        <v>92</v>
      </c>
      <c r="B13" s="19" t="s">
        <v>26</v>
      </c>
      <c r="C13" s="17">
        <v>9.4000000000000004E-3</v>
      </c>
      <c r="D13" s="26">
        <v>3.3E-3</v>
      </c>
      <c r="E13" s="20">
        <f>((D13-C13)/C13)</f>
        <v>-0.64893617021276595</v>
      </c>
    </row>
    <row r="14" spans="1:5" s="14" customFormat="1" ht="29.25" customHeight="1" x14ac:dyDescent="0.25">
      <c r="A14" s="18" t="s">
        <v>114</v>
      </c>
      <c r="B14" s="19" t="s">
        <v>115</v>
      </c>
      <c r="C14" s="24">
        <v>0.16800000000000001</v>
      </c>
      <c r="D14" s="26">
        <v>0.22939999999999999</v>
      </c>
      <c r="E14" s="20">
        <f t="shared" ref="E14" si="0">((D14-C14)/C14)</f>
        <v>0.36547619047619034</v>
      </c>
    </row>
    <row r="15" spans="1:5" x14ac:dyDescent="0.25">
      <c r="A15" s="18" t="s">
        <v>116</v>
      </c>
      <c r="B15" s="19" t="s">
        <v>20</v>
      </c>
      <c r="C15" s="24">
        <v>0</v>
      </c>
      <c r="D15" s="24">
        <v>0</v>
      </c>
      <c r="E15" s="21">
        <v>0</v>
      </c>
    </row>
    <row r="16" spans="1:5" x14ac:dyDescent="0.25">
      <c r="A16" s="18" t="s">
        <v>117</v>
      </c>
      <c r="B16" s="19" t="s">
        <v>22</v>
      </c>
      <c r="C16" s="24">
        <v>0</v>
      </c>
      <c r="D16" s="24">
        <v>0</v>
      </c>
      <c r="E16" s="21">
        <v>0</v>
      </c>
    </row>
    <row r="17" spans="1:5" s="14" customFormat="1" x14ac:dyDescent="0.25">
      <c r="A17" s="18" t="s">
        <v>118</v>
      </c>
      <c r="B17" s="19" t="s">
        <v>24</v>
      </c>
      <c r="C17" s="17">
        <v>0.16109999999999999</v>
      </c>
      <c r="D17" s="26">
        <v>0.22209999999999999</v>
      </c>
      <c r="E17" s="20">
        <f t="shared" ref="E17:E19" si="1">((D17-C17)/C17)</f>
        <v>0.3786468032278088</v>
      </c>
    </row>
    <row r="18" spans="1:5" x14ac:dyDescent="0.25">
      <c r="A18" s="18" t="s">
        <v>119</v>
      </c>
      <c r="B18" s="19" t="s">
        <v>26</v>
      </c>
      <c r="C18" s="17">
        <v>6.8999999999999999E-3</v>
      </c>
      <c r="D18" s="26">
        <v>7.3000000000000001E-3</v>
      </c>
      <c r="E18" s="20">
        <f t="shared" si="1"/>
        <v>5.7971014492753652E-2</v>
      </c>
    </row>
    <row r="19" spans="1:5" ht="89.25" x14ac:dyDescent="0.25">
      <c r="A19" s="18" t="s">
        <v>120</v>
      </c>
      <c r="B19" s="19" t="s">
        <v>121</v>
      </c>
      <c r="C19" s="17">
        <v>0.51849999999999996</v>
      </c>
      <c r="D19" s="25">
        <v>0.51129999999999998</v>
      </c>
      <c r="E19" s="20">
        <f t="shared" si="1"/>
        <v>-1.3886210221793606E-2</v>
      </c>
    </row>
    <row r="20" spans="1:5" s="14" customFormat="1" x14ac:dyDescent="0.25">
      <c r="A20" s="18" t="s">
        <v>122</v>
      </c>
      <c r="B20" s="19" t="s">
        <v>20</v>
      </c>
      <c r="C20" s="24">
        <v>0</v>
      </c>
      <c r="D20" s="24">
        <v>0</v>
      </c>
      <c r="E20" s="21">
        <v>0</v>
      </c>
    </row>
    <row r="21" spans="1:5" s="14" customFormat="1" x14ac:dyDescent="0.25">
      <c r="A21" s="18" t="s">
        <v>123</v>
      </c>
      <c r="B21" s="19" t="s">
        <v>22</v>
      </c>
      <c r="C21" s="24">
        <v>0</v>
      </c>
      <c r="D21" s="24">
        <v>0</v>
      </c>
      <c r="E21" s="21">
        <v>0</v>
      </c>
    </row>
    <row r="22" spans="1:5" s="14" customFormat="1" x14ac:dyDescent="0.25">
      <c r="A22" s="18" t="s">
        <v>124</v>
      </c>
      <c r="B22" s="19" t="s">
        <v>24</v>
      </c>
      <c r="C22" s="24">
        <v>0</v>
      </c>
      <c r="D22" s="27">
        <v>0</v>
      </c>
      <c r="E22" s="20">
        <v>0</v>
      </c>
    </row>
    <row r="23" spans="1:5" s="14" customFormat="1" x14ac:dyDescent="0.25">
      <c r="A23" s="18" t="s">
        <v>125</v>
      </c>
      <c r="B23" s="19" t="s">
        <v>26</v>
      </c>
      <c r="C23" s="17">
        <v>0.51849999999999996</v>
      </c>
      <c r="D23" s="26">
        <v>0.51129999999999998</v>
      </c>
      <c r="E23" s="20">
        <f t="shared" ref="E23:E24" si="2">((D23-C23)/C23)</f>
        <v>-1.3886210221793606E-2</v>
      </c>
    </row>
    <row r="24" spans="1:5" s="14" customFormat="1" ht="75" customHeight="1" x14ac:dyDescent="0.25">
      <c r="A24" s="18" t="s">
        <v>126</v>
      </c>
      <c r="B24" s="19" t="s">
        <v>127</v>
      </c>
      <c r="C24" s="17">
        <v>0.1862</v>
      </c>
      <c r="D24" s="25">
        <v>0.1542</v>
      </c>
      <c r="E24" s="20">
        <f t="shared" si="2"/>
        <v>-0.17185821697099893</v>
      </c>
    </row>
    <row r="25" spans="1:5" s="14" customFormat="1" x14ac:dyDescent="0.25">
      <c r="A25" s="18" t="s">
        <v>128</v>
      </c>
      <c r="B25" s="19" t="s">
        <v>20</v>
      </c>
      <c r="C25" s="24">
        <v>0</v>
      </c>
      <c r="D25" s="24">
        <v>0</v>
      </c>
      <c r="E25" s="21">
        <v>0</v>
      </c>
    </row>
    <row r="26" spans="1:5" s="14" customFormat="1" x14ac:dyDescent="0.25">
      <c r="A26" s="18" t="s">
        <v>129</v>
      </c>
      <c r="B26" s="19" t="s">
        <v>22</v>
      </c>
      <c r="C26" s="24">
        <v>0</v>
      </c>
      <c r="D26" s="24">
        <v>0</v>
      </c>
      <c r="E26" s="21">
        <v>0</v>
      </c>
    </row>
    <row r="27" spans="1:5" s="14" customFormat="1" x14ac:dyDescent="0.25">
      <c r="A27" s="18" t="s">
        <v>130</v>
      </c>
      <c r="B27" s="19" t="s">
        <v>24</v>
      </c>
      <c r="C27" s="24">
        <v>0</v>
      </c>
      <c r="D27" s="24">
        <v>0</v>
      </c>
      <c r="E27" s="20">
        <v>0</v>
      </c>
    </row>
    <row r="28" spans="1:5" x14ac:dyDescent="0.25">
      <c r="A28" s="18" t="s">
        <v>131</v>
      </c>
      <c r="B28" s="19" t="s">
        <v>26</v>
      </c>
      <c r="C28" s="17">
        <v>0.1862</v>
      </c>
      <c r="D28" s="26">
        <v>0.1542</v>
      </c>
      <c r="E28" s="20">
        <v>0</v>
      </c>
    </row>
    <row r="29" spans="1:5" ht="51" x14ac:dyDescent="0.25">
      <c r="A29" s="18" t="s">
        <v>132</v>
      </c>
      <c r="B29" s="19" t="s">
        <v>133</v>
      </c>
      <c r="C29" s="17">
        <v>0</v>
      </c>
      <c r="D29" s="17">
        <v>0</v>
      </c>
      <c r="E29" s="20">
        <v>0</v>
      </c>
    </row>
    <row r="30" spans="1:5" ht="63.75" x14ac:dyDescent="0.25">
      <c r="A30" s="18" t="s">
        <v>134</v>
      </c>
      <c r="B30" s="19" t="s">
        <v>135</v>
      </c>
      <c r="C30" s="17">
        <v>0</v>
      </c>
      <c r="D30" s="17">
        <v>0</v>
      </c>
      <c r="E30" s="20">
        <v>0</v>
      </c>
    </row>
  </sheetData>
  <mergeCells count="8">
    <mergeCell ref="A7:E7"/>
    <mergeCell ref="A8:E8"/>
    <mergeCell ref="A1:E1"/>
    <mergeCell ref="A2:E2"/>
    <mergeCell ref="A3:E3"/>
    <mergeCell ref="A4:A5"/>
    <mergeCell ref="B4:B5"/>
    <mergeCell ref="C4:E4"/>
  </mergeCells>
  <printOptions horizontalCentered="1"/>
  <pageMargins left="0.51181102362204722" right="0.19685039370078741" top="0.39370078740157483" bottom="0.39370078740157483" header="0.31496062992125984" footer="0.31496062992125984"/>
  <pageSetup paperSize="9" fitToHeight="0" orientation="portrait"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view="pageBreakPreview" zoomScaleNormal="100" zoomScaleSheetLayoutView="100" workbookViewId="0">
      <selection activeCell="G7" sqref="G7"/>
    </sheetView>
  </sheetViews>
  <sheetFormatPr defaultRowHeight="12.75" x14ac:dyDescent="0.25"/>
  <cols>
    <col min="1" max="1" width="5" style="28" customWidth="1"/>
    <col min="2" max="2" width="13.42578125" style="28" customWidth="1"/>
    <col min="3" max="18" width="9.140625" style="28"/>
    <col min="19" max="19" width="31.28515625" style="28" customWidth="1"/>
    <col min="20" max="20" width="26.42578125" style="28" customWidth="1"/>
    <col min="21" max="16384" width="9.140625" style="28"/>
  </cols>
  <sheetData>
    <row r="1" spans="1:20" ht="15.75" x14ac:dyDescent="0.25">
      <c r="A1" s="84" t="s">
        <v>136</v>
      </c>
      <c r="B1" s="84"/>
      <c r="C1" s="84"/>
      <c r="D1" s="84"/>
      <c r="E1" s="84"/>
      <c r="F1" s="84"/>
      <c r="G1" s="84"/>
      <c r="H1" s="84"/>
      <c r="I1" s="84"/>
      <c r="J1" s="84"/>
      <c r="K1" s="84"/>
      <c r="L1" s="84"/>
      <c r="M1" s="84"/>
      <c r="N1" s="84"/>
      <c r="O1" s="84"/>
      <c r="P1" s="84"/>
      <c r="Q1" s="84"/>
      <c r="R1" s="84"/>
      <c r="S1" s="84"/>
      <c r="T1" s="84"/>
    </row>
    <row r="2" spans="1:20" ht="15.75" customHeight="1" x14ac:dyDescent="0.25">
      <c r="A2" s="85" t="s">
        <v>137</v>
      </c>
      <c r="B2" s="85"/>
      <c r="C2" s="85"/>
      <c r="D2" s="85"/>
      <c r="E2" s="85"/>
      <c r="F2" s="85"/>
      <c r="G2" s="85"/>
      <c r="H2" s="85"/>
      <c r="I2" s="85"/>
      <c r="J2" s="85"/>
      <c r="K2" s="85"/>
      <c r="L2" s="85"/>
      <c r="M2" s="85"/>
      <c r="N2" s="85"/>
      <c r="O2" s="85"/>
      <c r="P2" s="85"/>
      <c r="Q2" s="85"/>
      <c r="R2" s="85"/>
      <c r="S2" s="85"/>
      <c r="T2" s="85"/>
    </row>
    <row r="3" spans="1:20" ht="70.5" customHeight="1" x14ac:dyDescent="0.25">
      <c r="A3" s="86" t="s">
        <v>138</v>
      </c>
      <c r="B3" s="86" t="s">
        <v>139</v>
      </c>
      <c r="C3" s="86" t="s">
        <v>140</v>
      </c>
      <c r="D3" s="86"/>
      <c r="E3" s="86"/>
      <c r="F3" s="86"/>
      <c r="G3" s="86" t="s">
        <v>141</v>
      </c>
      <c r="H3" s="86"/>
      <c r="I3" s="86"/>
      <c r="J3" s="86"/>
      <c r="K3" s="86" t="s">
        <v>142</v>
      </c>
      <c r="L3" s="86"/>
      <c r="M3" s="86"/>
      <c r="N3" s="86"/>
      <c r="O3" s="86" t="s">
        <v>143</v>
      </c>
      <c r="P3" s="86"/>
      <c r="Q3" s="86"/>
      <c r="R3" s="86"/>
      <c r="S3" s="86" t="s">
        <v>144</v>
      </c>
      <c r="T3" s="86" t="s">
        <v>145</v>
      </c>
    </row>
    <row r="4" spans="1:20" ht="65.25" customHeight="1" x14ac:dyDescent="0.25">
      <c r="A4" s="86"/>
      <c r="B4" s="86"/>
      <c r="C4" s="86"/>
      <c r="D4" s="86"/>
      <c r="E4" s="86"/>
      <c r="F4" s="86"/>
      <c r="G4" s="86"/>
      <c r="H4" s="86"/>
      <c r="I4" s="86"/>
      <c r="J4" s="86"/>
      <c r="K4" s="86"/>
      <c r="L4" s="86"/>
      <c r="M4" s="86"/>
      <c r="N4" s="86"/>
      <c r="O4" s="86"/>
      <c r="P4" s="86"/>
      <c r="Q4" s="86"/>
      <c r="R4" s="86"/>
      <c r="S4" s="86"/>
      <c r="T4" s="86"/>
    </row>
    <row r="5" spans="1:20" x14ac:dyDescent="0.25">
      <c r="A5" s="86"/>
      <c r="B5" s="86"/>
      <c r="C5" s="17" t="s">
        <v>146</v>
      </c>
      <c r="D5" s="17" t="s">
        <v>147</v>
      </c>
      <c r="E5" s="17" t="s">
        <v>148</v>
      </c>
      <c r="F5" s="17" t="s">
        <v>149</v>
      </c>
      <c r="G5" s="17" t="s">
        <v>146</v>
      </c>
      <c r="H5" s="17" t="s">
        <v>147</v>
      </c>
      <c r="I5" s="17" t="s">
        <v>150</v>
      </c>
      <c r="J5" s="17" t="s">
        <v>149</v>
      </c>
      <c r="K5" s="17" t="s">
        <v>146</v>
      </c>
      <c r="L5" s="17" t="s">
        <v>151</v>
      </c>
      <c r="M5" s="17" t="s">
        <v>150</v>
      </c>
      <c r="N5" s="17" t="s">
        <v>149</v>
      </c>
      <c r="O5" s="17" t="s">
        <v>146</v>
      </c>
      <c r="P5" s="17" t="s">
        <v>147</v>
      </c>
      <c r="Q5" s="17" t="s">
        <v>150</v>
      </c>
      <c r="R5" s="17" t="s">
        <v>149</v>
      </c>
      <c r="S5" s="86"/>
      <c r="T5" s="86"/>
    </row>
    <row r="6" spans="1:20" x14ac:dyDescent="0.25">
      <c r="A6" s="17">
        <v>1</v>
      </c>
      <c r="B6" s="17">
        <v>2</v>
      </c>
      <c r="C6" s="17">
        <v>3</v>
      </c>
      <c r="D6" s="17">
        <v>4</v>
      </c>
      <c r="E6" s="17">
        <v>5</v>
      </c>
      <c r="F6" s="17">
        <v>6</v>
      </c>
      <c r="G6" s="17">
        <v>7</v>
      </c>
      <c r="H6" s="19">
        <v>8</v>
      </c>
      <c r="I6" s="17">
        <v>9</v>
      </c>
      <c r="J6" s="17">
        <v>10</v>
      </c>
      <c r="K6" s="17">
        <v>11</v>
      </c>
      <c r="L6" s="17">
        <v>12</v>
      </c>
      <c r="M6" s="17">
        <v>13</v>
      </c>
      <c r="N6" s="17">
        <v>14</v>
      </c>
      <c r="O6" s="17">
        <v>15</v>
      </c>
      <c r="P6" s="17">
        <v>16</v>
      </c>
      <c r="Q6" s="17">
        <v>17</v>
      </c>
      <c r="R6" s="17">
        <v>18</v>
      </c>
      <c r="S6" s="17">
        <v>19</v>
      </c>
      <c r="T6" s="17">
        <v>20</v>
      </c>
    </row>
    <row r="7" spans="1:20" ht="153" x14ac:dyDescent="0.25">
      <c r="A7" s="17">
        <v>1</v>
      </c>
      <c r="B7" s="29" t="s">
        <v>152</v>
      </c>
      <c r="C7" s="24">
        <v>0</v>
      </c>
      <c r="D7" s="24">
        <v>0</v>
      </c>
      <c r="E7" s="26">
        <v>0.3458</v>
      </c>
      <c r="F7" s="26">
        <v>3.3E-3</v>
      </c>
      <c r="G7" s="24">
        <v>0</v>
      </c>
      <c r="H7" s="24">
        <v>0</v>
      </c>
      <c r="I7" s="26">
        <v>0.22209999999999999</v>
      </c>
      <c r="J7" s="26">
        <v>7.3000000000000001E-3</v>
      </c>
      <c r="K7" s="24">
        <v>0</v>
      </c>
      <c r="L7" s="24">
        <v>0</v>
      </c>
      <c r="M7" s="24">
        <v>0</v>
      </c>
      <c r="N7" s="26">
        <v>0.51129999999999998</v>
      </c>
      <c r="O7" s="24">
        <v>0</v>
      </c>
      <c r="P7" s="24">
        <v>0</v>
      </c>
      <c r="Q7" s="24">
        <v>0</v>
      </c>
      <c r="R7" s="26">
        <v>0.1542</v>
      </c>
      <c r="S7" s="30">
        <f>302/260142</f>
        <v>1.160904429119481E-3</v>
      </c>
      <c r="T7" s="29" t="s">
        <v>153</v>
      </c>
    </row>
    <row r="8" spans="1:20" ht="96" hidden="1" customHeight="1" x14ac:dyDescent="0.25">
      <c r="A8" s="31"/>
      <c r="B8" s="31" t="s">
        <v>154</v>
      </c>
      <c r="C8" s="81" t="s">
        <v>68</v>
      </c>
      <c r="D8" s="82"/>
      <c r="E8" s="82"/>
      <c r="F8" s="83"/>
      <c r="G8" s="81" t="s">
        <v>68</v>
      </c>
      <c r="H8" s="82"/>
      <c r="I8" s="82"/>
      <c r="J8" s="83"/>
      <c r="K8" s="81" t="s">
        <v>68</v>
      </c>
      <c r="L8" s="82"/>
      <c r="M8" s="82"/>
      <c r="N8" s="83"/>
      <c r="O8" s="81" t="s">
        <v>68</v>
      </c>
      <c r="P8" s="82"/>
      <c r="Q8" s="82"/>
      <c r="R8" s="83"/>
      <c r="S8" s="31" t="s">
        <v>68</v>
      </c>
      <c r="T8" s="31" t="s">
        <v>68</v>
      </c>
    </row>
    <row r="9" spans="1:20" ht="96" hidden="1" customHeight="1" x14ac:dyDescent="0.25">
      <c r="A9" s="31"/>
      <c r="B9" s="31" t="s">
        <v>155</v>
      </c>
      <c r="C9" s="81" t="s">
        <v>69</v>
      </c>
      <c r="D9" s="82"/>
      <c r="E9" s="82"/>
      <c r="F9" s="83"/>
      <c r="G9" s="81" t="s">
        <v>69</v>
      </c>
      <c r="H9" s="82"/>
      <c r="I9" s="82"/>
      <c r="J9" s="83"/>
      <c r="K9" s="81" t="s">
        <v>69</v>
      </c>
      <c r="L9" s="82"/>
      <c r="M9" s="82"/>
      <c r="N9" s="83"/>
      <c r="O9" s="81" t="s">
        <v>69</v>
      </c>
      <c r="P9" s="82"/>
      <c r="Q9" s="82"/>
      <c r="R9" s="83"/>
      <c r="S9" s="31" t="s">
        <v>69</v>
      </c>
      <c r="T9" s="31" t="s">
        <v>69</v>
      </c>
    </row>
    <row r="10" spans="1:20" hidden="1" x14ac:dyDescent="0.25">
      <c r="A10" s="80" t="s">
        <v>156</v>
      </c>
      <c r="B10" s="80"/>
      <c r="C10" s="80"/>
      <c r="D10" s="80"/>
      <c r="E10" s="80"/>
      <c r="F10" s="80"/>
      <c r="G10" s="80"/>
      <c r="H10" s="80"/>
      <c r="I10" s="80"/>
      <c r="J10" s="80"/>
      <c r="K10" s="80"/>
      <c r="L10" s="80"/>
      <c r="M10" s="80"/>
      <c r="N10" s="80"/>
      <c r="O10" s="80"/>
      <c r="P10" s="80"/>
      <c r="Q10" s="80"/>
      <c r="R10" s="80"/>
      <c r="S10" s="80"/>
      <c r="T10" s="80"/>
    </row>
  </sheetData>
  <mergeCells count="19">
    <mergeCell ref="A1:T1"/>
    <mergeCell ref="A2:T2"/>
    <mergeCell ref="A3:A5"/>
    <mergeCell ref="B3:B5"/>
    <mergeCell ref="C3:F4"/>
    <mergeCell ref="G3:J4"/>
    <mergeCell ref="K3:N4"/>
    <mergeCell ref="O3:R4"/>
    <mergeCell ref="S3:S5"/>
    <mergeCell ref="T3:T5"/>
    <mergeCell ref="A10:T10"/>
    <mergeCell ref="C8:F8"/>
    <mergeCell ref="G8:J8"/>
    <mergeCell ref="K8:N8"/>
    <mergeCell ref="O8:R8"/>
    <mergeCell ref="C9:F9"/>
    <mergeCell ref="G9:J9"/>
    <mergeCell ref="K9:N9"/>
    <mergeCell ref="O9:R9"/>
  </mergeCells>
  <printOptions horizontalCentered="1"/>
  <pageMargins left="0.39370078740157483" right="0.19685039370078741" top="0.39370078740157483" bottom="0.39370078740157483" header="0.31496062992125984" footer="0.31496062992125984"/>
  <pageSetup paperSize="8" scale="91" fitToHeight="0"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Normal="100" zoomScaleSheetLayoutView="100" workbookViewId="0">
      <selection activeCell="D22" sqref="D22"/>
    </sheetView>
  </sheetViews>
  <sheetFormatPr defaultRowHeight="12.75" x14ac:dyDescent="0.25"/>
  <cols>
    <col min="1" max="1" width="7.7109375" style="23" customWidth="1"/>
    <col min="2" max="2" width="46.42578125" style="10" customWidth="1"/>
    <col min="3" max="4" width="11.85546875" style="10" customWidth="1"/>
    <col min="5" max="16384" width="9.140625" style="10"/>
  </cols>
  <sheetData>
    <row r="1" spans="1:4" ht="15" customHeight="1" x14ac:dyDescent="0.25">
      <c r="A1" s="90" t="s">
        <v>157</v>
      </c>
      <c r="B1" s="90"/>
      <c r="C1" s="90"/>
      <c r="D1" s="90"/>
    </row>
    <row r="2" spans="1:4" ht="15" customHeight="1" x14ac:dyDescent="0.25">
      <c r="A2" s="91" t="s">
        <v>158</v>
      </c>
      <c r="B2" s="91"/>
      <c r="C2" s="91"/>
      <c r="D2" s="91"/>
    </row>
    <row r="3" spans="1:4" s="11" customFormat="1" ht="45.75" customHeight="1" x14ac:dyDescent="0.25">
      <c r="A3" s="73" t="s">
        <v>10</v>
      </c>
      <c r="B3" s="73" t="s">
        <v>11</v>
      </c>
      <c r="C3" s="73" t="s">
        <v>12</v>
      </c>
      <c r="D3" s="73"/>
    </row>
    <row r="4" spans="1:4" s="11" customFormat="1" ht="24" customHeight="1" x14ac:dyDescent="0.25">
      <c r="A4" s="73"/>
      <c r="B4" s="73"/>
      <c r="C4" s="12">
        <v>2021</v>
      </c>
      <c r="D4" s="12">
        <v>2022</v>
      </c>
    </row>
    <row r="5" spans="1:4" s="23" customFormat="1" ht="15.75" customHeight="1" x14ac:dyDescent="0.25">
      <c r="A5" s="17">
        <v>1</v>
      </c>
      <c r="B5" s="17">
        <v>2</v>
      </c>
      <c r="C5" s="17">
        <v>3</v>
      </c>
      <c r="D5" s="17">
        <v>4</v>
      </c>
    </row>
    <row r="6" spans="1:4" ht="127.5" x14ac:dyDescent="0.25">
      <c r="A6" s="18" t="s">
        <v>122</v>
      </c>
      <c r="B6" s="19" t="s">
        <v>159</v>
      </c>
      <c r="C6" s="17">
        <v>92120</v>
      </c>
      <c r="D6" s="17">
        <v>94700</v>
      </c>
    </row>
    <row r="7" spans="1:4" x14ac:dyDescent="0.25">
      <c r="A7" s="18" t="s">
        <v>160</v>
      </c>
      <c r="B7" s="19" t="s">
        <v>20</v>
      </c>
      <c r="C7" s="17">
        <v>0</v>
      </c>
      <c r="D7" s="17">
        <v>0</v>
      </c>
    </row>
    <row r="8" spans="1:4" x14ac:dyDescent="0.25">
      <c r="A8" s="18" t="s">
        <v>161</v>
      </c>
      <c r="B8" s="19" t="s">
        <v>22</v>
      </c>
      <c r="C8" s="17">
        <v>17820</v>
      </c>
      <c r="D8" s="17">
        <v>17820</v>
      </c>
    </row>
    <row r="9" spans="1:4" x14ac:dyDescent="0.25">
      <c r="A9" s="18" t="s">
        <v>162</v>
      </c>
      <c r="B9" s="19" t="s">
        <v>24</v>
      </c>
      <c r="C9" s="17">
        <v>74300</v>
      </c>
      <c r="D9" s="17">
        <v>76880</v>
      </c>
    </row>
    <row r="10" spans="1:4" x14ac:dyDescent="0.25">
      <c r="A10" s="18" t="s">
        <v>163</v>
      </c>
      <c r="B10" s="19" t="s">
        <v>26</v>
      </c>
      <c r="C10" s="17">
        <v>0</v>
      </c>
      <c r="D10" s="17">
        <v>0</v>
      </c>
    </row>
    <row r="11" spans="1:4" ht="38.25" customHeight="1" x14ac:dyDescent="0.25">
      <c r="A11" s="18" t="s">
        <v>123</v>
      </c>
      <c r="B11" s="87" t="s">
        <v>164</v>
      </c>
      <c r="C11" s="88"/>
      <c r="D11" s="89"/>
    </row>
    <row r="12" spans="1:4" ht="27" customHeight="1" x14ac:dyDescent="0.25">
      <c r="A12" s="18" t="s">
        <v>165</v>
      </c>
      <c r="B12" s="87" t="s">
        <v>166</v>
      </c>
      <c r="C12" s="88"/>
      <c r="D12" s="89"/>
    </row>
    <row r="13" spans="1:4" ht="25.5" customHeight="1" x14ac:dyDescent="0.25">
      <c r="A13" s="18" t="s">
        <v>167</v>
      </c>
      <c r="B13" s="87" t="s">
        <v>168</v>
      </c>
      <c r="C13" s="88"/>
      <c r="D13" s="89"/>
    </row>
    <row r="14" spans="1:4" ht="25.5" customHeight="1" x14ac:dyDescent="0.25">
      <c r="A14" s="18" t="s">
        <v>169</v>
      </c>
      <c r="B14" s="87" t="s">
        <v>170</v>
      </c>
      <c r="C14" s="88"/>
      <c r="D14" s="89"/>
    </row>
    <row r="15" spans="1:4" hidden="1" x14ac:dyDescent="0.25">
      <c r="A15" s="18" t="s">
        <v>171</v>
      </c>
      <c r="B15" s="19"/>
      <c r="C15" s="19"/>
      <c r="D15" s="19"/>
    </row>
    <row r="16" spans="1:4" x14ac:dyDescent="0.25">
      <c r="A16" s="32"/>
    </row>
    <row r="17" spans="1:1" x14ac:dyDescent="0.25">
      <c r="A17" s="32"/>
    </row>
    <row r="18" spans="1:1" x14ac:dyDescent="0.25">
      <c r="A18" s="32"/>
    </row>
  </sheetData>
  <mergeCells count="9">
    <mergeCell ref="A1:D1"/>
    <mergeCell ref="A2:D2"/>
    <mergeCell ref="A3:A4"/>
    <mergeCell ref="B3:B4"/>
    <mergeCell ref="C3:D3"/>
    <mergeCell ref="B11:D11"/>
    <mergeCell ref="B12:D12"/>
    <mergeCell ref="B13:D13"/>
    <mergeCell ref="B14:D14"/>
  </mergeCells>
  <printOptions horizontalCentered="1"/>
  <pageMargins left="0.19685039370078741" right="0.19685039370078741" top="0.39370078740157483" bottom="0.39370078740157483" header="0.31496062992125984" footer="0.31496062992125984"/>
  <pageSetup paperSize="9" fitToHeight="0" orientation="portrait"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view="pageBreakPreview" topLeftCell="A13" zoomScaleNormal="100" zoomScaleSheetLayoutView="100" workbookViewId="0">
      <selection activeCell="R8" sqref="R8"/>
    </sheetView>
  </sheetViews>
  <sheetFormatPr defaultRowHeight="15" x14ac:dyDescent="0.25"/>
  <cols>
    <col min="1" max="1" width="6.5703125" style="37" customWidth="1"/>
    <col min="2" max="2" width="30" style="40" customWidth="1"/>
    <col min="5" max="5" width="10.7109375" customWidth="1"/>
    <col min="8" max="8" width="10.7109375" customWidth="1"/>
    <col min="11" max="11" width="10.7109375" customWidth="1"/>
    <col min="14" max="14" width="10.7109375" customWidth="1"/>
    <col min="17" max="17" width="10.7109375" customWidth="1"/>
  </cols>
  <sheetData>
    <row r="1" spans="1:18" s="33" customFormat="1" ht="18" customHeight="1" x14ac:dyDescent="0.25">
      <c r="A1" s="84" t="s">
        <v>172</v>
      </c>
      <c r="B1" s="84"/>
      <c r="C1" s="84"/>
      <c r="D1" s="84"/>
      <c r="E1" s="84"/>
      <c r="F1" s="84"/>
      <c r="G1" s="84"/>
      <c r="H1" s="84"/>
      <c r="I1" s="84"/>
      <c r="J1" s="84"/>
      <c r="K1" s="84"/>
      <c r="L1" s="84"/>
      <c r="M1" s="84"/>
      <c r="N1" s="84"/>
      <c r="O1" s="84"/>
      <c r="P1" s="84"/>
      <c r="Q1" s="84"/>
      <c r="R1" s="84"/>
    </row>
    <row r="2" spans="1:18" ht="18" customHeight="1" x14ac:dyDescent="0.25">
      <c r="A2" s="76" t="s">
        <v>173</v>
      </c>
      <c r="B2" s="76"/>
      <c r="C2" s="76"/>
      <c r="D2" s="76"/>
      <c r="E2" s="76"/>
      <c r="F2" s="76"/>
      <c r="G2" s="76"/>
      <c r="H2" s="76"/>
      <c r="I2" s="76"/>
      <c r="J2" s="76"/>
      <c r="K2" s="76"/>
      <c r="L2" s="76"/>
      <c r="M2" s="76"/>
      <c r="N2" s="76"/>
      <c r="O2" s="76"/>
      <c r="P2" s="76"/>
      <c r="Q2" s="76"/>
      <c r="R2" s="76"/>
    </row>
    <row r="3" spans="1:18" ht="15" customHeight="1" x14ac:dyDescent="0.25">
      <c r="A3" s="92" t="s">
        <v>138</v>
      </c>
      <c r="B3" s="86" t="s">
        <v>11</v>
      </c>
      <c r="C3" s="86" t="s">
        <v>174</v>
      </c>
      <c r="D3" s="86"/>
      <c r="E3" s="86"/>
      <c r="F3" s="86"/>
      <c r="G3" s="86"/>
      <c r="H3" s="86"/>
      <c r="I3" s="86"/>
      <c r="J3" s="86"/>
      <c r="K3" s="86"/>
      <c r="L3" s="86"/>
      <c r="M3" s="86"/>
      <c r="N3" s="86"/>
      <c r="O3" s="86"/>
      <c r="P3" s="86"/>
      <c r="Q3" s="86"/>
      <c r="R3" s="86" t="s">
        <v>175</v>
      </c>
    </row>
    <row r="4" spans="1:18" ht="27" customHeight="1" x14ac:dyDescent="0.25">
      <c r="A4" s="92"/>
      <c r="B4" s="86"/>
      <c r="C4" s="86" t="s">
        <v>176</v>
      </c>
      <c r="D4" s="86"/>
      <c r="E4" s="86"/>
      <c r="F4" s="86" t="s">
        <v>177</v>
      </c>
      <c r="G4" s="86"/>
      <c r="H4" s="86"/>
      <c r="I4" s="86" t="s">
        <v>178</v>
      </c>
      <c r="J4" s="86"/>
      <c r="K4" s="86"/>
      <c r="L4" s="86" t="s">
        <v>179</v>
      </c>
      <c r="M4" s="86"/>
      <c r="N4" s="86"/>
      <c r="O4" s="86" t="s">
        <v>180</v>
      </c>
      <c r="P4" s="86"/>
      <c r="Q4" s="86"/>
      <c r="R4" s="86"/>
    </row>
    <row r="5" spans="1:18" ht="18" customHeight="1" x14ac:dyDescent="0.25">
      <c r="A5" s="92"/>
      <c r="B5" s="86"/>
      <c r="C5" s="86">
        <v>2020</v>
      </c>
      <c r="D5" s="17">
        <v>2021</v>
      </c>
      <c r="E5" s="86" t="s">
        <v>181</v>
      </c>
      <c r="F5" s="86">
        <v>2020</v>
      </c>
      <c r="G5" s="17">
        <v>2021</v>
      </c>
      <c r="H5" s="86" t="s">
        <v>181</v>
      </c>
      <c r="I5" s="86">
        <v>2020</v>
      </c>
      <c r="J5" s="17">
        <v>2021</v>
      </c>
      <c r="K5" s="86" t="s">
        <v>181</v>
      </c>
      <c r="L5" s="86">
        <v>2020</v>
      </c>
      <c r="M5" s="17">
        <v>2021</v>
      </c>
      <c r="N5" s="86" t="s">
        <v>181</v>
      </c>
      <c r="O5" s="86">
        <v>2020</v>
      </c>
      <c r="P5" s="17">
        <v>2021</v>
      </c>
      <c r="Q5" s="86" t="s">
        <v>181</v>
      </c>
      <c r="R5" s="86"/>
    </row>
    <row r="6" spans="1:18" ht="33" customHeight="1" x14ac:dyDescent="0.25">
      <c r="A6" s="92"/>
      <c r="B6" s="86"/>
      <c r="C6" s="86"/>
      <c r="D6" s="17" t="s">
        <v>182</v>
      </c>
      <c r="E6" s="86"/>
      <c r="F6" s="86"/>
      <c r="G6" s="17" t="s">
        <v>182</v>
      </c>
      <c r="H6" s="86"/>
      <c r="I6" s="86"/>
      <c r="J6" s="17" t="s">
        <v>182</v>
      </c>
      <c r="K6" s="86"/>
      <c r="L6" s="86"/>
      <c r="M6" s="17" t="s">
        <v>182</v>
      </c>
      <c r="N6" s="86"/>
      <c r="O6" s="86"/>
      <c r="P6" s="17" t="s">
        <v>182</v>
      </c>
      <c r="Q6" s="86"/>
      <c r="R6" s="86"/>
    </row>
    <row r="7" spans="1:18" s="34" customFormat="1" x14ac:dyDescent="0.25">
      <c r="A7" s="18">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row>
    <row r="8" spans="1:18" ht="38.25" x14ac:dyDescent="0.25">
      <c r="A8" s="18">
        <v>1</v>
      </c>
      <c r="B8" s="35" t="s">
        <v>183</v>
      </c>
      <c r="C8" s="17">
        <v>778</v>
      </c>
      <c r="D8" s="17">
        <v>1041</v>
      </c>
      <c r="E8" s="20">
        <f>((D8-C8)/C8)</f>
        <v>0.33804627249357327</v>
      </c>
      <c r="F8" s="17">
        <v>329</v>
      </c>
      <c r="G8" s="17">
        <v>393</v>
      </c>
      <c r="H8" s="20">
        <f>((G8-F8)/F8)</f>
        <v>0.19452887537993921</v>
      </c>
      <c r="I8" s="17">
        <v>132</v>
      </c>
      <c r="J8" s="17">
        <v>118</v>
      </c>
      <c r="K8" s="20">
        <f>((J8-I8)/I8)</f>
        <v>-0.10606060606060606</v>
      </c>
      <c r="L8" s="17">
        <v>9</v>
      </c>
      <c r="M8" s="17">
        <v>15</v>
      </c>
      <c r="N8" s="20">
        <f>((M8-L8)/L8)</f>
        <v>0.66666666666666663</v>
      </c>
      <c r="O8" s="17" t="s">
        <v>184</v>
      </c>
      <c r="P8" s="17" t="s">
        <v>184</v>
      </c>
      <c r="Q8" s="17" t="s">
        <v>184</v>
      </c>
      <c r="R8" s="17">
        <f>D8+G8+J8+M8</f>
        <v>1567</v>
      </c>
    </row>
    <row r="9" spans="1:18" ht="76.5" x14ac:dyDescent="0.25">
      <c r="A9" s="18">
        <v>2</v>
      </c>
      <c r="B9" s="35" t="s">
        <v>185</v>
      </c>
      <c r="C9" s="17">
        <v>740</v>
      </c>
      <c r="D9" s="17">
        <v>1005</v>
      </c>
      <c r="E9" s="20">
        <f>((D9-C9)/C9)</f>
        <v>0.35810810810810811</v>
      </c>
      <c r="F9" s="17">
        <v>299</v>
      </c>
      <c r="G9" s="17">
        <v>348</v>
      </c>
      <c r="H9" s="20">
        <f>((G9-F9)/F9)</f>
        <v>0.16387959866220736</v>
      </c>
      <c r="I9" s="17">
        <v>125</v>
      </c>
      <c r="J9" s="17">
        <v>68</v>
      </c>
      <c r="K9" s="20">
        <f>((J9-I9)/I9)</f>
        <v>-0.45600000000000002</v>
      </c>
      <c r="L9" s="17">
        <v>9</v>
      </c>
      <c r="M9" s="17">
        <v>9</v>
      </c>
      <c r="N9" s="20">
        <f>((M9-L9)/L9)</f>
        <v>0</v>
      </c>
      <c r="O9" s="17" t="s">
        <v>184</v>
      </c>
      <c r="P9" s="17" t="s">
        <v>184</v>
      </c>
      <c r="Q9" s="17" t="s">
        <v>184</v>
      </c>
      <c r="R9" s="17">
        <f>D9+G9+J9+M9</f>
        <v>1430</v>
      </c>
    </row>
    <row r="10" spans="1:18" ht="127.5" x14ac:dyDescent="0.25">
      <c r="A10" s="18">
        <v>3</v>
      </c>
      <c r="B10" s="35" t="s">
        <v>186</v>
      </c>
      <c r="C10" s="17">
        <v>0</v>
      </c>
      <c r="D10" s="17">
        <v>0</v>
      </c>
      <c r="E10" s="20">
        <v>0</v>
      </c>
      <c r="F10" s="17">
        <v>0</v>
      </c>
      <c r="G10" s="17">
        <v>0</v>
      </c>
      <c r="H10" s="20">
        <v>0</v>
      </c>
      <c r="I10" s="17">
        <v>0</v>
      </c>
      <c r="J10" s="17">
        <v>0</v>
      </c>
      <c r="K10" s="20">
        <v>0</v>
      </c>
      <c r="L10" s="17">
        <v>0</v>
      </c>
      <c r="M10" s="17">
        <v>0</v>
      </c>
      <c r="N10" s="20">
        <v>0</v>
      </c>
      <c r="O10" s="17" t="s">
        <v>184</v>
      </c>
      <c r="P10" s="17" t="s">
        <v>184</v>
      </c>
      <c r="Q10" s="17" t="s">
        <v>184</v>
      </c>
      <c r="R10" s="17">
        <v>0</v>
      </c>
    </row>
    <row r="11" spans="1:18" x14ac:dyDescent="0.25">
      <c r="A11" s="18" t="s">
        <v>122</v>
      </c>
      <c r="B11" s="35" t="s">
        <v>187</v>
      </c>
      <c r="C11" s="17">
        <v>0</v>
      </c>
      <c r="D11" s="17">
        <v>0</v>
      </c>
      <c r="E11" s="20">
        <v>0</v>
      </c>
      <c r="F11" s="17">
        <v>0</v>
      </c>
      <c r="G11" s="17">
        <v>0</v>
      </c>
      <c r="H11" s="20">
        <v>0</v>
      </c>
      <c r="I11" s="17">
        <v>0</v>
      </c>
      <c r="J11" s="17">
        <v>0</v>
      </c>
      <c r="K11" s="20">
        <v>0</v>
      </c>
      <c r="L11" s="17">
        <v>0</v>
      </c>
      <c r="M11" s="17">
        <v>0</v>
      </c>
      <c r="N11" s="20">
        <v>0</v>
      </c>
      <c r="O11" s="17" t="s">
        <v>184</v>
      </c>
      <c r="P11" s="17" t="s">
        <v>184</v>
      </c>
      <c r="Q11" s="17" t="s">
        <v>184</v>
      </c>
      <c r="R11" s="17">
        <v>0</v>
      </c>
    </row>
    <row r="12" spans="1:18" x14ac:dyDescent="0.25">
      <c r="A12" s="18" t="s">
        <v>123</v>
      </c>
      <c r="B12" s="35" t="s">
        <v>188</v>
      </c>
      <c r="C12" s="17">
        <v>0</v>
      </c>
      <c r="D12" s="17">
        <v>0</v>
      </c>
      <c r="E12" s="20">
        <v>0</v>
      </c>
      <c r="F12" s="17">
        <v>0</v>
      </c>
      <c r="G12" s="17">
        <v>0</v>
      </c>
      <c r="H12" s="20">
        <v>0</v>
      </c>
      <c r="I12" s="17">
        <v>0</v>
      </c>
      <c r="J12" s="17">
        <v>0</v>
      </c>
      <c r="K12" s="20">
        <v>0</v>
      </c>
      <c r="L12" s="17">
        <v>0</v>
      </c>
      <c r="M12" s="17">
        <v>0</v>
      </c>
      <c r="N12" s="20">
        <v>0</v>
      </c>
      <c r="O12" s="17" t="s">
        <v>184</v>
      </c>
      <c r="P12" s="17" t="s">
        <v>184</v>
      </c>
      <c r="Q12" s="17" t="s">
        <v>184</v>
      </c>
      <c r="R12" s="17">
        <v>0</v>
      </c>
    </row>
    <row r="13" spans="1:18" ht="63.75" x14ac:dyDescent="0.25">
      <c r="A13" s="18">
        <v>4</v>
      </c>
      <c r="B13" s="35" t="s">
        <v>189</v>
      </c>
      <c r="C13" s="17">
        <v>11</v>
      </c>
      <c r="D13" s="17">
        <v>11</v>
      </c>
      <c r="E13" s="20">
        <v>0</v>
      </c>
      <c r="F13" s="17">
        <v>12</v>
      </c>
      <c r="G13" s="17">
        <v>12</v>
      </c>
      <c r="H13" s="20">
        <v>0</v>
      </c>
      <c r="I13" s="17">
        <v>13</v>
      </c>
      <c r="J13" s="17">
        <v>13</v>
      </c>
      <c r="K13" s="20">
        <v>0</v>
      </c>
      <c r="L13" s="17">
        <v>15</v>
      </c>
      <c r="M13" s="17">
        <v>15</v>
      </c>
      <c r="N13" s="20">
        <v>0</v>
      </c>
      <c r="O13" s="17" t="s">
        <v>184</v>
      </c>
      <c r="P13" s="17" t="s">
        <v>184</v>
      </c>
      <c r="Q13" s="17" t="s">
        <v>184</v>
      </c>
      <c r="R13" s="17" t="s">
        <v>184</v>
      </c>
    </row>
    <row r="14" spans="1:18" ht="51" x14ac:dyDescent="0.25">
      <c r="A14" s="18">
        <v>5</v>
      </c>
      <c r="B14" s="35" t="s">
        <v>190</v>
      </c>
      <c r="C14" s="17">
        <v>623</v>
      </c>
      <c r="D14" s="17">
        <v>933</v>
      </c>
      <c r="E14" s="20">
        <f>((D14-C14)/C14)</f>
        <v>0.49759229534510435</v>
      </c>
      <c r="F14" s="17">
        <v>200</v>
      </c>
      <c r="G14" s="17">
        <v>293</v>
      </c>
      <c r="H14" s="20">
        <f>((G14-F14)/F14)</f>
        <v>0.46500000000000002</v>
      </c>
      <c r="I14" s="17">
        <v>29</v>
      </c>
      <c r="J14" s="17">
        <v>46</v>
      </c>
      <c r="K14" s="20">
        <f>((J14-I14)/I14)</f>
        <v>0.58620689655172409</v>
      </c>
      <c r="L14" s="17">
        <v>4</v>
      </c>
      <c r="M14" s="17">
        <v>5</v>
      </c>
      <c r="N14" s="20">
        <f>((M14-L14)/L14)</f>
        <v>0.25</v>
      </c>
      <c r="O14" s="17" t="s">
        <v>184</v>
      </c>
      <c r="P14" s="17" t="s">
        <v>184</v>
      </c>
      <c r="Q14" s="17" t="s">
        <v>184</v>
      </c>
      <c r="R14" s="17">
        <f>D14+G14+J14+M14</f>
        <v>1277</v>
      </c>
    </row>
    <row r="15" spans="1:18" ht="51" x14ac:dyDescent="0.25">
      <c r="A15" s="18">
        <v>6</v>
      </c>
      <c r="B15" s="35" t="s">
        <v>191</v>
      </c>
      <c r="C15" s="17">
        <v>622</v>
      </c>
      <c r="D15" s="17">
        <v>889</v>
      </c>
      <c r="E15" s="20">
        <f>((D15-C15)/C15)</f>
        <v>0.42926045016077169</v>
      </c>
      <c r="F15" s="17">
        <v>194</v>
      </c>
      <c r="G15" s="17">
        <v>222</v>
      </c>
      <c r="H15" s="20">
        <f>((G15-F15)/F15)</f>
        <v>0.14432989690721648</v>
      </c>
      <c r="I15" s="17">
        <v>33</v>
      </c>
      <c r="J15" s="17">
        <v>28</v>
      </c>
      <c r="K15" s="20">
        <f>((J15-I15)/I15)</f>
        <v>-0.15151515151515152</v>
      </c>
      <c r="L15" s="17">
        <v>5</v>
      </c>
      <c r="M15" s="17">
        <v>5</v>
      </c>
      <c r="N15" s="20">
        <f>((M15-L15)/L15)</f>
        <v>0</v>
      </c>
      <c r="O15" s="17" t="s">
        <v>184</v>
      </c>
      <c r="P15" s="17" t="s">
        <v>184</v>
      </c>
      <c r="Q15" s="17" t="s">
        <v>184</v>
      </c>
      <c r="R15" s="17">
        <f>D15+G15+J15+M15</f>
        <v>1144</v>
      </c>
    </row>
    <row r="16" spans="1:18" ht="114.75" x14ac:dyDescent="0.25">
      <c r="A16" s="18">
        <v>7</v>
      </c>
      <c r="B16" s="36" t="s">
        <v>192</v>
      </c>
      <c r="C16" s="17">
        <v>0</v>
      </c>
      <c r="D16" s="17">
        <v>0</v>
      </c>
      <c r="E16" s="20">
        <v>0</v>
      </c>
      <c r="F16" s="17">
        <v>0</v>
      </c>
      <c r="G16" s="17">
        <v>0</v>
      </c>
      <c r="H16" s="20">
        <v>0</v>
      </c>
      <c r="I16" s="17">
        <v>0</v>
      </c>
      <c r="J16" s="17">
        <v>0</v>
      </c>
      <c r="K16" s="20">
        <v>0</v>
      </c>
      <c r="L16" s="17">
        <v>0</v>
      </c>
      <c r="M16" s="17">
        <v>0</v>
      </c>
      <c r="N16" s="20">
        <v>0</v>
      </c>
      <c r="O16" s="17" t="s">
        <v>184</v>
      </c>
      <c r="P16" s="17" t="s">
        <v>184</v>
      </c>
      <c r="Q16" s="17" t="s">
        <v>184</v>
      </c>
      <c r="R16" s="17">
        <v>0</v>
      </c>
    </row>
    <row r="17" spans="1:18" x14ac:dyDescent="0.25">
      <c r="A17" s="18" t="s">
        <v>193</v>
      </c>
      <c r="B17" s="35" t="s">
        <v>187</v>
      </c>
      <c r="C17" s="17">
        <v>0</v>
      </c>
      <c r="D17" s="17">
        <v>0</v>
      </c>
      <c r="E17" s="20">
        <v>0</v>
      </c>
      <c r="F17" s="17">
        <v>0</v>
      </c>
      <c r="G17" s="17">
        <v>0</v>
      </c>
      <c r="H17" s="20">
        <v>0</v>
      </c>
      <c r="I17" s="17">
        <v>0</v>
      </c>
      <c r="J17" s="17">
        <v>0</v>
      </c>
      <c r="K17" s="20">
        <v>0</v>
      </c>
      <c r="L17" s="17">
        <v>0</v>
      </c>
      <c r="M17" s="17">
        <v>0</v>
      </c>
      <c r="N17" s="20">
        <v>0</v>
      </c>
      <c r="O17" s="17" t="s">
        <v>184</v>
      </c>
      <c r="P17" s="17" t="s">
        <v>184</v>
      </c>
      <c r="Q17" s="17" t="s">
        <v>184</v>
      </c>
      <c r="R17" s="17">
        <v>0</v>
      </c>
    </row>
    <row r="18" spans="1:18" x14ac:dyDescent="0.25">
      <c r="A18" s="18" t="s">
        <v>194</v>
      </c>
      <c r="B18" s="36" t="s">
        <v>195</v>
      </c>
      <c r="C18" s="17">
        <v>0</v>
      </c>
      <c r="D18" s="17">
        <v>0</v>
      </c>
      <c r="E18" s="20">
        <v>0</v>
      </c>
      <c r="F18" s="17">
        <v>0</v>
      </c>
      <c r="G18" s="17">
        <v>0</v>
      </c>
      <c r="H18" s="20">
        <v>0</v>
      </c>
      <c r="I18" s="17">
        <v>0</v>
      </c>
      <c r="J18" s="17">
        <v>0</v>
      </c>
      <c r="K18" s="20">
        <v>0</v>
      </c>
      <c r="L18" s="17">
        <v>0</v>
      </c>
      <c r="M18" s="17">
        <v>0</v>
      </c>
      <c r="N18" s="20">
        <v>0</v>
      </c>
      <c r="O18" s="17" t="s">
        <v>184</v>
      </c>
      <c r="P18" s="17" t="s">
        <v>184</v>
      </c>
      <c r="Q18" s="17" t="s">
        <v>184</v>
      </c>
      <c r="R18" s="17">
        <v>0</v>
      </c>
    </row>
    <row r="19" spans="1:18" ht="63.75" x14ac:dyDescent="0.25">
      <c r="A19" s="18">
        <v>8</v>
      </c>
      <c r="B19" s="35" t="s">
        <v>196</v>
      </c>
      <c r="C19" s="17">
        <v>225</v>
      </c>
      <c r="D19" s="17">
        <v>130</v>
      </c>
      <c r="E19" s="20">
        <f>((D19-C19)/C19)</f>
        <v>-0.42222222222222222</v>
      </c>
      <c r="F19" s="17">
        <v>351</v>
      </c>
      <c r="G19" s="17">
        <v>222</v>
      </c>
      <c r="H19" s="20">
        <f>((G19-F19)/F19)</f>
        <v>-0.36752136752136755</v>
      </c>
      <c r="I19" s="17">
        <v>402</v>
      </c>
      <c r="J19" s="17">
        <v>230</v>
      </c>
      <c r="K19" s="20">
        <f>((J19-I19)/I19)</f>
        <v>-0.42786069651741293</v>
      </c>
      <c r="L19" s="17">
        <v>816</v>
      </c>
      <c r="M19" s="17">
        <v>955</v>
      </c>
      <c r="N19" s="20">
        <f>((M19-L19)/L19)</f>
        <v>0.17034313725490197</v>
      </c>
      <c r="O19" s="17" t="s">
        <v>184</v>
      </c>
      <c r="P19" s="17" t="s">
        <v>184</v>
      </c>
      <c r="Q19" s="17" t="s">
        <v>184</v>
      </c>
      <c r="R19" s="17" t="s">
        <v>184</v>
      </c>
    </row>
    <row r="20" spans="1:18" x14ac:dyDescent="0.25">
      <c r="B20" s="38"/>
      <c r="C20" s="39"/>
      <c r="D20" s="39"/>
      <c r="E20" s="39"/>
      <c r="F20" s="39"/>
      <c r="G20" s="39"/>
      <c r="H20" s="39"/>
      <c r="I20" s="39"/>
      <c r="J20" s="39"/>
      <c r="K20" s="39"/>
      <c r="L20" s="39"/>
      <c r="M20" s="39"/>
      <c r="N20" s="39"/>
      <c r="O20" s="39"/>
      <c r="P20" s="39"/>
      <c r="Q20" s="39"/>
      <c r="R20" s="39"/>
    </row>
  </sheetData>
  <mergeCells count="21">
    <mergeCell ref="A1:R1"/>
    <mergeCell ref="A2:R2"/>
    <mergeCell ref="A3:A6"/>
    <mergeCell ref="B3:B6"/>
    <mergeCell ref="C3:Q3"/>
    <mergeCell ref="R3:R6"/>
    <mergeCell ref="C4:E4"/>
    <mergeCell ref="F4:H4"/>
    <mergeCell ref="I4:K4"/>
    <mergeCell ref="L4:N4"/>
    <mergeCell ref="Q5:Q6"/>
    <mergeCell ref="O4:Q4"/>
    <mergeCell ref="C5:C6"/>
    <mergeCell ref="E5:E6"/>
    <mergeCell ref="F5:F6"/>
    <mergeCell ref="H5:H6"/>
    <mergeCell ref="I5:I6"/>
    <mergeCell ref="K5:K6"/>
    <mergeCell ref="L5:L6"/>
    <mergeCell ref="N5:N6"/>
    <mergeCell ref="O5:O6"/>
  </mergeCells>
  <printOptions horizontalCentered="1"/>
  <pageMargins left="0.19685039370078741" right="0.19685039370078741" top="0.39370078740157483" bottom="0.39370078740157483" header="0.31496062992125984" footer="0.31496062992125984"/>
  <pageSetup paperSize="8" fitToHeight="0" orientation="landscape" r:id="rId1"/>
  <headerFooter>
    <oddFooter>&amp;R&amp;P</oddFooter>
  </headerFooter>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BreakPreview" zoomScaleNormal="100" zoomScaleSheetLayoutView="100" workbookViewId="0">
      <selection activeCell="D19" sqref="D19:K21"/>
    </sheetView>
  </sheetViews>
  <sheetFormatPr defaultRowHeight="12.75" x14ac:dyDescent="0.2"/>
  <cols>
    <col min="1" max="1" width="14.7109375" style="41" customWidth="1"/>
    <col min="2" max="2" width="16.5703125" style="41" customWidth="1"/>
    <col min="3" max="5" width="9.140625" style="41"/>
    <col min="6" max="6" width="13.7109375" style="41" customWidth="1"/>
    <col min="7" max="7" width="13.85546875" style="41" customWidth="1"/>
    <col min="8" max="9" width="14.140625" style="41" customWidth="1"/>
    <col min="10" max="10" width="14.42578125" style="41" customWidth="1"/>
    <col min="11" max="11" width="14" style="41" customWidth="1"/>
    <col min="12" max="16384" width="9.140625" style="41"/>
  </cols>
  <sheetData>
    <row r="1" spans="1:13" x14ac:dyDescent="0.2">
      <c r="A1" s="93" t="s">
        <v>197</v>
      </c>
      <c r="B1" s="93"/>
      <c r="C1" s="93"/>
      <c r="D1" s="93"/>
      <c r="E1" s="93"/>
      <c r="F1" s="93"/>
      <c r="G1" s="93"/>
      <c r="H1" s="93"/>
      <c r="I1" s="93"/>
      <c r="J1" s="93"/>
      <c r="K1" s="93"/>
    </row>
    <row r="2" spans="1:13" ht="15.75" customHeight="1" x14ac:dyDescent="0.2">
      <c r="A2" s="94" t="s">
        <v>198</v>
      </c>
      <c r="B2" s="94"/>
      <c r="C2" s="94"/>
      <c r="D2" s="94"/>
      <c r="E2" s="94"/>
      <c r="F2" s="94"/>
      <c r="G2" s="94"/>
      <c r="H2" s="94"/>
      <c r="I2" s="94"/>
      <c r="J2" s="94"/>
      <c r="K2" s="94"/>
      <c r="L2" s="42"/>
      <c r="M2" s="42"/>
    </row>
    <row r="3" spans="1:13" ht="42.75" customHeight="1" x14ac:dyDescent="0.2">
      <c r="A3" s="86" t="s">
        <v>199</v>
      </c>
      <c r="B3" s="86"/>
      <c r="C3" s="86"/>
      <c r="D3" s="86">
        <v>15</v>
      </c>
      <c r="E3" s="86"/>
      <c r="F3" s="86">
        <v>150</v>
      </c>
      <c r="G3" s="86"/>
      <c r="H3" s="86">
        <v>250</v>
      </c>
      <c r="I3" s="86"/>
      <c r="J3" s="86">
        <v>670</v>
      </c>
      <c r="K3" s="86"/>
    </row>
    <row r="4" spans="1:13" ht="19.5" customHeight="1" x14ac:dyDescent="0.2">
      <c r="A4" s="86" t="s">
        <v>200</v>
      </c>
      <c r="B4" s="86"/>
      <c r="C4" s="86"/>
      <c r="D4" s="17" t="s">
        <v>201</v>
      </c>
      <c r="E4" s="17" t="s">
        <v>202</v>
      </c>
      <c r="F4" s="17" t="s">
        <v>201</v>
      </c>
      <c r="G4" s="17" t="s">
        <v>202</v>
      </c>
      <c r="H4" s="17" t="s">
        <v>201</v>
      </c>
      <c r="I4" s="17" t="s">
        <v>202</v>
      </c>
      <c r="J4" s="17" t="s">
        <v>201</v>
      </c>
      <c r="K4" s="17" t="s">
        <v>202</v>
      </c>
    </row>
    <row r="5" spans="1:13" ht="81.75" customHeight="1" x14ac:dyDescent="0.2">
      <c r="A5" s="17" t="s">
        <v>203</v>
      </c>
      <c r="B5" s="17" t="s">
        <v>204</v>
      </c>
      <c r="C5" s="17" t="s">
        <v>205</v>
      </c>
      <c r="D5" s="17" t="s">
        <v>206</v>
      </c>
      <c r="E5" s="17" t="s">
        <v>206</v>
      </c>
      <c r="F5" s="17" t="s">
        <v>206</v>
      </c>
      <c r="G5" s="17" t="s">
        <v>206</v>
      </c>
      <c r="H5" s="17" t="s">
        <v>206</v>
      </c>
      <c r="I5" s="17" t="s">
        <v>206</v>
      </c>
      <c r="J5" s="17" t="s">
        <v>206</v>
      </c>
      <c r="K5" s="17" t="s">
        <v>206</v>
      </c>
    </row>
    <row r="6" spans="1:13" ht="25.5" x14ac:dyDescent="0.2">
      <c r="A6" s="17" t="s">
        <v>207</v>
      </c>
      <c r="B6" s="86" t="s">
        <v>208</v>
      </c>
      <c r="C6" s="17" t="s">
        <v>107</v>
      </c>
      <c r="D6" s="17" t="s">
        <v>209</v>
      </c>
      <c r="E6" s="17" t="s">
        <v>210</v>
      </c>
      <c r="F6" s="17" t="s">
        <v>211</v>
      </c>
      <c r="G6" s="17" t="s">
        <v>212</v>
      </c>
      <c r="H6" s="17" t="s">
        <v>213</v>
      </c>
      <c r="I6" s="17" t="s">
        <v>214</v>
      </c>
      <c r="J6" s="17" t="s">
        <v>215</v>
      </c>
      <c r="K6" s="17" t="s">
        <v>216</v>
      </c>
    </row>
    <row r="7" spans="1:13" ht="47.25" customHeight="1" x14ac:dyDescent="0.2">
      <c r="A7" s="86" t="s">
        <v>217</v>
      </c>
      <c r="B7" s="86"/>
      <c r="C7" s="17" t="s">
        <v>105</v>
      </c>
      <c r="D7" s="17" t="s">
        <v>209</v>
      </c>
      <c r="E7" s="17" t="s">
        <v>210</v>
      </c>
      <c r="F7" s="17" t="s">
        <v>211</v>
      </c>
      <c r="G7" s="17" t="s">
        <v>212</v>
      </c>
      <c r="H7" s="17" t="s">
        <v>218</v>
      </c>
      <c r="I7" s="17" t="s">
        <v>219</v>
      </c>
      <c r="J7" s="17" t="s">
        <v>220</v>
      </c>
      <c r="K7" s="17" t="s">
        <v>221</v>
      </c>
    </row>
    <row r="8" spans="1:13" ht="25.5" x14ac:dyDescent="0.2">
      <c r="A8" s="86"/>
      <c r="B8" s="86" t="s">
        <v>222</v>
      </c>
      <c r="C8" s="17" t="s">
        <v>107</v>
      </c>
      <c r="D8" s="17" t="s">
        <v>209</v>
      </c>
      <c r="E8" s="17" t="s">
        <v>210</v>
      </c>
      <c r="F8" s="17" t="s">
        <v>211</v>
      </c>
      <c r="G8" s="17" t="s">
        <v>212</v>
      </c>
      <c r="H8" s="43" t="s">
        <v>184</v>
      </c>
      <c r="I8" s="17" t="s">
        <v>223</v>
      </c>
      <c r="J8" s="17" t="s">
        <v>224</v>
      </c>
      <c r="K8" s="17" t="s">
        <v>225</v>
      </c>
    </row>
    <row r="9" spans="1:13" ht="25.5" x14ac:dyDescent="0.2">
      <c r="A9" s="86"/>
      <c r="B9" s="86"/>
      <c r="C9" s="17" t="s">
        <v>105</v>
      </c>
      <c r="D9" s="17" t="s">
        <v>209</v>
      </c>
      <c r="E9" s="17" t="s">
        <v>210</v>
      </c>
      <c r="F9" s="17" t="s">
        <v>211</v>
      </c>
      <c r="G9" s="17" t="s">
        <v>212</v>
      </c>
      <c r="H9" s="17" t="s">
        <v>184</v>
      </c>
      <c r="I9" s="17" t="s">
        <v>184</v>
      </c>
      <c r="J9" s="17" t="s">
        <v>184</v>
      </c>
      <c r="K9" s="17" t="s">
        <v>184</v>
      </c>
    </row>
    <row r="10" spans="1:13" ht="25.5" x14ac:dyDescent="0.2">
      <c r="A10" s="86">
        <v>750</v>
      </c>
      <c r="B10" s="86" t="s">
        <v>208</v>
      </c>
      <c r="C10" s="17" t="s">
        <v>107</v>
      </c>
      <c r="D10" s="17" t="s">
        <v>184</v>
      </c>
      <c r="E10" s="17" t="s">
        <v>184</v>
      </c>
      <c r="F10" s="17" t="s">
        <v>226</v>
      </c>
      <c r="G10" s="17" t="s">
        <v>227</v>
      </c>
      <c r="H10" s="17" t="s">
        <v>228</v>
      </c>
      <c r="I10" s="17" t="s">
        <v>229</v>
      </c>
      <c r="J10" s="17" t="s">
        <v>230</v>
      </c>
      <c r="K10" s="17" t="s">
        <v>231</v>
      </c>
    </row>
    <row r="11" spans="1:13" x14ac:dyDescent="0.2">
      <c r="A11" s="86"/>
      <c r="B11" s="86"/>
      <c r="C11" s="17" t="s">
        <v>105</v>
      </c>
      <c r="D11" s="17" t="s">
        <v>184</v>
      </c>
      <c r="E11" s="17" t="s">
        <v>184</v>
      </c>
      <c r="F11" s="17" t="s">
        <v>184</v>
      </c>
      <c r="G11" s="17" t="s">
        <v>184</v>
      </c>
      <c r="H11" s="17" t="s">
        <v>184</v>
      </c>
      <c r="I11" s="17" t="s">
        <v>184</v>
      </c>
      <c r="J11" s="17" t="s">
        <v>184</v>
      </c>
      <c r="K11" s="17" t="s">
        <v>184</v>
      </c>
    </row>
    <row r="12" spans="1:13" x14ac:dyDescent="0.2">
      <c r="A12" s="86"/>
      <c r="B12" s="86" t="s">
        <v>222</v>
      </c>
      <c r="C12" s="17" t="s">
        <v>107</v>
      </c>
      <c r="D12" s="17" t="s">
        <v>184</v>
      </c>
      <c r="E12" s="17" t="s">
        <v>184</v>
      </c>
      <c r="F12" s="17" t="s">
        <v>232</v>
      </c>
      <c r="G12" s="17" t="s">
        <v>233</v>
      </c>
      <c r="H12" s="17" t="s">
        <v>234</v>
      </c>
      <c r="I12" s="17" t="s">
        <v>235</v>
      </c>
      <c r="J12" s="17" t="s">
        <v>236</v>
      </c>
      <c r="K12" s="17" t="s">
        <v>237</v>
      </c>
    </row>
    <row r="13" spans="1:13" x14ac:dyDescent="0.2">
      <c r="A13" s="86"/>
      <c r="B13" s="86"/>
      <c r="C13" s="17" t="s">
        <v>105</v>
      </c>
      <c r="D13" s="17" t="s">
        <v>184</v>
      </c>
      <c r="E13" s="17" t="s">
        <v>184</v>
      </c>
      <c r="F13" s="17" t="s">
        <v>184</v>
      </c>
      <c r="G13" s="17" t="s">
        <v>184</v>
      </c>
      <c r="H13" s="17" t="s">
        <v>184</v>
      </c>
      <c r="I13" s="17" t="s">
        <v>184</v>
      </c>
      <c r="J13" s="17" t="s">
        <v>184</v>
      </c>
      <c r="K13" s="17" t="s">
        <v>184</v>
      </c>
    </row>
    <row r="14" spans="1:13" ht="25.5" x14ac:dyDescent="0.2">
      <c r="A14" s="86">
        <v>1000</v>
      </c>
      <c r="B14" s="86" t="s">
        <v>208</v>
      </c>
      <c r="C14" s="17" t="s">
        <v>107</v>
      </c>
      <c r="D14" s="17" t="s">
        <v>184</v>
      </c>
      <c r="E14" s="17" t="s">
        <v>184</v>
      </c>
      <c r="F14" s="17" t="s">
        <v>238</v>
      </c>
      <c r="G14" s="17" t="s">
        <v>239</v>
      </c>
      <c r="H14" s="17" t="s">
        <v>240</v>
      </c>
      <c r="I14" s="17" t="s">
        <v>241</v>
      </c>
      <c r="J14" s="17" t="s">
        <v>242</v>
      </c>
      <c r="K14" s="17" t="s">
        <v>243</v>
      </c>
    </row>
    <row r="15" spans="1:13" x14ac:dyDescent="0.2">
      <c r="A15" s="86"/>
      <c r="B15" s="86"/>
      <c r="C15" s="17" t="s">
        <v>105</v>
      </c>
      <c r="D15" s="17" t="s">
        <v>184</v>
      </c>
      <c r="E15" s="17" t="s">
        <v>184</v>
      </c>
      <c r="F15" s="17" t="s">
        <v>184</v>
      </c>
      <c r="G15" s="17" t="s">
        <v>184</v>
      </c>
      <c r="H15" s="17" t="s">
        <v>184</v>
      </c>
      <c r="I15" s="17" t="s">
        <v>184</v>
      </c>
      <c r="J15" s="17" t="s">
        <v>184</v>
      </c>
      <c r="K15" s="17" t="s">
        <v>184</v>
      </c>
    </row>
    <row r="16" spans="1:13" x14ac:dyDescent="0.2">
      <c r="A16" s="86"/>
      <c r="B16" s="86" t="s">
        <v>222</v>
      </c>
      <c r="C16" s="17" t="s">
        <v>107</v>
      </c>
      <c r="D16" s="17" t="s">
        <v>184</v>
      </c>
      <c r="E16" s="17" t="s">
        <v>184</v>
      </c>
      <c r="F16" s="17" t="s">
        <v>244</v>
      </c>
      <c r="G16" s="17" t="s">
        <v>245</v>
      </c>
      <c r="H16" s="17" t="s">
        <v>246</v>
      </c>
      <c r="I16" s="17" t="s">
        <v>247</v>
      </c>
      <c r="J16" s="17" t="s">
        <v>248</v>
      </c>
      <c r="K16" s="17" t="s">
        <v>249</v>
      </c>
    </row>
    <row r="17" spans="1:11" x14ac:dyDescent="0.2">
      <c r="A17" s="86"/>
      <c r="B17" s="86"/>
      <c r="C17" s="17" t="s">
        <v>105</v>
      </c>
      <c r="D17" s="17" t="s">
        <v>184</v>
      </c>
      <c r="E17" s="17" t="s">
        <v>184</v>
      </c>
      <c r="F17" s="17" t="s">
        <v>184</v>
      </c>
      <c r="G17" s="17" t="s">
        <v>184</v>
      </c>
      <c r="H17" s="17" t="s">
        <v>184</v>
      </c>
      <c r="I17" s="17" t="s">
        <v>184</v>
      </c>
      <c r="J17" s="17" t="s">
        <v>184</v>
      </c>
      <c r="K17" s="17" t="s">
        <v>184</v>
      </c>
    </row>
    <row r="18" spans="1:11" ht="25.5" x14ac:dyDescent="0.2">
      <c r="A18" s="86">
        <v>1250</v>
      </c>
      <c r="B18" s="86" t="s">
        <v>208</v>
      </c>
      <c r="C18" s="17" t="s">
        <v>107</v>
      </c>
      <c r="D18" s="17" t="s">
        <v>184</v>
      </c>
      <c r="E18" s="17" t="s">
        <v>184</v>
      </c>
      <c r="F18" s="17" t="s">
        <v>250</v>
      </c>
      <c r="G18" s="17" t="s">
        <v>251</v>
      </c>
      <c r="H18" s="17" t="s">
        <v>252</v>
      </c>
      <c r="I18" s="17" t="s">
        <v>253</v>
      </c>
      <c r="J18" s="17" t="s">
        <v>254</v>
      </c>
      <c r="K18" s="17" t="s">
        <v>255</v>
      </c>
    </row>
    <row r="19" spans="1:11" x14ac:dyDescent="0.2">
      <c r="A19" s="86"/>
      <c r="B19" s="86"/>
      <c r="C19" s="17" t="s">
        <v>105</v>
      </c>
      <c r="D19" s="17" t="s">
        <v>184</v>
      </c>
      <c r="E19" s="17" t="s">
        <v>184</v>
      </c>
      <c r="F19" s="17" t="s">
        <v>184</v>
      </c>
      <c r="G19" s="17" t="s">
        <v>184</v>
      </c>
      <c r="H19" s="17" t="s">
        <v>184</v>
      </c>
      <c r="I19" s="17" t="s">
        <v>184</v>
      </c>
      <c r="J19" s="17" t="s">
        <v>184</v>
      </c>
      <c r="K19" s="17" t="s">
        <v>184</v>
      </c>
    </row>
    <row r="20" spans="1:11" x14ac:dyDescent="0.2">
      <c r="A20" s="86"/>
      <c r="B20" s="86" t="s">
        <v>222</v>
      </c>
      <c r="C20" s="17" t="s">
        <v>107</v>
      </c>
      <c r="D20" s="17" t="s">
        <v>184</v>
      </c>
      <c r="E20" s="17" t="s">
        <v>184</v>
      </c>
      <c r="F20" s="17" t="s">
        <v>184</v>
      </c>
      <c r="G20" s="17" t="s">
        <v>184</v>
      </c>
      <c r="H20" s="17" t="s">
        <v>184</v>
      </c>
      <c r="I20" s="17" t="s">
        <v>184</v>
      </c>
      <c r="J20" s="17" t="s">
        <v>184</v>
      </c>
      <c r="K20" s="17" t="s">
        <v>184</v>
      </c>
    </row>
    <row r="21" spans="1:11" x14ac:dyDescent="0.2">
      <c r="A21" s="86"/>
      <c r="B21" s="86"/>
      <c r="C21" s="17" t="s">
        <v>105</v>
      </c>
      <c r="D21" s="17" t="s">
        <v>184</v>
      </c>
      <c r="E21" s="17" t="s">
        <v>184</v>
      </c>
      <c r="F21" s="17" t="s">
        <v>184</v>
      </c>
      <c r="G21" s="17" t="s">
        <v>184</v>
      </c>
      <c r="H21" s="17" t="s">
        <v>184</v>
      </c>
      <c r="I21" s="17" t="s">
        <v>184</v>
      </c>
      <c r="J21" s="17" t="s">
        <v>184</v>
      </c>
      <c r="K21" s="17" t="s">
        <v>184</v>
      </c>
    </row>
  </sheetData>
  <mergeCells count="20">
    <mergeCell ref="A1:K1"/>
    <mergeCell ref="A2:K2"/>
    <mergeCell ref="A3:C3"/>
    <mergeCell ref="D3:E3"/>
    <mergeCell ref="F3:G3"/>
    <mergeCell ref="H3:I3"/>
    <mergeCell ref="J3:K3"/>
    <mergeCell ref="A4:C4"/>
    <mergeCell ref="B6:B7"/>
    <mergeCell ref="A7:A9"/>
    <mergeCell ref="B8:B9"/>
    <mergeCell ref="A10:A13"/>
    <mergeCell ref="B10:B11"/>
    <mergeCell ref="B12:B13"/>
    <mergeCell ref="A14:A17"/>
    <mergeCell ref="B14:B15"/>
    <mergeCell ref="B16:B17"/>
    <mergeCell ref="A18:A21"/>
    <mergeCell ref="B18:B19"/>
    <mergeCell ref="B20:B21"/>
  </mergeCells>
  <printOptions horizontalCentered="1"/>
  <pageMargins left="0.70866141732283472" right="0.19685039370078741" top="0.39370078740157483" bottom="0.39370078740157483" header="0.31496062992125984" footer="0.31496062992125984"/>
  <pageSetup paperSize="9" scale="96" fitToHeight="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view="pageBreakPreview" zoomScaleNormal="100" zoomScaleSheetLayoutView="100" workbookViewId="0">
      <selection activeCell="D10" sqref="D10"/>
    </sheetView>
  </sheetViews>
  <sheetFormatPr defaultRowHeight="15" x14ac:dyDescent="0.25"/>
  <cols>
    <col min="1" max="1" width="6.85546875" style="48" customWidth="1"/>
    <col min="2" max="2" width="74.140625" style="44" customWidth="1"/>
    <col min="3" max="4" width="9.140625" style="44"/>
    <col min="5" max="5" width="10.28515625" style="44" customWidth="1"/>
    <col min="6" max="16384" width="9.140625" style="44"/>
  </cols>
  <sheetData>
    <row r="1" spans="1:5" ht="15.75" x14ac:dyDescent="0.25">
      <c r="A1" s="95" t="s">
        <v>256</v>
      </c>
      <c r="B1" s="95"/>
      <c r="C1" s="95"/>
      <c r="D1" s="95"/>
      <c r="E1" s="95"/>
    </row>
    <row r="2" spans="1:5" ht="15.75" x14ac:dyDescent="0.25">
      <c r="A2" s="96" t="s">
        <v>257</v>
      </c>
      <c r="B2" s="96"/>
      <c r="C2" s="96"/>
      <c r="D2" s="96"/>
      <c r="E2" s="96"/>
    </row>
    <row r="3" spans="1:5" ht="27.75" customHeight="1" x14ac:dyDescent="0.25">
      <c r="A3" s="74" t="s">
        <v>10</v>
      </c>
      <c r="B3" s="73" t="s">
        <v>11</v>
      </c>
      <c r="C3" s="73" t="s">
        <v>12</v>
      </c>
      <c r="D3" s="73"/>
      <c r="E3" s="73"/>
    </row>
    <row r="4" spans="1:5" ht="53.25" customHeight="1" x14ac:dyDescent="0.25">
      <c r="A4" s="74"/>
      <c r="B4" s="73"/>
      <c r="C4" s="12">
        <v>2020</v>
      </c>
      <c r="D4" s="12">
        <v>2021</v>
      </c>
      <c r="E4" s="12" t="s">
        <v>13</v>
      </c>
    </row>
    <row r="5" spans="1:5" x14ac:dyDescent="0.25">
      <c r="A5" s="15" t="s">
        <v>112</v>
      </c>
      <c r="B5" s="15" t="s">
        <v>114</v>
      </c>
      <c r="C5" s="15" t="s">
        <v>120</v>
      </c>
      <c r="D5" s="15" t="s">
        <v>126</v>
      </c>
      <c r="E5" s="15" t="s">
        <v>132</v>
      </c>
    </row>
    <row r="6" spans="1:5" x14ac:dyDescent="0.25">
      <c r="A6" s="45" t="s">
        <v>128</v>
      </c>
      <c r="B6" s="46" t="s">
        <v>258</v>
      </c>
      <c r="C6" s="47">
        <v>151756</v>
      </c>
      <c r="D6" s="47">
        <v>144467</v>
      </c>
      <c r="E6" s="20">
        <f t="shared" ref="E6:E11" si="0">((D6-C6)/C6)</f>
        <v>-4.8031049843169298E-2</v>
      </c>
    </row>
    <row r="7" spans="1:5" x14ac:dyDescent="0.25">
      <c r="A7" s="45" t="s">
        <v>259</v>
      </c>
      <c r="B7" s="46" t="s">
        <v>260</v>
      </c>
      <c r="C7" s="47">
        <v>112</v>
      </c>
      <c r="D7" s="47">
        <v>116</v>
      </c>
      <c r="E7" s="20">
        <f t="shared" si="0"/>
        <v>3.5714285714285712E-2</v>
      </c>
    </row>
    <row r="8" spans="1:5" ht="30" x14ac:dyDescent="0.25">
      <c r="A8" s="45" t="s">
        <v>261</v>
      </c>
      <c r="B8" s="46" t="s">
        <v>262</v>
      </c>
      <c r="C8" s="47">
        <v>15132</v>
      </c>
      <c r="D8" s="47">
        <v>15806</v>
      </c>
      <c r="E8" s="20">
        <f t="shared" si="0"/>
        <v>4.4541369283637326E-2</v>
      </c>
    </row>
    <row r="9" spans="1:5" ht="30" x14ac:dyDescent="0.25">
      <c r="A9" s="45" t="s">
        <v>263</v>
      </c>
      <c r="B9" s="46" t="s">
        <v>264</v>
      </c>
      <c r="C9" s="47">
        <v>856</v>
      </c>
      <c r="D9" s="47">
        <v>1277</v>
      </c>
      <c r="E9" s="20">
        <f t="shared" si="0"/>
        <v>0.49182242990654207</v>
      </c>
    </row>
    <row r="10" spans="1:5" ht="30" x14ac:dyDescent="0.25">
      <c r="A10" s="45" t="s">
        <v>265</v>
      </c>
      <c r="B10" s="46" t="s">
        <v>266</v>
      </c>
      <c r="C10" s="47">
        <v>129</v>
      </c>
      <c r="D10" s="47">
        <v>125</v>
      </c>
      <c r="E10" s="20">
        <f t="shared" si="0"/>
        <v>-3.1007751937984496E-2</v>
      </c>
    </row>
    <row r="11" spans="1:5" ht="30" x14ac:dyDescent="0.25">
      <c r="A11" s="45" t="s">
        <v>267</v>
      </c>
      <c r="B11" s="46" t="s">
        <v>268</v>
      </c>
      <c r="C11" s="47">
        <v>112</v>
      </c>
      <c r="D11" s="47">
        <v>116</v>
      </c>
      <c r="E11" s="20">
        <f t="shared" si="0"/>
        <v>3.5714285714285712E-2</v>
      </c>
    </row>
  </sheetData>
  <mergeCells count="5">
    <mergeCell ref="A1:E1"/>
    <mergeCell ref="A2:E2"/>
    <mergeCell ref="A3:A4"/>
    <mergeCell ref="B3:B4"/>
    <mergeCell ref="C3:E3"/>
  </mergeCells>
  <printOptions horizontalCentered="1"/>
  <pageMargins left="0.70866141732283472" right="0.70866141732283472" top="0.39370078740157483" bottom="0.39370078740157483" header="0.31496062992125984" footer="0.31496062992125984"/>
  <pageSetup paperSize="9" scale="79" fitToHeight="0" orientation="portrait"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topLeftCell="A7" zoomScaleNormal="100" zoomScaleSheetLayoutView="100" workbookViewId="0">
      <selection activeCell="E21" sqref="E21"/>
    </sheetView>
  </sheetViews>
  <sheetFormatPr defaultRowHeight="12.75" x14ac:dyDescent="0.2"/>
  <cols>
    <col min="1" max="1" width="9.28515625" style="50" customWidth="1"/>
    <col min="2" max="2" width="28" style="50" customWidth="1"/>
    <col min="3" max="4" width="8.7109375" style="50" customWidth="1"/>
    <col min="5" max="5" width="13.7109375" style="50" customWidth="1"/>
    <col min="6" max="6" width="8.7109375" style="50" customWidth="1"/>
    <col min="7" max="7" width="8.7109375" style="52" customWidth="1"/>
    <col min="8" max="8" width="13.7109375" style="50" customWidth="1"/>
    <col min="9" max="10" width="8.7109375" style="50" customWidth="1"/>
    <col min="11" max="11" width="13.7109375" style="50" customWidth="1"/>
    <col min="12" max="13" width="8.7109375" style="50" customWidth="1"/>
    <col min="14" max="14" width="13.7109375" style="50" customWidth="1"/>
    <col min="15" max="16" width="8.7109375" style="50" customWidth="1"/>
    <col min="17" max="17" width="13.7109375" style="50" customWidth="1"/>
    <col min="18" max="16384" width="9.140625" style="50"/>
  </cols>
  <sheetData>
    <row r="1" spans="1:17" s="49" customFormat="1" x14ac:dyDescent="0.2">
      <c r="A1" s="93" t="s">
        <v>256</v>
      </c>
      <c r="B1" s="93"/>
      <c r="C1" s="93"/>
      <c r="D1" s="93"/>
      <c r="E1" s="93"/>
      <c r="F1" s="93"/>
      <c r="G1" s="93"/>
      <c r="H1" s="93"/>
      <c r="I1" s="93"/>
      <c r="J1" s="93"/>
      <c r="K1" s="93"/>
      <c r="L1" s="93"/>
      <c r="M1" s="93"/>
      <c r="N1" s="93"/>
      <c r="O1" s="93"/>
      <c r="P1" s="93"/>
      <c r="Q1" s="93"/>
    </row>
    <row r="2" spans="1:17" ht="15" customHeight="1" x14ac:dyDescent="0.2">
      <c r="A2" s="76" t="s">
        <v>269</v>
      </c>
      <c r="B2" s="76"/>
      <c r="C2" s="76"/>
      <c r="D2" s="76"/>
      <c r="E2" s="76"/>
      <c r="F2" s="76"/>
      <c r="G2" s="76"/>
      <c r="H2" s="76"/>
      <c r="I2" s="76"/>
      <c r="J2" s="76"/>
      <c r="K2" s="76"/>
      <c r="L2" s="76"/>
      <c r="M2" s="76"/>
      <c r="N2" s="76"/>
      <c r="O2" s="76"/>
      <c r="P2" s="76"/>
      <c r="Q2" s="76"/>
    </row>
    <row r="3" spans="1:17" ht="15.75" customHeight="1" x14ac:dyDescent="0.2">
      <c r="A3" s="97" t="s">
        <v>138</v>
      </c>
      <c r="B3" s="97" t="s">
        <v>270</v>
      </c>
      <c r="C3" s="86" t="s">
        <v>271</v>
      </c>
      <c r="D3" s="86"/>
      <c r="E3" s="86"/>
      <c r="F3" s="86"/>
      <c r="G3" s="86"/>
      <c r="H3" s="86"/>
      <c r="I3" s="86"/>
      <c r="J3" s="86"/>
      <c r="K3" s="86"/>
      <c r="L3" s="86"/>
      <c r="M3" s="86"/>
      <c r="N3" s="86"/>
      <c r="O3" s="86"/>
      <c r="P3" s="86"/>
      <c r="Q3" s="86"/>
    </row>
    <row r="4" spans="1:17" ht="30" customHeight="1" x14ac:dyDescent="0.2">
      <c r="A4" s="98"/>
      <c r="B4" s="98"/>
      <c r="C4" s="100" t="s">
        <v>272</v>
      </c>
      <c r="D4" s="101"/>
      <c r="E4" s="101"/>
      <c r="F4" s="100" t="s">
        <v>273</v>
      </c>
      <c r="G4" s="101"/>
      <c r="H4" s="101"/>
      <c r="I4" s="100" t="s">
        <v>274</v>
      </c>
      <c r="J4" s="101"/>
      <c r="K4" s="101"/>
      <c r="L4" s="100" t="s">
        <v>275</v>
      </c>
      <c r="M4" s="101"/>
      <c r="N4" s="101"/>
      <c r="O4" s="86" t="s">
        <v>276</v>
      </c>
      <c r="P4" s="86"/>
      <c r="Q4" s="86"/>
    </row>
    <row r="5" spans="1:17" ht="21.75" customHeight="1" x14ac:dyDescent="0.2">
      <c r="A5" s="98"/>
      <c r="B5" s="98"/>
      <c r="C5" s="86">
        <v>2020</v>
      </c>
      <c r="D5" s="17">
        <v>2021</v>
      </c>
      <c r="E5" s="86" t="s">
        <v>181</v>
      </c>
      <c r="F5" s="86">
        <v>2020</v>
      </c>
      <c r="G5" s="22">
        <v>2021</v>
      </c>
      <c r="H5" s="86" t="s">
        <v>181</v>
      </c>
      <c r="I5" s="86">
        <v>2020</v>
      </c>
      <c r="J5" s="17">
        <v>2021</v>
      </c>
      <c r="K5" s="86" t="s">
        <v>181</v>
      </c>
      <c r="L5" s="86">
        <v>2020</v>
      </c>
      <c r="M5" s="17">
        <v>2021</v>
      </c>
      <c r="N5" s="86" t="s">
        <v>181</v>
      </c>
      <c r="O5" s="86">
        <v>2020</v>
      </c>
      <c r="P5" s="17">
        <v>2021</v>
      </c>
      <c r="Q5" s="86" t="s">
        <v>181</v>
      </c>
    </row>
    <row r="6" spans="1:17" ht="55.5" customHeight="1" x14ac:dyDescent="0.2">
      <c r="A6" s="99"/>
      <c r="B6" s="99"/>
      <c r="C6" s="86"/>
      <c r="D6" s="17" t="s">
        <v>182</v>
      </c>
      <c r="E6" s="86"/>
      <c r="F6" s="86"/>
      <c r="G6" s="22" t="s">
        <v>182</v>
      </c>
      <c r="H6" s="86"/>
      <c r="I6" s="86"/>
      <c r="J6" s="17" t="s">
        <v>182</v>
      </c>
      <c r="K6" s="86"/>
      <c r="L6" s="86"/>
      <c r="M6" s="17" t="s">
        <v>182</v>
      </c>
      <c r="N6" s="86"/>
      <c r="O6" s="86"/>
      <c r="P6" s="17" t="s">
        <v>182</v>
      </c>
      <c r="Q6" s="86"/>
    </row>
    <row r="7" spans="1:17" x14ac:dyDescent="0.2">
      <c r="A7" s="17">
        <v>1</v>
      </c>
      <c r="B7" s="17">
        <v>2</v>
      </c>
      <c r="C7" s="17">
        <v>3</v>
      </c>
      <c r="D7" s="17">
        <v>4</v>
      </c>
      <c r="E7" s="17">
        <v>5</v>
      </c>
      <c r="F7" s="17">
        <v>6</v>
      </c>
      <c r="G7" s="22">
        <v>7</v>
      </c>
      <c r="H7" s="17">
        <v>8</v>
      </c>
      <c r="I7" s="17">
        <v>9</v>
      </c>
      <c r="J7" s="17">
        <v>10</v>
      </c>
      <c r="K7" s="17">
        <v>11</v>
      </c>
      <c r="L7" s="17">
        <v>12</v>
      </c>
      <c r="M7" s="17">
        <v>13</v>
      </c>
      <c r="N7" s="17">
        <v>14</v>
      </c>
      <c r="O7" s="17">
        <v>15</v>
      </c>
      <c r="P7" s="17">
        <v>16</v>
      </c>
      <c r="Q7" s="17">
        <v>17</v>
      </c>
    </row>
    <row r="8" spans="1:17" ht="25.5" x14ac:dyDescent="0.2">
      <c r="A8" s="18">
        <v>1</v>
      </c>
      <c r="B8" s="35" t="s">
        <v>277</v>
      </c>
      <c r="C8" s="29"/>
      <c r="D8" s="51"/>
      <c r="E8" s="29"/>
      <c r="F8" s="29"/>
      <c r="G8" s="51"/>
      <c r="H8" s="29"/>
      <c r="I8" s="29"/>
      <c r="J8" s="29"/>
      <c r="K8" s="29"/>
      <c r="L8" s="29"/>
      <c r="M8" s="29"/>
      <c r="N8" s="29"/>
      <c r="O8" s="29"/>
      <c r="P8" s="29"/>
      <c r="Q8" s="29"/>
    </row>
    <row r="9" spans="1:17" ht="25.5" x14ac:dyDescent="0.2">
      <c r="A9" s="18" t="s">
        <v>15</v>
      </c>
      <c r="B9" s="35" t="s">
        <v>278</v>
      </c>
      <c r="C9" s="17">
        <v>19</v>
      </c>
      <c r="D9" s="22">
        <v>2</v>
      </c>
      <c r="E9" s="20">
        <f t="shared" ref="E9:E11" si="0">((D9-C9)/C9)</f>
        <v>-0.89473684210526316</v>
      </c>
      <c r="F9" s="17">
        <v>77265</v>
      </c>
      <c r="G9" s="22">
        <v>71356</v>
      </c>
      <c r="H9" s="20">
        <f t="shared" ref="H9:H11" si="1">((G9-F9)/F9)</f>
        <v>-7.6477059470652947E-2</v>
      </c>
      <c r="I9" s="17">
        <v>15</v>
      </c>
      <c r="J9" s="17">
        <v>16</v>
      </c>
      <c r="K9" s="20">
        <f t="shared" ref="K9:K11" si="2">((J9-I9)/I9)</f>
        <v>6.6666666666666666E-2</v>
      </c>
      <c r="L9" s="17">
        <v>544</v>
      </c>
      <c r="M9" s="17">
        <v>3697</v>
      </c>
      <c r="N9" s="20">
        <f t="shared" ref="N9:N14" si="3">((M9-L9)/L9)</f>
        <v>5.7959558823529411</v>
      </c>
      <c r="O9" s="17">
        <v>0</v>
      </c>
      <c r="P9" s="17">
        <v>0</v>
      </c>
      <c r="Q9" s="21">
        <v>0</v>
      </c>
    </row>
    <row r="10" spans="1:17" ht="38.25" x14ac:dyDescent="0.2">
      <c r="A10" s="18" t="s">
        <v>41</v>
      </c>
      <c r="B10" s="35" t="s">
        <v>279</v>
      </c>
      <c r="C10" s="17">
        <v>838</v>
      </c>
      <c r="D10" s="22">
        <v>812</v>
      </c>
      <c r="E10" s="20">
        <f t="shared" si="0"/>
        <v>-3.1026252983293555E-2</v>
      </c>
      <c r="F10" s="17">
        <v>41461</v>
      </c>
      <c r="G10" s="22">
        <v>39682</v>
      </c>
      <c r="H10" s="20">
        <f t="shared" si="1"/>
        <v>-4.2907792865584528E-2</v>
      </c>
      <c r="I10" s="17">
        <v>53</v>
      </c>
      <c r="J10" s="17">
        <v>608</v>
      </c>
      <c r="K10" s="20">
        <f t="shared" si="2"/>
        <v>10.471698113207546</v>
      </c>
      <c r="L10" s="17">
        <v>582</v>
      </c>
      <c r="M10" s="17">
        <v>147</v>
      </c>
      <c r="N10" s="20">
        <f t="shared" si="3"/>
        <v>-0.74742268041237114</v>
      </c>
      <c r="O10" s="17">
        <v>0</v>
      </c>
      <c r="P10" s="17">
        <v>0</v>
      </c>
      <c r="Q10" s="21">
        <v>0</v>
      </c>
    </row>
    <row r="11" spans="1:17" ht="25.5" x14ac:dyDescent="0.2">
      <c r="A11" s="18" t="s">
        <v>66</v>
      </c>
      <c r="B11" s="35" t="s">
        <v>280</v>
      </c>
      <c r="C11" s="17">
        <v>1098</v>
      </c>
      <c r="D11" s="22">
        <v>707</v>
      </c>
      <c r="E11" s="20">
        <f t="shared" si="0"/>
        <v>-0.35610200364298727</v>
      </c>
      <c r="F11" s="17">
        <v>8036</v>
      </c>
      <c r="G11" s="22">
        <v>5087</v>
      </c>
      <c r="H11" s="20">
        <f t="shared" si="1"/>
        <v>-0.36697361871577899</v>
      </c>
      <c r="I11" s="17">
        <v>35</v>
      </c>
      <c r="J11" s="17">
        <v>56</v>
      </c>
      <c r="K11" s="20">
        <f t="shared" si="2"/>
        <v>0.6</v>
      </c>
      <c r="L11" s="17">
        <v>268</v>
      </c>
      <c r="M11" s="17">
        <v>269</v>
      </c>
      <c r="N11" s="20">
        <f t="shared" si="3"/>
        <v>3.7313432835820895E-3</v>
      </c>
      <c r="O11" s="17">
        <v>0</v>
      </c>
      <c r="P11" s="17">
        <v>0</v>
      </c>
      <c r="Q11" s="21">
        <v>0</v>
      </c>
    </row>
    <row r="12" spans="1:17" x14ac:dyDescent="0.2">
      <c r="A12" s="18" t="s">
        <v>92</v>
      </c>
      <c r="B12" s="35" t="s">
        <v>281</v>
      </c>
      <c r="C12" s="17">
        <v>0</v>
      </c>
      <c r="D12" s="22">
        <v>0</v>
      </c>
      <c r="E12" s="21">
        <v>0</v>
      </c>
      <c r="F12" s="17">
        <v>0</v>
      </c>
      <c r="G12" s="22">
        <v>0</v>
      </c>
      <c r="H12" s="21">
        <v>0</v>
      </c>
      <c r="I12" s="17">
        <v>0</v>
      </c>
      <c r="J12" s="17">
        <v>0</v>
      </c>
      <c r="K12" s="21">
        <v>0</v>
      </c>
      <c r="L12" s="17">
        <v>0</v>
      </c>
      <c r="M12" s="17">
        <v>0</v>
      </c>
      <c r="N12" s="21">
        <v>0</v>
      </c>
      <c r="O12" s="17">
        <v>0</v>
      </c>
      <c r="P12" s="17">
        <v>0</v>
      </c>
      <c r="Q12" s="21">
        <v>0</v>
      </c>
    </row>
    <row r="13" spans="1:17" ht="25.5" x14ac:dyDescent="0.2">
      <c r="A13" s="18" t="s">
        <v>282</v>
      </c>
      <c r="B13" s="35" t="s">
        <v>283</v>
      </c>
      <c r="C13" s="17">
        <v>0</v>
      </c>
      <c r="D13" s="22">
        <v>0</v>
      </c>
      <c r="E13" s="21">
        <v>0</v>
      </c>
      <c r="F13" s="17">
        <v>0</v>
      </c>
      <c r="G13" s="22">
        <v>0</v>
      </c>
      <c r="H13" s="21">
        <v>0</v>
      </c>
      <c r="I13" s="17">
        <v>0</v>
      </c>
      <c r="J13" s="17">
        <v>14</v>
      </c>
      <c r="K13" s="20">
        <v>1</v>
      </c>
      <c r="L13" s="17">
        <v>0</v>
      </c>
      <c r="M13" s="17">
        <v>501</v>
      </c>
      <c r="N13" s="20">
        <v>1</v>
      </c>
      <c r="O13" s="17">
        <v>0</v>
      </c>
      <c r="P13" s="17">
        <v>0</v>
      </c>
      <c r="Q13" s="21">
        <v>0</v>
      </c>
    </row>
    <row r="14" spans="1:17" x14ac:dyDescent="0.2">
      <c r="A14" s="18" t="s">
        <v>284</v>
      </c>
      <c r="B14" s="35" t="s">
        <v>285</v>
      </c>
      <c r="C14" s="17">
        <v>307</v>
      </c>
      <c r="D14" s="22">
        <v>509</v>
      </c>
      <c r="E14" s="20">
        <f t="shared" ref="E14" si="4">((D14-C14)/C14)</f>
        <v>0.65798045602605859</v>
      </c>
      <c r="F14" s="17">
        <v>5492</v>
      </c>
      <c r="G14" s="22">
        <v>4973</v>
      </c>
      <c r="H14" s="20">
        <f t="shared" ref="H14" si="5">((G14-F14)/F14)</f>
        <v>-9.4501092498179173E-2</v>
      </c>
      <c r="I14" s="17">
        <v>0</v>
      </c>
      <c r="J14" s="17">
        <v>0</v>
      </c>
      <c r="K14" s="21">
        <v>0</v>
      </c>
      <c r="L14" s="17">
        <v>615</v>
      </c>
      <c r="M14" s="17">
        <v>109</v>
      </c>
      <c r="N14" s="20">
        <f t="shared" si="3"/>
        <v>-0.82276422764227641</v>
      </c>
      <c r="O14" s="17">
        <v>0</v>
      </c>
      <c r="P14" s="17">
        <v>0</v>
      </c>
      <c r="Q14" s="21">
        <v>0</v>
      </c>
    </row>
    <row r="15" spans="1:17" x14ac:dyDescent="0.2">
      <c r="A15" s="18">
        <v>2</v>
      </c>
      <c r="B15" s="35" t="s">
        <v>286</v>
      </c>
      <c r="C15" s="17"/>
      <c r="D15" s="22"/>
      <c r="E15" s="17"/>
      <c r="F15" s="17"/>
      <c r="G15" s="22"/>
      <c r="H15" s="17"/>
      <c r="I15" s="17"/>
      <c r="J15" s="17"/>
      <c r="K15" s="17"/>
      <c r="L15" s="17"/>
      <c r="M15" s="17"/>
      <c r="N15" s="17"/>
      <c r="O15" s="17"/>
      <c r="P15" s="17"/>
      <c r="Q15" s="17"/>
    </row>
    <row r="16" spans="1:17" ht="38.25" x14ac:dyDescent="0.2">
      <c r="A16" s="18" t="s">
        <v>116</v>
      </c>
      <c r="B16" s="35" t="s">
        <v>287</v>
      </c>
      <c r="C16" s="17">
        <v>0</v>
      </c>
      <c r="D16" s="22">
        <v>0</v>
      </c>
      <c r="E16" s="21">
        <v>0</v>
      </c>
      <c r="F16" s="17">
        <v>0</v>
      </c>
      <c r="G16" s="22">
        <v>0</v>
      </c>
      <c r="H16" s="21">
        <v>0</v>
      </c>
      <c r="I16" s="17">
        <v>0</v>
      </c>
      <c r="J16" s="17">
        <v>0</v>
      </c>
      <c r="K16" s="21">
        <v>0</v>
      </c>
      <c r="L16" s="17">
        <v>0</v>
      </c>
      <c r="M16" s="17">
        <v>0</v>
      </c>
      <c r="N16" s="21">
        <v>0</v>
      </c>
      <c r="O16" s="17">
        <v>0</v>
      </c>
      <c r="P16" s="17">
        <v>0</v>
      </c>
      <c r="Q16" s="21">
        <v>0</v>
      </c>
    </row>
    <row r="17" spans="1:17" ht="25.5" x14ac:dyDescent="0.2">
      <c r="A17" s="18" t="s">
        <v>288</v>
      </c>
      <c r="B17" s="35" t="s">
        <v>289</v>
      </c>
      <c r="C17" s="17">
        <v>0</v>
      </c>
      <c r="D17" s="22">
        <v>0</v>
      </c>
      <c r="E17" s="21">
        <v>0</v>
      </c>
      <c r="F17" s="17">
        <v>0</v>
      </c>
      <c r="G17" s="22">
        <v>0</v>
      </c>
      <c r="H17" s="21">
        <v>0</v>
      </c>
      <c r="I17" s="17">
        <v>0</v>
      </c>
      <c r="J17" s="17">
        <v>0</v>
      </c>
      <c r="K17" s="21">
        <v>0</v>
      </c>
      <c r="L17" s="17">
        <v>107</v>
      </c>
      <c r="M17" s="17">
        <v>21</v>
      </c>
      <c r="N17" s="20">
        <f t="shared" ref="N17" si="6">((M17-L17)/L17)</f>
        <v>-0.80373831775700932</v>
      </c>
      <c r="O17" s="17">
        <v>0</v>
      </c>
      <c r="P17" s="17">
        <v>0</v>
      </c>
      <c r="Q17" s="21">
        <v>0</v>
      </c>
    </row>
    <row r="18" spans="1:17" ht="27.75" customHeight="1" x14ac:dyDescent="0.2">
      <c r="A18" s="18" t="s">
        <v>290</v>
      </c>
      <c r="B18" s="35" t="s">
        <v>291</v>
      </c>
      <c r="C18" s="17">
        <v>0</v>
      </c>
      <c r="D18" s="22">
        <v>0</v>
      </c>
      <c r="E18" s="21">
        <v>0</v>
      </c>
      <c r="F18" s="17">
        <v>0</v>
      </c>
      <c r="G18" s="22">
        <v>0</v>
      </c>
      <c r="H18" s="21">
        <v>0</v>
      </c>
      <c r="I18" s="17">
        <v>0</v>
      </c>
      <c r="J18" s="17">
        <v>0</v>
      </c>
      <c r="K18" s="21">
        <v>0</v>
      </c>
      <c r="L18" s="17">
        <v>0</v>
      </c>
      <c r="M18" s="17">
        <v>61</v>
      </c>
      <c r="N18" s="20">
        <v>1</v>
      </c>
      <c r="O18" s="17">
        <v>0</v>
      </c>
      <c r="P18" s="17">
        <v>0</v>
      </c>
      <c r="Q18" s="21">
        <v>0</v>
      </c>
    </row>
    <row r="19" spans="1:17" ht="38.25" x14ac:dyDescent="0.2">
      <c r="A19" s="18" t="s">
        <v>117</v>
      </c>
      <c r="B19" s="35" t="s">
        <v>279</v>
      </c>
      <c r="C19" s="17">
        <v>0</v>
      </c>
      <c r="D19" s="22">
        <v>0</v>
      </c>
      <c r="E19" s="21">
        <v>0</v>
      </c>
      <c r="F19" s="17">
        <v>0</v>
      </c>
      <c r="G19" s="22">
        <v>0</v>
      </c>
      <c r="H19" s="21">
        <v>0</v>
      </c>
      <c r="I19" s="17">
        <v>0</v>
      </c>
      <c r="J19" s="17">
        <v>0</v>
      </c>
      <c r="K19" s="21">
        <v>0</v>
      </c>
      <c r="L19" s="17">
        <v>0</v>
      </c>
      <c r="M19" s="17">
        <v>0</v>
      </c>
      <c r="N19" s="21">
        <v>0</v>
      </c>
      <c r="O19" s="17">
        <v>0</v>
      </c>
      <c r="P19" s="17">
        <v>0</v>
      </c>
      <c r="Q19" s="21">
        <v>0</v>
      </c>
    </row>
    <row r="20" spans="1:17" ht="25.5" x14ac:dyDescent="0.2">
      <c r="A20" s="18" t="s">
        <v>118</v>
      </c>
      <c r="B20" s="35" t="s">
        <v>280</v>
      </c>
      <c r="C20" s="17">
        <v>0</v>
      </c>
      <c r="D20" s="22">
        <v>0</v>
      </c>
      <c r="E20" s="21">
        <v>0</v>
      </c>
      <c r="F20" s="17">
        <v>0</v>
      </c>
      <c r="G20" s="22">
        <v>0</v>
      </c>
      <c r="H20" s="21">
        <v>0</v>
      </c>
      <c r="I20" s="17">
        <v>0</v>
      </c>
      <c r="J20" s="17">
        <v>0</v>
      </c>
      <c r="K20" s="21">
        <v>0</v>
      </c>
      <c r="L20" s="17">
        <v>0</v>
      </c>
      <c r="M20" s="17">
        <v>0</v>
      </c>
      <c r="N20" s="21">
        <v>0</v>
      </c>
      <c r="O20" s="17">
        <v>0</v>
      </c>
      <c r="P20" s="17">
        <v>0</v>
      </c>
      <c r="Q20" s="21">
        <v>0</v>
      </c>
    </row>
    <row r="21" spans="1:17" x14ac:dyDescent="0.2">
      <c r="A21" s="18" t="s">
        <v>119</v>
      </c>
      <c r="B21" s="35" t="s">
        <v>281</v>
      </c>
      <c r="C21" s="17">
        <v>0</v>
      </c>
      <c r="D21" s="22">
        <v>0</v>
      </c>
      <c r="E21" s="21">
        <v>0</v>
      </c>
      <c r="F21" s="17">
        <v>0</v>
      </c>
      <c r="G21" s="22">
        <v>0</v>
      </c>
      <c r="H21" s="21">
        <v>0</v>
      </c>
      <c r="I21" s="17">
        <v>0</v>
      </c>
      <c r="J21" s="17">
        <v>0</v>
      </c>
      <c r="K21" s="21">
        <v>0</v>
      </c>
      <c r="L21" s="17">
        <v>1</v>
      </c>
      <c r="M21" s="17">
        <v>0</v>
      </c>
      <c r="N21" s="20">
        <f t="shared" ref="N21" si="7">((M21-L21)/L21)</f>
        <v>-1</v>
      </c>
      <c r="O21" s="17">
        <v>0</v>
      </c>
      <c r="P21" s="17">
        <v>0</v>
      </c>
      <c r="Q21" s="21">
        <v>0</v>
      </c>
    </row>
    <row r="22" spans="1:17" ht="38.25" x14ac:dyDescent="0.2">
      <c r="A22" s="18" t="s">
        <v>292</v>
      </c>
      <c r="B22" s="35" t="s">
        <v>293</v>
      </c>
      <c r="C22" s="17">
        <v>0</v>
      </c>
      <c r="D22" s="22">
        <v>0</v>
      </c>
      <c r="E22" s="21">
        <v>0</v>
      </c>
      <c r="F22" s="17">
        <v>0</v>
      </c>
      <c r="G22" s="22">
        <v>0</v>
      </c>
      <c r="H22" s="21">
        <v>0</v>
      </c>
      <c r="I22" s="17">
        <v>0</v>
      </c>
      <c r="J22" s="17">
        <v>0</v>
      </c>
      <c r="K22" s="21">
        <v>0</v>
      </c>
      <c r="L22" s="17">
        <v>0</v>
      </c>
      <c r="M22" s="17">
        <v>1</v>
      </c>
      <c r="N22" s="20">
        <v>1</v>
      </c>
      <c r="O22" s="17">
        <v>0</v>
      </c>
      <c r="P22" s="17">
        <v>0</v>
      </c>
      <c r="Q22" s="21">
        <v>0</v>
      </c>
    </row>
    <row r="23" spans="1:17" x14ac:dyDescent="0.2">
      <c r="A23" s="18" t="s">
        <v>294</v>
      </c>
      <c r="B23" s="35" t="s">
        <v>285</v>
      </c>
      <c r="C23" s="17">
        <v>0</v>
      </c>
      <c r="D23" s="22">
        <v>0</v>
      </c>
      <c r="E23" s="21">
        <v>0</v>
      </c>
      <c r="F23" s="17">
        <v>0</v>
      </c>
      <c r="G23" s="22">
        <v>0</v>
      </c>
      <c r="H23" s="21">
        <v>0</v>
      </c>
      <c r="I23" s="17">
        <v>0</v>
      </c>
      <c r="J23" s="17">
        <v>0</v>
      </c>
      <c r="K23" s="21">
        <v>0</v>
      </c>
      <c r="L23" s="17">
        <v>4</v>
      </c>
      <c r="M23" s="17">
        <v>33</v>
      </c>
      <c r="N23" s="20">
        <f>((M23-L23)/L23)</f>
        <v>7.25</v>
      </c>
      <c r="O23" s="17">
        <v>0</v>
      </c>
      <c r="P23" s="17">
        <v>0</v>
      </c>
      <c r="Q23" s="21">
        <v>0</v>
      </c>
    </row>
    <row r="24" spans="1:17" x14ac:dyDescent="0.2">
      <c r="A24" s="18">
        <v>3</v>
      </c>
      <c r="B24" s="35" t="s">
        <v>295</v>
      </c>
      <c r="C24" s="17"/>
      <c r="D24" s="22"/>
      <c r="E24" s="17"/>
      <c r="F24" s="17"/>
      <c r="G24" s="22"/>
      <c r="H24" s="17"/>
      <c r="I24" s="17"/>
      <c r="J24" s="17"/>
      <c r="K24" s="17"/>
      <c r="L24" s="17"/>
      <c r="M24" s="17"/>
      <c r="N24" s="17"/>
      <c r="O24" s="17"/>
      <c r="P24" s="17"/>
      <c r="Q24" s="17"/>
    </row>
    <row r="25" spans="1:17" ht="25.5" x14ac:dyDescent="0.2">
      <c r="A25" s="18" t="s">
        <v>122</v>
      </c>
      <c r="B25" s="35" t="s">
        <v>296</v>
      </c>
      <c r="C25" s="17">
        <v>10506</v>
      </c>
      <c r="D25" s="22">
        <v>11243</v>
      </c>
      <c r="E25" s="20">
        <f t="shared" ref="E25:E27" si="8">((D25-C25)/C25)</f>
        <v>7.0150390253188658E-2</v>
      </c>
      <c r="F25" s="17">
        <v>0</v>
      </c>
      <c r="G25" s="22">
        <v>0</v>
      </c>
      <c r="H25" s="21">
        <v>0</v>
      </c>
      <c r="I25" s="17">
        <v>204</v>
      </c>
      <c r="J25" s="17">
        <v>610</v>
      </c>
      <c r="K25" s="20">
        <f t="shared" ref="K25:K27" si="9">((J25-I25)/I25)</f>
        <v>1.9901960784313726</v>
      </c>
      <c r="L25" s="17">
        <v>42</v>
      </c>
      <c r="M25" s="17">
        <v>140</v>
      </c>
      <c r="N25" s="20">
        <f>((M25-L25)/L25)</f>
        <v>2.3333333333333335</v>
      </c>
      <c r="O25" s="17">
        <v>0</v>
      </c>
      <c r="P25" s="17">
        <v>0</v>
      </c>
      <c r="Q25" s="21">
        <v>0</v>
      </c>
    </row>
    <row r="26" spans="1:17" ht="38.25" x14ac:dyDescent="0.2">
      <c r="A26" s="18" t="s">
        <v>123</v>
      </c>
      <c r="B26" s="35" t="s">
        <v>297</v>
      </c>
      <c r="C26" s="17">
        <v>120</v>
      </c>
      <c r="D26" s="22">
        <v>81</v>
      </c>
      <c r="E26" s="20">
        <f t="shared" si="8"/>
        <v>-0.32500000000000001</v>
      </c>
      <c r="F26" s="17">
        <v>0</v>
      </c>
      <c r="G26" s="22">
        <v>38</v>
      </c>
      <c r="H26" s="20">
        <v>1</v>
      </c>
      <c r="I26" s="17">
        <v>0</v>
      </c>
      <c r="J26" s="17">
        <v>0</v>
      </c>
      <c r="K26" s="21">
        <v>0</v>
      </c>
      <c r="L26" s="17">
        <v>9</v>
      </c>
      <c r="M26" s="17">
        <v>6</v>
      </c>
      <c r="N26" s="20">
        <f>((M26-L26)/L26)</f>
        <v>-0.33333333333333331</v>
      </c>
      <c r="O26" s="17">
        <v>0</v>
      </c>
      <c r="P26" s="17">
        <v>0</v>
      </c>
      <c r="Q26" s="21">
        <v>0</v>
      </c>
    </row>
    <row r="27" spans="1:17" ht="25.5" x14ac:dyDescent="0.2">
      <c r="A27" s="18" t="s">
        <v>124</v>
      </c>
      <c r="B27" s="35" t="s">
        <v>298</v>
      </c>
      <c r="C27" s="17">
        <v>1952</v>
      </c>
      <c r="D27" s="22">
        <v>1341</v>
      </c>
      <c r="E27" s="20">
        <f t="shared" si="8"/>
        <v>-0.31301229508196721</v>
      </c>
      <c r="F27" s="17">
        <v>32</v>
      </c>
      <c r="G27" s="22">
        <v>641</v>
      </c>
      <c r="H27" s="20">
        <f t="shared" ref="H27:H28" si="10">((G27-F27)/F27)</f>
        <v>19.03125</v>
      </c>
      <c r="I27" s="17">
        <v>27</v>
      </c>
      <c r="J27" s="17">
        <v>95</v>
      </c>
      <c r="K27" s="20">
        <f t="shared" si="9"/>
        <v>2.5185185185185186</v>
      </c>
      <c r="L27" s="17">
        <v>1012</v>
      </c>
      <c r="M27" s="17">
        <v>1340</v>
      </c>
      <c r="N27" s="20">
        <f>((M27-L27)/L27)</f>
        <v>0.32411067193675891</v>
      </c>
      <c r="O27" s="17">
        <v>0</v>
      </c>
      <c r="P27" s="17">
        <v>0</v>
      </c>
      <c r="Q27" s="21">
        <v>0</v>
      </c>
    </row>
    <row r="28" spans="1:17" x14ac:dyDescent="0.2">
      <c r="A28" s="18" t="s">
        <v>125</v>
      </c>
      <c r="B28" s="35" t="s">
        <v>285</v>
      </c>
      <c r="C28" s="17">
        <v>0</v>
      </c>
      <c r="D28" s="22">
        <v>0</v>
      </c>
      <c r="E28" s="21">
        <v>0</v>
      </c>
      <c r="F28" s="17">
        <v>327</v>
      </c>
      <c r="G28" s="22">
        <v>164</v>
      </c>
      <c r="H28" s="20">
        <f t="shared" si="10"/>
        <v>-0.49847094801223241</v>
      </c>
      <c r="I28" s="17">
        <v>0</v>
      </c>
      <c r="J28" s="17">
        <v>0</v>
      </c>
      <c r="K28" s="21">
        <v>0</v>
      </c>
      <c r="L28" s="17">
        <v>785</v>
      </c>
      <c r="M28" s="17">
        <v>107</v>
      </c>
      <c r="N28" s="20">
        <f>((M28-L28)/L28)</f>
        <v>-0.8636942675159236</v>
      </c>
      <c r="O28" s="17">
        <v>0</v>
      </c>
      <c r="P28" s="17">
        <v>0</v>
      </c>
      <c r="Q28" s="21">
        <v>0</v>
      </c>
    </row>
  </sheetData>
  <autoFilter ref="A7:Q28"/>
  <mergeCells count="20">
    <mergeCell ref="A1:Q1"/>
    <mergeCell ref="A2:Q2"/>
    <mergeCell ref="A3:A6"/>
    <mergeCell ref="B3:B6"/>
    <mergeCell ref="C3:Q3"/>
    <mergeCell ref="C4:E4"/>
    <mergeCell ref="F4:H4"/>
    <mergeCell ref="I4:K4"/>
    <mergeCell ref="L4:N4"/>
    <mergeCell ref="O4:Q4"/>
    <mergeCell ref="L5:L6"/>
    <mergeCell ref="N5:N6"/>
    <mergeCell ref="O5:O6"/>
    <mergeCell ref="Q5:Q6"/>
    <mergeCell ref="C5:C6"/>
    <mergeCell ref="E5:E6"/>
    <mergeCell ref="F5:F6"/>
    <mergeCell ref="H5:H6"/>
    <mergeCell ref="I5:I6"/>
    <mergeCell ref="K5:K6"/>
  </mergeCells>
  <printOptions horizontalCentered="1"/>
  <pageMargins left="0.19685039370078741" right="0.19685039370078741" top="0.39370078740157483" bottom="0.39370078740157483" header="0.31496062992125984" footer="0.31496062992125984"/>
  <pageSetup paperSize="8"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25</vt:i4>
      </vt:variant>
    </vt:vector>
  </HeadingPairs>
  <TitlesOfParts>
    <vt:vector size="36" baseType="lpstr">
      <vt:lpstr>Титульный</vt:lpstr>
      <vt:lpstr>п.1</vt:lpstr>
      <vt:lpstr>п.2.1</vt:lpstr>
      <vt:lpstr>п.2.2</vt:lpstr>
      <vt:lpstr>п.3.1-3.2</vt:lpstr>
      <vt:lpstr>п.3.4</vt:lpstr>
      <vt:lpstr>п.3.5</vt:lpstr>
      <vt:lpstr>п.4</vt:lpstr>
      <vt:lpstr>п.4.1</vt:lpstr>
      <vt:lpstr>п.4.2</vt:lpstr>
      <vt:lpstr>п.4.3</vt:lpstr>
      <vt:lpstr>п.2.2!sub_13001</vt:lpstr>
      <vt:lpstr>п.2.2!sub_13002</vt:lpstr>
      <vt:lpstr>п.2.2!sub_13003</vt:lpstr>
      <vt:lpstr>п.2.2!sub_13005</vt:lpstr>
      <vt:lpstr>п.2.2!sub_13006</vt:lpstr>
      <vt:lpstr>п.2.2!sub_13007</vt:lpstr>
      <vt:lpstr>п.2.2!sub_13008</vt:lpstr>
      <vt:lpstr>п.2.2!sub_13009</vt:lpstr>
      <vt:lpstr>п.2.2!sub_13010</vt:lpstr>
      <vt:lpstr>п.2.2!sub_13011</vt:lpstr>
      <vt:lpstr>п.2.2!sub_13012</vt:lpstr>
      <vt:lpstr>п.2.2!sub_13013</vt:lpstr>
      <vt:lpstr>п.2.2!sub_13121</vt:lpstr>
      <vt:lpstr>п.2.2!sub_131210</vt:lpstr>
      <vt:lpstr>п.2.2!sub_134</vt:lpstr>
      <vt:lpstr>п.4!sub_17400</vt:lpstr>
      <vt:lpstr>п.4.3!sub_17405</vt:lpstr>
      <vt:lpstr>п.4.1!Заголовки_для_печати</vt:lpstr>
      <vt:lpstr>п.1!Область_печати</vt:lpstr>
      <vt:lpstr>п.2.1!Область_печати</vt:lpstr>
      <vt:lpstr>'п.3.1-3.2'!Область_печати</vt:lpstr>
      <vt:lpstr>п.3.5!Область_печати</vt:lpstr>
      <vt:lpstr>п.4!Область_печати</vt:lpstr>
      <vt:lpstr>п.4.2!Область_печати</vt:lpstr>
      <vt:lpstr>п.4.3!Область_печати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Каменева Татьяна Евгеньевна</dc:creator>
  <cp:lastModifiedBy>Каменева Татьяна Евгеньевна</cp:lastModifiedBy>
  <cp:lastPrinted>2022-03-16T02:30:49Z</cp:lastPrinted>
  <dcterms:created xsi:type="dcterms:W3CDTF">2022-03-15T07:58:59Z</dcterms:created>
  <dcterms:modified xsi:type="dcterms:W3CDTF">2022-03-16T02:39:06Z</dcterms:modified>
</cp:coreProperties>
</file>