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Инвест программа\2021\Отчеты 2021\Отчеты в РЭК\1 квартал\Документы в ДТР (Отчет за 1кв 2021)\ОТЧЕТ за 1 кв 2021г. (Приказ № 320)\"/>
    </mc:Choice>
  </mc:AlternateContent>
  <bookViews>
    <workbookView xWindow="0" yWindow="0" windowWidth="28800" windowHeight="12435"/>
  </bookViews>
  <sheets>
    <sheet name="F0514_1037000158513_11_69_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F0514_1037000158513_11_69_0!$A$20:$AU$87</definedName>
    <definedName name="Z_5D1DDB92_E2F2_4E40_9215_C70ED035E1A7_.wvu.Cols" localSheetId="0" hidden="1">F0514_1037000158513_11_69_0!$D:$M</definedName>
    <definedName name="Z_5D1DDB92_E2F2_4E40_9215_C70ED035E1A7_.wvu.FilterData" localSheetId="0" hidden="1">F0514_1037000158513_11_69_0!$A$20:$AT$87</definedName>
    <definedName name="Z_5D1DDB92_E2F2_4E40_9215_C70ED035E1A7_.wvu.PrintArea" localSheetId="0" hidden="1">F0514_1037000158513_11_69_0!$A$1:$AH$91</definedName>
    <definedName name="Z_5D1DDB92_E2F2_4E40_9215_C70ED035E1A7_.wvu.PrintTitles" localSheetId="0" hidden="1">F0514_1037000158513_11_69_0!$16:$20</definedName>
    <definedName name="Z_7827CC47_A8A6_411C_BB9A_80AEDD4B0446_.wvu.Cols" localSheetId="0" hidden="1">F0514_1037000158513_11_69_0!$D:$M</definedName>
    <definedName name="Z_7827CC47_A8A6_411C_BB9A_80AEDD4B0446_.wvu.FilterData" localSheetId="0" hidden="1">F0514_1037000158513_11_69_0!$A$20:$AT$87</definedName>
    <definedName name="Z_7827CC47_A8A6_411C_BB9A_80AEDD4B0446_.wvu.PrintArea" localSheetId="0" hidden="1">F0514_1037000158513_11_69_0!$A$1:$AH$91</definedName>
    <definedName name="Z_7827CC47_A8A6_411C_BB9A_80AEDD4B0446_.wvu.PrintTitles" localSheetId="0" hidden="1">F0514_1037000158513_11_69_0!$16:$20</definedName>
    <definedName name="Z_DD10C600_0C8C_44A4_85F2_1DA3BF2EEB1B_.wvu.FilterData" localSheetId="0" hidden="1">F0514_1037000158513_11_69_0!$A$20:$AT$87</definedName>
    <definedName name="_xlnm.Print_Titles" localSheetId="0">F0514_1037000158513_11_69_0!$16:$20</definedName>
    <definedName name="_xlnm.Print_Area" localSheetId="0">F0514_1037000158513_11_69_0!$A$1:$AJ$88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87" i="1" l="1"/>
  <c r="AS87" i="1"/>
  <c r="AQ87" i="1"/>
  <c r="AN87" i="1" s="1"/>
  <c r="AI87" i="1"/>
  <c r="AF87" i="1"/>
  <c r="AG87" i="1" s="1"/>
  <c r="Z87" i="1"/>
  <c r="AA87" i="1" s="1"/>
  <c r="V87" i="1"/>
  <c r="U87" i="1"/>
  <c r="S87" i="1" s="1"/>
  <c r="Q87" i="1"/>
  <c r="N87" i="1" s="1"/>
  <c r="AT86" i="1"/>
  <c r="AS86" i="1"/>
  <c r="AN86" i="1"/>
  <c r="AL86" i="1"/>
  <c r="AI86" i="1"/>
  <c r="AI85" i="1" s="1"/>
  <c r="AF86" i="1"/>
  <c r="AG86" i="1" s="1"/>
  <c r="Z86" i="1"/>
  <c r="AA86" i="1" s="1"/>
  <c r="V86" i="1"/>
  <c r="U86" i="1"/>
  <c r="Q86" i="1"/>
  <c r="N86" i="1" s="1"/>
  <c r="AT85" i="1"/>
  <c r="AS85" i="1"/>
  <c r="AR85" i="1"/>
  <c r="AQ85" i="1"/>
  <c r="AP85" i="1"/>
  <c r="AO85" i="1"/>
  <c r="AN85" i="1"/>
  <c r="AM85" i="1"/>
  <c r="AL85" i="1"/>
  <c r="AK85" i="1"/>
  <c r="AJ85" i="1"/>
  <c r="AG85" i="1"/>
  <c r="AF85" i="1"/>
  <c r="AC85" i="1"/>
  <c r="AA85" i="1"/>
  <c r="Z85" i="1"/>
  <c r="V85" i="1"/>
  <c r="AD85" i="1" s="1"/>
  <c r="AE85" i="1" s="1"/>
  <c r="U85" i="1"/>
  <c r="AB85" i="1" s="1"/>
  <c r="S85" i="1"/>
  <c r="Q85" i="1"/>
  <c r="N85" i="1"/>
  <c r="AF84" i="1"/>
  <c r="AG84" i="1" s="1"/>
  <c r="Z84" i="1"/>
  <c r="AA84" i="1" s="1"/>
  <c r="V84" i="1"/>
  <c r="U84" i="1"/>
  <c r="S84" i="1" s="1"/>
  <c r="X84" i="1" s="1"/>
  <c r="Y84" i="1" s="1"/>
  <c r="Q84" i="1"/>
  <c r="N84" i="1" s="1"/>
  <c r="AG83" i="1"/>
  <c r="AF83" i="1"/>
  <c r="AC83" i="1"/>
  <c r="AA83" i="1"/>
  <c r="Z83" i="1"/>
  <c r="V83" i="1"/>
  <c r="U83" i="1"/>
  <c r="AB83" i="1" s="1"/>
  <c r="S83" i="1"/>
  <c r="Q83" i="1"/>
  <c r="N83" i="1" s="1"/>
  <c r="AF82" i="1"/>
  <c r="AG82" i="1" s="1"/>
  <c r="Z82" i="1"/>
  <c r="AA82" i="1" s="1"/>
  <c r="V82" i="1"/>
  <c r="U82" i="1"/>
  <c r="Q82" i="1"/>
  <c r="AT81" i="1"/>
  <c r="AS81" i="1"/>
  <c r="AN81" i="1"/>
  <c r="AI81" i="1"/>
  <c r="W81" i="1"/>
  <c r="AF81" i="1" s="1"/>
  <c r="AG81" i="1" s="1"/>
  <c r="T81" i="1"/>
  <c r="Z81" i="1" s="1"/>
  <c r="AA81" i="1" s="1"/>
  <c r="R81" i="1"/>
  <c r="P81" i="1"/>
  <c r="O81" i="1"/>
  <c r="AT80" i="1"/>
  <c r="AS80" i="1"/>
  <c r="AN80" i="1"/>
  <c r="AI80" i="1"/>
  <c r="AG80" i="1"/>
  <c r="AF80" i="1"/>
  <c r="AE80" i="1"/>
  <c r="AD80" i="1"/>
  <c r="AC80" i="1"/>
  <c r="AB80" i="1"/>
  <c r="AA80" i="1"/>
  <c r="Z80" i="1"/>
  <c r="Y80" i="1"/>
  <c r="AT79" i="1"/>
  <c r="AS79" i="1"/>
  <c r="AN79" i="1"/>
  <c r="AI79" i="1"/>
  <c r="AF79" i="1"/>
  <c r="AG79" i="1" s="1"/>
  <c r="Z79" i="1"/>
  <c r="AA79" i="1" s="1"/>
  <c r="V79" i="1"/>
  <c r="U79" i="1"/>
  <c r="S79" i="1" s="1"/>
  <c r="X79" i="1" s="1"/>
  <c r="Y79" i="1" s="1"/>
  <c r="Q79" i="1"/>
  <c r="N79" i="1" s="1"/>
  <c r="AT78" i="1"/>
  <c r="AS78" i="1"/>
  <c r="AN78" i="1"/>
  <c r="AI78" i="1"/>
  <c r="AG78" i="1"/>
  <c r="AF78" i="1"/>
  <c r="AC78" i="1"/>
  <c r="AA78" i="1"/>
  <c r="Z78" i="1"/>
  <c r="V78" i="1"/>
  <c r="U78" i="1"/>
  <c r="AB78" i="1" s="1"/>
  <c r="S78" i="1"/>
  <c r="Q78" i="1"/>
  <c r="N78" i="1" s="1"/>
  <c r="AF77" i="1"/>
  <c r="AG77" i="1" s="1"/>
  <c r="Z77" i="1"/>
  <c r="AA77" i="1" s="1"/>
  <c r="V77" i="1"/>
  <c r="U77" i="1"/>
  <c r="Q77" i="1"/>
  <c r="AG76" i="1"/>
  <c r="AF76" i="1"/>
  <c r="AC76" i="1"/>
  <c r="AA76" i="1"/>
  <c r="Z76" i="1"/>
  <c r="V76" i="1"/>
  <c r="U76" i="1"/>
  <c r="AB76" i="1" s="1"/>
  <c r="S76" i="1"/>
  <c r="Q76" i="1"/>
  <c r="N76" i="1"/>
  <c r="W75" i="1"/>
  <c r="T75" i="1"/>
  <c r="Z75" i="1" s="1"/>
  <c r="AA75" i="1" s="1"/>
  <c r="R75" i="1"/>
  <c r="AF75" i="1" s="1"/>
  <c r="AG75" i="1" s="1"/>
  <c r="P75" i="1"/>
  <c r="O75" i="1"/>
  <c r="AT74" i="1"/>
  <c r="AS74" i="1"/>
  <c r="AN74" i="1"/>
  <c r="AL74" i="1"/>
  <c r="AG74" i="1"/>
  <c r="AF74" i="1"/>
  <c r="AE74" i="1"/>
  <c r="AD74" i="1"/>
  <c r="AC74" i="1"/>
  <c r="AB74" i="1"/>
  <c r="AA74" i="1"/>
  <c r="Z74" i="1"/>
  <c r="AG73" i="1"/>
  <c r="AF73" i="1"/>
  <c r="AE73" i="1"/>
  <c r="AD73" i="1"/>
  <c r="AC73" i="1"/>
  <c r="AB73" i="1"/>
  <c r="AA73" i="1"/>
  <c r="Z73" i="1"/>
  <c r="Y73" i="1"/>
  <c r="X73" i="1"/>
  <c r="W72" i="1"/>
  <c r="AF72" i="1" s="1"/>
  <c r="AG72" i="1" s="1"/>
  <c r="V72" i="1"/>
  <c r="U72" i="1"/>
  <c r="AB72" i="1" s="1"/>
  <c r="AC72" i="1" s="1"/>
  <c r="T72" i="1"/>
  <c r="S72" i="1"/>
  <c r="X72" i="1" s="1"/>
  <c r="Y72" i="1" s="1"/>
  <c r="R72" i="1"/>
  <c r="Q72" i="1"/>
  <c r="P72" i="1"/>
  <c r="O72" i="1"/>
  <c r="N72" i="1"/>
  <c r="AT71" i="1"/>
  <c r="AS71" i="1"/>
  <c r="AN71" i="1"/>
  <c r="AN70" i="1" s="1"/>
  <c r="AN68" i="1" s="1"/>
  <c r="AN24" i="1" s="1"/>
  <c r="AL71" i="1"/>
  <c r="AI71" i="1"/>
  <c r="AT70" i="1"/>
  <c r="AS70" i="1"/>
  <c r="AR70" i="1"/>
  <c r="AQ70" i="1"/>
  <c r="AQ68" i="1" s="1"/>
  <c r="AQ24" i="1" s="1"/>
  <c r="AP70" i="1"/>
  <c r="AO70" i="1"/>
  <c r="AO68" i="1" s="1"/>
  <c r="AO24" i="1" s="1"/>
  <c r="AM70" i="1"/>
  <c r="AK70" i="1"/>
  <c r="AJ70" i="1"/>
  <c r="AT69" i="1"/>
  <c r="AS69" i="1"/>
  <c r="AN69" i="1"/>
  <c r="AI69" i="1"/>
  <c r="AD69" i="1"/>
  <c r="AE69" i="1" s="1"/>
  <c r="Z69" i="1"/>
  <c r="AA69" i="1" s="1"/>
  <c r="W69" i="1"/>
  <c r="V69" i="1"/>
  <c r="U69" i="1"/>
  <c r="T69" i="1"/>
  <c r="S69" i="1"/>
  <c r="R69" i="1"/>
  <c r="AF69" i="1" s="1"/>
  <c r="AG69" i="1" s="1"/>
  <c r="Q69" i="1"/>
  <c r="P69" i="1"/>
  <c r="AB69" i="1" s="1"/>
  <c r="AC69" i="1" s="1"/>
  <c r="O69" i="1"/>
  <c r="N69" i="1"/>
  <c r="X69" i="1" s="1"/>
  <c r="Y69" i="1" s="1"/>
  <c r="AT68" i="1"/>
  <c r="AS68" i="1"/>
  <c r="AR68" i="1"/>
  <c r="AP68" i="1"/>
  <c r="AM68" i="1"/>
  <c r="AK68" i="1"/>
  <c r="AK24" i="1" s="1"/>
  <c r="AJ68" i="1"/>
  <c r="AF68" i="1"/>
  <c r="AG68" i="1" s="1"/>
  <c r="AD68" i="1"/>
  <c r="AE68" i="1" s="1"/>
  <c r="AB68" i="1"/>
  <c r="AC68" i="1" s="1"/>
  <c r="Z68" i="1"/>
  <c r="AA68" i="1" s="1"/>
  <c r="X68" i="1"/>
  <c r="Y68" i="1" s="1"/>
  <c r="AT67" i="1"/>
  <c r="AS67" i="1"/>
  <c r="AN67" i="1"/>
  <c r="AI67" i="1"/>
  <c r="AF67" i="1"/>
  <c r="AG67" i="1" s="1"/>
  <c r="AD67" i="1"/>
  <c r="AE67" i="1" s="1"/>
  <c r="AB67" i="1"/>
  <c r="AC67" i="1" s="1"/>
  <c r="Z67" i="1"/>
  <c r="AA67" i="1" s="1"/>
  <c r="X67" i="1"/>
  <c r="Y67" i="1" s="1"/>
  <c r="AT66" i="1"/>
  <c r="AS66" i="1"/>
  <c r="AR66" i="1"/>
  <c r="AQ66" i="1"/>
  <c r="AQ64" i="1" s="1"/>
  <c r="AP66" i="1"/>
  <c r="AO66" i="1"/>
  <c r="AO64" i="1" s="1"/>
  <c r="AN66" i="1"/>
  <c r="AM66" i="1"/>
  <c r="AM64" i="1" s="1"/>
  <c r="AL66" i="1"/>
  <c r="AK66" i="1"/>
  <c r="AK64" i="1" s="1"/>
  <c r="AJ66" i="1"/>
  <c r="AI66" i="1"/>
  <c r="AI64" i="1" s="1"/>
  <c r="AF66" i="1"/>
  <c r="AG66" i="1" s="1"/>
  <c r="AD66" i="1"/>
  <c r="AE66" i="1" s="1"/>
  <c r="AB66" i="1"/>
  <c r="AC66" i="1" s="1"/>
  <c r="Z66" i="1"/>
  <c r="AA66" i="1" s="1"/>
  <c r="X66" i="1"/>
  <c r="Y66" i="1" s="1"/>
  <c r="AT65" i="1"/>
  <c r="AS65" i="1"/>
  <c r="AF65" i="1"/>
  <c r="AG65" i="1" s="1"/>
  <c r="Z65" i="1"/>
  <c r="AA65" i="1" s="1"/>
  <c r="V65" i="1"/>
  <c r="U65" i="1"/>
  <c r="Q65" i="1"/>
  <c r="AT64" i="1"/>
  <c r="AS64" i="1"/>
  <c r="AR64" i="1"/>
  <c r="AP64" i="1"/>
  <c r="AN64" i="1"/>
  <c r="AL64" i="1"/>
  <c r="AJ64" i="1"/>
  <c r="AG64" i="1"/>
  <c r="AF64" i="1"/>
  <c r="AC64" i="1"/>
  <c r="AA64" i="1"/>
  <c r="Z64" i="1"/>
  <c r="V64" i="1"/>
  <c r="U64" i="1"/>
  <c r="AB64" i="1" s="1"/>
  <c r="S64" i="1"/>
  <c r="Q64" i="1"/>
  <c r="N64" i="1" s="1"/>
  <c r="AT63" i="1"/>
  <c r="AS63" i="1"/>
  <c r="AN63" i="1"/>
  <c r="AI63" i="1"/>
  <c r="W63" i="1"/>
  <c r="T63" i="1"/>
  <c r="T56" i="1" s="1"/>
  <c r="R63" i="1"/>
  <c r="AF63" i="1" s="1"/>
  <c r="AG63" i="1" s="1"/>
  <c r="P63" i="1"/>
  <c r="P56" i="1" s="1"/>
  <c r="P46" i="1" s="1"/>
  <c r="P23" i="1" s="1"/>
  <c r="O63" i="1"/>
  <c r="AT62" i="1"/>
  <c r="AS62" i="1"/>
  <c r="AN62" i="1"/>
  <c r="AI62" i="1"/>
  <c r="AF62" i="1"/>
  <c r="AG62" i="1" s="1"/>
  <c r="AD62" i="1"/>
  <c r="AE62" i="1" s="1"/>
  <c r="AB62" i="1"/>
  <c r="AC62" i="1" s="1"/>
  <c r="Z62" i="1"/>
  <c r="AA62" i="1" s="1"/>
  <c r="X62" i="1"/>
  <c r="Y62" i="1" s="1"/>
  <c r="AT61" i="1"/>
  <c r="AS61" i="1"/>
  <c r="AN61" i="1"/>
  <c r="AI61" i="1"/>
  <c r="AF61" i="1"/>
  <c r="AG61" i="1" s="1"/>
  <c r="AD61" i="1"/>
  <c r="AE61" i="1" s="1"/>
  <c r="AC61" i="1"/>
  <c r="AB61" i="1"/>
  <c r="AA61" i="1"/>
  <c r="Z61" i="1"/>
  <c r="Y61" i="1"/>
  <c r="X61" i="1"/>
  <c r="AT60" i="1"/>
  <c r="AS60" i="1"/>
  <c r="AN60" i="1"/>
  <c r="AN58" i="1" s="1"/>
  <c r="AL60" i="1"/>
  <c r="AI60" i="1"/>
  <c r="AF60" i="1"/>
  <c r="AG60" i="1" s="1"/>
  <c r="AD60" i="1"/>
  <c r="AE60" i="1" s="1"/>
  <c r="AB60" i="1"/>
  <c r="AC60" i="1" s="1"/>
  <c r="Z60" i="1"/>
  <c r="AA60" i="1" s="1"/>
  <c r="X60" i="1"/>
  <c r="Y60" i="1" s="1"/>
  <c r="AT59" i="1"/>
  <c r="AS59" i="1"/>
  <c r="AN59" i="1"/>
  <c r="AL59" i="1"/>
  <c r="AG59" i="1"/>
  <c r="AF59" i="1"/>
  <c r="AC59" i="1"/>
  <c r="AA59" i="1"/>
  <c r="Z59" i="1"/>
  <c r="V59" i="1"/>
  <c r="U59" i="1"/>
  <c r="AB59" i="1" s="1"/>
  <c r="S59" i="1"/>
  <c r="Q59" i="1"/>
  <c r="N59" i="1" s="1"/>
  <c r="AT58" i="1"/>
  <c r="AS58" i="1"/>
  <c r="AR58" i="1"/>
  <c r="AQ58" i="1"/>
  <c r="AP58" i="1"/>
  <c r="AO58" i="1"/>
  <c r="AM58" i="1"/>
  <c r="AK58" i="1"/>
  <c r="AJ58" i="1"/>
  <c r="AF58" i="1"/>
  <c r="AG58" i="1" s="1"/>
  <c r="Z58" i="1"/>
  <c r="AA58" i="1" s="1"/>
  <c r="V58" i="1"/>
  <c r="U58" i="1"/>
  <c r="S58" i="1" s="1"/>
  <c r="X58" i="1" s="1"/>
  <c r="Y58" i="1" s="1"/>
  <c r="Q58" i="1"/>
  <c r="N58" i="1" s="1"/>
  <c r="AT57" i="1"/>
  <c r="AS57" i="1"/>
  <c r="AN57" i="1"/>
  <c r="AI57" i="1"/>
  <c r="W57" i="1"/>
  <c r="AF57" i="1" s="1"/>
  <c r="AG57" i="1" s="1"/>
  <c r="U57" i="1"/>
  <c r="AB57" i="1" s="1"/>
  <c r="AC57" i="1" s="1"/>
  <c r="T57" i="1"/>
  <c r="Z57" i="1" s="1"/>
  <c r="AA57" i="1" s="1"/>
  <c r="R57" i="1"/>
  <c r="P57" i="1"/>
  <c r="O57" i="1"/>
  <c r="AT56" i="1"/>
  <c r="AS56" i="1"/>
  <c r="AN56" i="1"/>
  <c r="AI56" i="1"/>
  <c r="R56" i="1"/>
  <c r="O56" i="1"/>
  <c r="AT55" i="1"/>
  <c r="AS55" i="1"/>
  <c r="AN55" i="1"/>
  <c r="AI55" i="1"/>
  <c r="AG55" i="1"/>
  <c r="AF55" i="1"/>
  <c r="AE55" i="1"/>
  <c r="AD55" i="1"/>
  <c r="AC55" i="1"/>
  <c r="AB55" i="1"/>
  <c r="AA55" i="1"/>
  <c r="Z55" i="1"/>
  <c r="Y55" i="1"/>
  <c r="X55" i="1"/>
  <c r="AT54" i="1"/>
  <c r="AS54" i="1"/>
  <c r="AN54" i="1"/>
  <c r="AL54" i="1"/>
  <c r="AI54" i="1"/>
  <c r="AF54" i="1"/>
  <c r="AG54" i="1" s="1"/>
  <c r="AD54" i="1"/>
  <c r="AE54" i="1" s="1"/>
  <c r="AB54" i="1"/>
  <c r="AC54" i="1" s="1"/>
  <c r="Z54" i="1"/>
  <c r="AA54" i="1" s="1"/>
  <c r="X54" i="1"/>
  <c r="Y54" i="1" s="1"/>
  <c r="AT53" i="1"/>
  <c r="AS53" i="1"/>
  <c r="AN53" i="1"/>
  <c r="AL53" i="1"/>
  <c r="AI53" i="1" s="1"/>
  <c r="W53" i="1"/>
  <c r="AF53" i="1" s="1"/>
  <c r="AG53" i="1" s="1"/>
  <c r="V53" i="1"/>
  <c r="U53" i="1"/>
  <c r="AB53" i="1" s="1"/>
  <c r="AC53" i="1" s="1"/>
  <c r="T53" i="1"/>
  <c r="S53" i="1"/>
  <c r="X53" i="1" s="1"/>
  <c r="Y53" i="1" s="1"/>
  <c r="R53" i="1"/>
  <c r="Q53" i="1"/>
  <c r="P53" i="1"/>
  <c r="O53" i="1"/>
  <c r="N53" i="1"/>
  <c r="AT52" i="1"/>
  <c r="AS52" i="1"/>
  <c r="AN52" i="1"/>
  <c r="AI52" i="1"/>
  <c r="AG52" i="1"/>
  <c r="AF52" i="1"/>
  <c r="AA52" i="1"/>
  <c r="Z52" i="1"/>
  <c r="V52" i="1"/>
  <c r="U52" i="1"/>
  <c r="AB52" i="1" s="1"/>
  <c r="AC52" i="1" s="1"/>
  <c r="S52" i="1"/>
  <c r="Q52" i="1"/>
  <c r="N52" i="1" s="1"/>
  <c r="AT51" i="1"/>
  <c r="AS51" i="1"/>
  <c r="AN51" i="1"/>
  <c r="AL51" i="1"/>
  <c r="AI51" i="1" s="1"/>
  <c r="AG51" i="1"/>
  <c r="AF51" i="1"/>
  <c r="AA51" i="1"/>
  <c r="Z51" i="1"/>
  <c r="V51" i="1"/>
  <c r="U51" i="1"/>
  <c r="AB51" i="1" s="1"/>
  <c r="AC51" i="1" s="1"/>
  <c r="S51" i="1"/>
  <c r="Q51" i="1"/>
  <c r="N51" i="1"/>
  <c r="AT50" i="1"/>
  <c r="AS50" i="1"/>
  <c r="AR50" i="1"/>
  <c r="AP50" i="1"/>
  <c r="AO50" i="1"/>
  <c r="AN50" i="1"/>
  <c r="AL50" i="1"/>
  <c r="AI50" i="1"/>
  <c r="AI49" i="1" s="1"/>
  <c r="AI47" i="1" s="1"/>
  <c r="AF50" i="1"/>
  <c r="AG50" i="1" s="1"/>
  <c r="Z50" i="1"/>
  <c r="AA50" i="1" s="1"/>
  <c r="V50" i="1"/>
  <c r="U50" i="1"/>
  <c r="S50" i="1" s="1"/>
  <c r="S49" i="1" s="1"/>
  <c r="Q50" i="1"/>
  <c r="N50" i="1" s="1"/>
  <c r="AT49" i="1"/>
  <c r="AS49" i="1"/>
  <c r="AR49" i="1"/>
  <c r="AQ49" i="1"/>
  <c r="AP49" i="1"/>
  <c r="AO49" i="1"/>
  <c r="AN49" i="1"/>
  <c r="AM49" i="1"/>
  <c r="AL49" i="1"/>
  <c r="AK49" i="1"/>
  <c r="AJ49" i="1"/>
  <c r="W49" i="1"/>
  <c r="AF49" i="1" s="1"/>
  <c r="AG49" i="1" s="1"/>
  <c r="T49" i="1"/>
  <c r="Z49" i="1" s="1"/>
  <c r="AA49" i="1" s="1"/>
  <c r="R49" i="1"/>
  <c r="Q49" i="1"/>
  <c r="Q47" i="1" s="1"/>
  <c r="P49" i="1"/>
  <c r="O49" i="1"/>
  <c r="AT48" i="1"/>
  <c r="AS48" i="1"/>
  <c r="AT47" i="1"/>
  <c r="AS47" i="1"/>
  <c r="AR47" i="1"/>
  <c r="AQ47" i="1"/>
  <c r="AP47" i="1"/>
  <c r="AO47" i="1"/>
  <c r="AN47" i="1"/>
  <c r="AM47" i="1"/>
  <c r="AL47" i="1"/>
  <c r="AK47" i="1"/>
  <c r="AJ47" i="1"/>
  <c r="W47" i="1"/>
  <c r="AF47" i="1" s="1"/>
  <c r="AG47" i="1" s="1"/>
  <c r="T47" i="1"/>
  <c r="Z47" i="1" s="1"/>
  <c r="AA47" i="1" s="1"/>
  <c r="R47" i="1"/>
  <c r="P47" i="1"/>
  <c r="O47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R46" i="1"/>
  <c r="O46" i="1"/>
  <c r="AT45" i="1"/>
  <c r="AS45" i="1"/>
  <c r="AN45" i="1"/>
  <c r="AI45" i="1"/>
  <c r="AG45" i="1"/>
  <c r="AF45" i="1"/>
  <c r="AE45" i="1"/>
  <c r="AD45" i="1"/>
  <c r="AC45" i="1"/>
  <c r="AB45" i="1"/>
  <c r="AA45" i="1"/>
  <c r="Z45" i="1"/>
  <c r="Y45" i="1"/>
  <c r="X45" i="1"/>
  <c r="AT44" i="1"/>
  <c r="AS44" i="1"/>
  <c r="AN44" i="1"/>
  <c r="AI44" i="1"/>
  <c r="AG44" i="1"/>
  <c r="AF44" i="1"/>
  <c r="AE44" i="1"/>
  <c r="AD44" i="1"/>
  <c r="AC44" i="1"/>
  <c r="AB44" i="1"/>
  <c r="AA44" i="1"/>
  <c r="Z44" i="1"/>
  <c r="Y44" i="1"/>
  <c r="X44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W43" i="1"/>
  <c r="AF43" i="1" s="1"/>
  <c r="AG43" i="1" s="1"/>
  <c r="V43" i="1"/>
  <c r="U43" i="1"/>
  <c r="AB43" i="1" s="1"/>
  <c r="AC43" i="1" s="1"/>
  <c r="T43" i="1"/>
  <c r="S43" i="1"/>
  <c r="X43" i="1" s="1"/>
  <c r="Y43" i="1" s="1"/>
  <c r="R43" i="1"/>
  <c r="Q43" i="1"/>
  <c r="P43" i="1"/>
  <c r="O43" i="1"/>
  <c r="N43" i="1"/>
  <c r="AT42" i="1"/>
  <c r="AS42" i="1"/>
  <c r="AN42" i="1"/>
  <c r="AI42" i="1"/>
  <c r="AG42" i="1"/>
  <c r="AF42" i="1"/>
  <c r="AE42" i="1"/>
  <c r="AD42" i="1"/>
  <c r="AC42" i="1"/>
  <c r="AB42" i="1"/>
  <c r="AA42" i="1"/>
  <c r="Z42" i="1"/>
  <c r="Y42" i="1"/>
  <c r="X42" i="1"/>
  <c r="AT41" i="1"/>
  <c r="AS41" i="1"/>
  <c r="AN41" i="1"/>
  <c r="AI41" i="1"/>
  <c r="AG41" i="1"/>
  <c r="AF41" i="1"/>
  <c r="AE41" i="1"/>
  <c r="AD41" i="1"/>
  <c r="AC41" i="1"/>
  <c r="AB41" i="1"/>
  <c r="AA41" i="1"/>
  <c r="Z41" i="1"/>
  <c r="Y41" i="1"/>
  <c r="X41" i="1"/>
  <c r="AT40" i="1"/>
  <c r="AS40" i="1"/>
  <c r="AN40" i="1"/>
  <c r="AI40" i="1"/>
  <c r="AG40" i="1"/>
  <c r="AF40" i="1"/>
  <c r="AE40" i="1"/>
  <c r="AD40" i="1"/>
  <c r="AC40" i="1"/>
  <c r="AB40" i="1"/>
  <c r="AA40" i="1"/>
  <c r="Z40" i="1"/>
  <c r="Y40" i="1"/>
  <c r="X40" i="1"/>
  <c r="AT39" i="1"/>
  <c r="AS39" i="1"/>
  <c r="AN39" i="1"/>
  <c r="AI39" i="1"/>
  <c r="AG39" i="1"/>
  <c r="AF39" i="1"/>
  <c r="AE39" i="1"/>
  <c r="AD39" i="1"/>
  <c r="AC39" i="1"/>
  <c r="AB39" i="1"/>
  <c r="AA39" i="1"/>
  <c r="Z39" i="1"/>
  <c r="Y39" i="1"/>
  <c r="X39" i="1"/>
  <c r="AT38" i="1"/>
  <c r="AS38" i="1"/>
  <c r="AN38" i="1"/>
  <c r="AI38" i="1"/>
  <c r="AG38" i="1"/>
  <c r="AF38" i="1"/>
  <c r="AE38" i="1"/>
  <c r="AD38" i="1"/>
  <c r="AC38" i="1"/>
  <c r="AB38" i="1"/>
  <c r="AA38" i="1"/>
  <c r="Z38" i="1"/>
  <c r="Y38" i="1"/>
  <c r="X38" i="1"/>
  <c r="AT37" i="1"/>
  <c r="AS37" i="1"/>
  <c r="AN37" i="1"/>
  <c r="AI37" i="1"/>
  <c r="AG37" i="1"/>
  <c r="AF37" i="1"/>
  <c r="AE37" i="1"/>
  <c r="AD37" i="1"/>
  <c r="AC37" i="1"/>
  <c r="AB37" i="1"/>
  <c r="AA37" i="1"/>
  <c r="Z37" i="1"/>
  <c r="Y37" i="1"/>
  <c r="X37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G36" i="1"/>
  <c r="AC36" i="1"/>
  <c r="Y36" i="1"/>
  <c r="W36" i="1"/>
  <c r="AF36" i="1" s="1"/>
  <c r="V36" i="1"/>
  <c r="AD36" i="1" s="1"/>
  <c r="AE36" i="1" s="1"/>
  <c r="U36" i="1"/>
  <c r="AB36" i="1" s="1"/>
  <c r="T36" i="1"/>
  <c r="Z36" i="1" s="1"/>
  <c r="AA36" i="1" s="1"/>
  <c r="S36" i="1"/>
  <c r="X36" i="1" s="1"/>
  <c r="R36" i="1"/>
  <c r="Q36" i="1"/>
  <c r="P36" i="1"/>
  <c r="O36" i="1"/>
  <c r="N36" i="1"/>
  <c r="AT35" i="1"/>
  <c r="AS35" i="1"/>
  <c r="AN35" i="1"/>
  <c r="AI35" i="1"/>
  <c r="AG35" i="1"/>
  <c r="AF35" i="1"/>
  <c r="AE35" i="1"/>
  <c r="AD35" i="1"/>
  <c r="AC35" i="1"/>
  <c r="AB35" i="1"/>
  <c r="AA35" i="1"/>
  <c r="Z35" i="1"/>
  <c r="Y35" i="1"/>
  <c r="X35" i="1"/>
  <c r="AT34" i="1"/>
  <c r="AS34" i="1"/>
  <c r="AN34" i="1"/>
  <c r="AI34" i="1"/>
  <c r="AG34" i="1"/>
  <c r="AF34" i="1"/>
  <c r="AE34" i="1"/>
  <c r="AD34" i="1"/>
  <c r="AC34" i="1"/>
  <c r="AB34" i="1"/>
  <c r="AA34" i="1"/>
  <c r="Z34" i="1"/>
  <c r="Y34" i="1"/>
  <c r="X34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W33" i="1"/>
  <c r="AF33" i="1" s="1"/>
  <c r="AG33" i="1" s="1"/>
  <c r="V33" i="1"/>
  <c r="U33" i="1"/>
  <c r="AB33" i="1" s="1"/>
  <c r="AC33" i="1" s="1"/>
  <c r="T33" i="1"/>
  <c r="S33" i="1"/>
  <c r="X33" i="1" s="1"/>
  <c r="Y33" i="1" s="1"/>
  <c r="R33" i="1"/>
  <c r="Q33" i="1"/>
  <c r="P33" i="1"/>
  <c r="O33" i="1"/>
  <c r="N33" i="1"/>
  <c r="AT32" i="1"/>
  <c r="AS32" i="1"/>
  <c r="AN32" i="1"/>
  <c r="AI32" i="1"/>
  <c r="AG32" i="1"/>
  <c r="AF32" i="1"/>
  <c r="AE32" i="1"/>
  <c r="AD32" i="1"/>
  <c r="AC32" i="1"/>
  <c r="AB32" i="1"/>
  <c r="AA32" i="1"/>
  <c r="Z32" i="1"/>
  <c r="Y32" i="1"/>
  <c r="X32" i="1"/>
  <c r="AT31" i="1"/>
  <c r="AS31" i="1"/>
  <c r="AN31" i="1"/>
  <c r="AI31" i="1"/>
  <c r="AG31" i="1"/>
  <c r="AF31" i="1"/>
  <c r="AE31" i="1"/>
  <c r="AD31" i="1"/>
  <c r="AC31" i="1"/>
  <c r="AB31" i="1"/>
  <c r="AA31" i="1"/>
  <c r="Z31" i="1"/>
  <c r="Y31" i="1"/>
  <c r="X31" i="1"/>
  <c r="AT30" i="1"/>
  <c r="AS30" i="1"/>
  <c r="AN30" i="1"/>
  <c r="AI30" i="1"/>
  <c r="AG30" i="1"/>
  <c r="AF30" i="1"/>
  <c r="AE30" i="1"/>
  <c r="AD30" i="1"/>
  <c r="AC30" i="1"/>
  <c r="AB30" i="1"/>
  <c r="AA30" i="1"/>
  <c r="Z30" i="1"/>
  <c r="Y30" i="1"/>
  <c r="X30" i="1"/>
  <c r="AT29" i="1"/>
  <c r="AS29" i="1"/>
  <c r="AR29" i="1"/>
  <c r="AR28" i="1" s="1"/>
  <c r="AR22" i="1" s="1"/>
  <c r="AR21" i="1" s="1"/>
  <c r="AQ29" i="1"/>
  <c r="AP29" i="1"/>
  <c r="AP28" i="1" s="1"/>
  <c r="AP22" i="1" s="1"/>
  <c r="AP21" i="1" s="1"/>
  <c r="AO29" i="1"/>
  <c r="AN29" i="1"/>
  <c r="AN28" i="1" s="1"/>
  <c r="AN22" i="1" s="1"/>
  <c r="AN21" i="1" s="1"/>
  <c r="AM29" i="1"/>
  <c r="AL29" i="1"/>
  <c r="AL28" i="1" s="1"/>
  <c r="AL22" i="1" s="1"/>
  <c r="AL21" i="1" s="1"/>
  <c r="AK29" i="1"/>
  <c r="AJ29" i="1"/>
  <c r="AJ28" i="1" s="1"/>
  <c r="AJ22" i="1" s="1"/>
  <c r="AJ21" i="1" s="1"/>
  <c r="AI29" i="1"/>
  <c r="AG29" i="1"/>
  <c r="AC29" i="1"/>
  <c r="Y29" i="1"/>
  <c r="W29" i="1"/>
  <c r="AF29" i="1" s="1"/>
  <c r="V29" i="1"/>
  <c r="AD29" i="1" s="1"/>
  <c r="AE29" i="1" s="1"/>
  <c r="U29" i="1"/>
  <c r="AB29" i="1" s="1"/>
  <c r="T29" i="1"/>
  <c r="Z29" i="1" s="1"/>
  <c r="AA29" i="1" s="1"/>
  <c r="S29" i="1"/>
  <c r="X29" i="1" s="1"/>
  <c r="R29" i="1"/>
  <c r="Q29" i="1"/>
  <c r="P29" i="1"/>
  <c r="O29" i="1"/>
  <c r="N29" i="1"/>
  <c r="AT28" i="1"/>
  <c r="AS28" i="1"/>
  <c r="AQ28" i="1"/>
  <c r="AO28" i="1"/>
  <c r="AM28" i="1"/>
  <c r="AK28" i="1"/>
  <c r="AI28" i="1"/>
  <c r="W28" i="1"/>
  <c r="AF28" i="1" s="1"/>
  <c r="AG28" i="1" s="1"/>
  <c r="V28" i="1"/>
  <c r="U28" i="1"/>
  <c r="AB28" i="1" s="1"/>
  <c r="AC28" i="1" s="1"/>
  <c r="T28" i="1"/>
  <c r="S28" i="1"/>
  <c r="X28" i="1" s="1"/>
  <c r="Y28" i="1" s="1"/>
  <c r="R28" i="1"/>
  <c r="Q28" i="1"/>
  <c r="P28" i="1"/>
  <c r="O28" i="1"/>
  <c r="N28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G27" i="1"/>
  <c r="W27" i="1"/>
  <c r="AF27" i="1" s="1"/>
  <c r="T27" i="1"/>
  <c r="R27" i="1"/>
  <c r="P27" i="1"/>
  <c r="O27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W26" i="1"/>
  <c r="AF26" i="1" s="1"/>
  <c r="AG26" i="1" s="1"/>
  <c r="V26" i="1"/>
  <c r="U26" i="1"/>
  <c r="AB26" i="1" s="1"/>
  <c r="AC26" i="1" s="1"/>
  <c r="T26" i="1"/>
  <c r="S26" i="1"/>
  <c r="X26" i="1" s="1"/>
  <c r="Y26" i="1" s="1"/>
  <c r="R26" i="1"/>
  <c r="Q26" i="1"/>
  <c r="P26" i="1"/>
  <c r="O26" i="1"/>
  <c r="N26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G25" i="1"/>
  <c r="W25" i="1"/>
  <c r="AF25" i="1" s="1"/>
  <c r="T25" i="1"/>
  <c r="R25" i="1"/>
  <c r="P25" i="1"/>
  <c r="O25" i="1"/>
  <c r="AT24" i="1"/>
  <c r="AS24" i="1"/>
  <c r="AR24" i="1"/>
  <c r="AP24" i="1"/>
  <c r="AM24" i="1"/>
  <c r="AJ24" i="1"/>
  <c r="W24" i="1"/>
  <c r="AF24" i="1" s="1"/>
  <c r="AG24" i="1" s="1"/>
  <c r="V24" i="1"/>
  <c r="U24" i="1"/>
  <c r="AB24" i="1" s="1"/>
  <c r="AC24" i="1" s="1"/>
  <c r="T24" i="1"/>
  <c r="S24" i="1"/>
  <c r="X24" i="1" s="1"/>
  <c r="Y24" i="1" s="1"/>
  <c r="R24" i="1"/>
  <c r="Q24" i="1"/>
  <c r="P24" i="1"/>
  <c r="O24" i="1"/>
  <c r="N24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R23" i="1"/>
  <c r="O23" i="1"/>
  <c r="AT22" i="1"/>
  <c r="AS22" i="1"/>
  <c r="AQ22" i="1"/>
  <c r="AO22" i="1"/>
  <c r="AM22" i="1"/>
  <c r="AK22" i="1"/>
  <c r="AI22" i="1"/>
  <c r="W22" i="1"/>
  <c r="AF22" i="1" s="1"/>
  <c r="AG22" i="1" s="1"/>
  <c r="V22" i="1"/>
  <c r="AD22" i="1" s="1"/>
  <c r="AE22" i="1" s="1"/>
  <c r="U22" i="1"/>
  <c r="AB22" i="1" s="1"/>
  <c r="AC22" i="1" s="1"/>
  <c r="T22" i="1"/>
  <c r="Z22" i="1" s="1"/>
  <c r="AA22" i="1" s="1"/>
  <c r="S22" i="1"/>
  <c r="X22" i="1" s="1"/>
  <c r="Y22" i="1" s="1"/>
  <c r="R22" i="1"/>
  <c r="Q22" i="1"/>
  <c r="P22" i="1"/>
  <c r="O22" i="1"/>
  <c r="N22" i="1"/>
  <c r="AT21" i="1"/>
  <c r="AS21" i="1"/>
  <c r="AQ21" i="1"/>
  <c r="AO21" i="1"/>
  <c r="AM21" i="1"/>
  <c r="AK21" i="1"/>
  <c r="AI21" i="1"/>
  <c r="R21" i="1"/>
  <c r="P21" i="1"/>
  <c r="O21" i="1"/>
  <c r="N49" i="1" l="1"/>
  <c r="N47" i="1" s="1"/>
  <c r="AD52" i="1"/>
  <c r="AE52" i="1" s="1"/>
  <c r="N57" i="1"/>
  <c r="AD78" i="1"/>
  <c r="AE78" i="1" s="1"/>
  <c r="S82" i="1"/>
  <c r="X49" i="1"/>
  <c r="Y49" i="1" s="1"/>
  <c r="S47" i="1"/>
  <c r="X50" i="1"/>
  <c r="Y50" i="1" s="1"/>
  <c r="AB50" i="1"/>
  <c r="AC50" i="1" s="1"/>
  <c r="N56" i="1"/>
  <c r="N46" i="1" s="1"/>
  <c r="N23" i="1" s="1"/>
  <c r="AD58" i="1"/>
  <c r="AE58" i="1" s="1"/>
  <c r="X59" i="1"/>
  <c r="Y59" i="1" s="1"/>
  <c r="AD59" i="1"/>
  <c r="AE59" i="1" s="1"/>
  <c r="V57" i="1"/>
  <c r="AI59" i="1"/>
  <c r="AI58" i="1" s="1"/>
  <c r="AL58" i="1"/>
  <c r="AD87" i="1"/>
  <c r="AE87" i="1" s="1"/>
  <c r="Z24" i="1"/>
  <c r="AA24" i="1" s="1"/>
  <c r="AD24" i="1"/>
  <c r="AE24" i="1" s="1"/>
  <c r="Z25" i="1"/>
  <c r="AA25" i="1" s="1"/>
  <c r="Z26" i="1"/>
  <c r="AA26" i="1" s="1"/>
  <c r="AD26" i="1"/>
  <c r="AE26" i="1" s="1"/>
  <c r="Z27" i="1"/>
  <c r="AA27" i="1" s="1"/>
  <c r="Z28" i="1"/>
  <c r="AA28" i="1" s="1"/>
  <c r="AD28" i="1"/>
  <c r="AE28" i="1" s="1"/>
  <c r="Z33" i="1"/>
  <c r="AA33" i="1" s="1"/>
  <c r="AD33" i="1"/>
  <c r="AE33" i="1" s="1"/>
  <c r="Z43" i="1"/>
  <c r="AA43" i="1" s="1"/>
  <c r="AD43" i="1"/>
  <c r="AE43" i="1" s="1"/>
  <c r="U49" i="1"/>
  <c r="AD50" i="1"/>
  <c r="AE50" i="1" s="1"/>
  <c r="X51" i="1"/>
  <c r="Y51" i="1" s="1"/>
  <c r="AD51" i="1"/>
  <c r="AE51" i="1" s="1"/>
  <c r="V49" i="1"/>
  <c r="X52" i="1"/>
  <c r="Y52" i="1" s="1"/>
  <c r="Z53" i="1"/>
  <c r="AA53" i="1" s="1"/>
  <c r="AD53" i="1"/>
  <c r="AE53" i="1" s="1"/>
  <c r="W56" i="1"/>
  <c r="AF56" i="1" s="1"/>
  <c r="AG56" i="1" s="1"/>
  <c r="Q57" i="1"/>
  <c r="S57" i="1"/>
  <c r="AB58" i="1"/>
  <c r="AC58" i="1" s="1"/>
  <c r="Z56" i="1"/>
  <c r="AA56" i="1" s="1"/>
  <c r="T46" i="1"/>
  <c r="Z63" i="1"/>
  <c r="AA63" i="1" s="1"/>
  <c r="X64" i="1"/>
  <c r="Y64" i="1" s="1"/>
  <c r="AD64" i="1"/>
  <c r="AE64" i="1" s="1"/>
  <c r="V63" i="1"/>
  <c r="S65" i="1"/>
  <c r="X65" i="1" s="1"/>
  <c r="Y65" i="1" s="1"/>
  <c r="U63" i="1"/>
  <c r="AB65" i="1"/>
  <c r="AC65" i="1" s="1"/>
  <c r="N65" i="1"/>
  <c r="N63" i="1" s="1"/>
  <c r="Q63" i="1"/>
  <c r="AD65" i="1"/>
  <c r="AE65" i="1" s="1"/>
  <c r="AI74" i="1"/>
  <c r="AI70" i="1" s="1"/>
  <c r="AI68" i="1" s="1"/>
  <c r="AI24" i="1" s="1"/>
  <c r="AL70" i="1"/>
  <c r="AL68" i="1" s="1"/>
  <c r="AL24" i="1" s="1"/>
  <c r="X76" i="1"/>
  <c r="Y76" i="1" s="1"/>
  <c r="AD76" i="1"/>
  <c r="AE76" i="1" s="1"/>
  <c r="V75" i="1"/>
  <c r="N77" i="1"/>
  <c r="N75" i="1" s="1"/>
  <c r="N25" i="1" s="1"/>
  <c r="Q75" i="1"/>
  <c r="Q25" i="1" s="1"/>
  <c r="AD77" i="1"/>
  <c r="AE77" i="1" s="1"/>
  <c r="X78" i="1"/>
  <c r="Y78" i="1" s="1"/>
  <c r="AD79" i="1"/>
  <c r="AE79" i="1" s="1"/>
  <c r="N82" i="1"/>
  <c r="N81" i="1" s="1"/>
  <c r="N27" i="1" s="1"/>
  <c r="Q81" i="1"/>
  <c r="Q27" i="1" s="1"/>
  <c r="AD82" i="1"/>
  <c r="AE82" i="1" s="1"/>
  <c r="X83" i="1"/>
  <c r="Y83" i="1" s="1"/>
  <c r="AD83" i="1"/>
  <c r="AE83" i="1" s="1"/>
  <c r="V81" i="1"/>
  <c r="AD84" i="1"/>
  <c r="AE84" i="1" s="1"/>
  <c r="X85" i="1"/>
  <c r="Y85" i="1" s="1"/>
  <c r="S86" i="1"/>
  <c r="X86" i="1" s="1"/>
  <c r="Y86" i="1" s="1"/>
  <c r="U81" i="1"/>
  <c r="AB86" i="1"/>
  <c r="AC86" i="1" s="1"/>
  <c r="X87" i="1"/>
  <c r="Y87" i="1" s="1"/>
  <c r="Z72" i="1"/>
  <c r="AA72" i="1" s="1"/>
  <c r="AD72" i="1"/>
  <c r="AE72" i="1" s="1"/>
  <c r="S77" i="1"/>
  <c r="X77" i="1" s="1"/>
  <c r="Y77" i="1" s="1"/>
  <c r="U75" i="1"/>
  <c r="AB77" i="1"/>
  <c r="AC77" i="1" s="1"/>
  <c r="AB79" i="1"/>
  <c r="AC79" i="1" s="1"/>
  <c r="AB82" i="1"/>
  <c r="AC82" i="1" s="1"/>
  <c r="AB84" i="1"/>
  <c r="AC84" i="1" s="1"/>
  <c r="AD86" i="1"/>
  <c r="AE86" i="1" s="1"/>
  <c r="AB87" i="1"/>
  <c r="AC87" i="1" s="1"/>
  <c r="N21" i="1" l="1"/>
  <c r="Z46" i="1"/>
  <c r="AA46" i="1" s="1"/>
  <c r="T23" i="1"/>
  <c r="Q56" i="1"/>
  <c r="Q46" i="1" s="1"/>
  <c r="Q23" i="1" s="1"/>
  <c r="Q21" i="1" s="1"/>
  <c r="AB49" i="1"/>
  <c r="AC49" i="1" s="1"/>
  <c r="U47" i="1"/>
  <c r="AD57" i="1"/>
  <c r="AE57" i="1" s="1"/>
  <c r="V56" i="1"/>
  <c r="AD56" i="1" s="1"/>
  <c r="AE56" i="1" s="1"/>
  <c r="X47" i="1"/>
  <c r="Y47" i="1" s="1"/>
  <c r="AB75" i="1"/>
  <c r="AC75" i="1" s="1"/>
  <c r="U25" i="1"/>
  <c r="AB25" i="1" s="1"/>
  <c r="AC25" i="1" s="1"/>
  <c r="AB81" i="1"/>
  <c r="AC81" i="1" s="1"/>
  <c r="U27" i="1"/>
  <c r="AB27" i="1" s="1"/>
  <c r="AC27" i="1" s="1"/>
  <c r="AD81" i="1"/>
  <c r="AE81" i="1" s="1"/>
  <c r="V27" i="1"/>
  <c r="AD27" i="1" s="1"/>
  <c r="AE27" i="1" s="1"/>
  <c r="S81" i="1"/>
  <c r="V25" i="1"/>
  <c r="AD25" i="1" s="1"/>
  <c r="AE25" i="1" s="1"/>
  <c r="AD75" i="1"/>
  <c r="AE75" i="1" s="1"/>
  <c r="S75" i="1"/>
  <c r="AB63" i="1"/>
  <c r="AC63" i="1" s="1"/>
  <c r="U56" i="1"/>
  <c r="AB56" i="1" s="1"/>
  <c r="AC56" i="1" s="1"/>
  <c r="AD63" i="1"/>
  <c r="AE63" i="1" s="1"/>
  <c r="S63" i="1"/>
  <c r="X63" i="1" s="1"/>
  <c r="Y63" i="1" s="1"/>
  <c r="X57" i="1"/>
  <c r="Y57" i="1" s="1"/>
  <c r="S56" i="1"/>
  <c r="X56" i="1" s="1"/>
  <c r="Y56" i="1" s="1"/>
  <c r="AD49" i="1"/>
  <c r="AE49" i="1" s="1"/>
  <c r="V47" i="1"/>
  <c r="W46" i="1"/>
  <c r="X82" i="1"/>
  <c r="Y82" i="1" s="1"/>
  <c r="AF46" i="1" l="1"/>
  <c r="AG46" i="1" s="1"/>
  <c r="W23" i="1"/>
  <c r="X81" i="1"/>
  <c r="Y81" i="1" s="1"/>
  <c r="S27" i="1"/>
  <c r="X27" i="1" s="1"/>
  <c r="Y27" i="1" s="1"/>
  <c r="Z23" i="1"/>
  <c r="AA23" i="1" s="1"/>
  <c r="T21" i="1"/>
  <c r="Z21" i="1" s="1"/>
  <c r="AA21" i="1" s="1"/>
  <c r="AD47" i="1"/>
  <c r="AE47" i="1" s="1"/>
  <c r="V46" i="1"/>
  <c r="X75" i="1"/>
  <c r="Y75" i="1" s="1"/>
  <c r="S25" i="1"/>
  <c r="X25" i="1" s="1"/>
  <c r="Y25" i="1" s="1"/>
  <c r="S46" i="1"/>
  <c r="AB47" i="1"/>
  <c r="AC47" i="1" s="1"/>
  <c r="U46" i="1"/>
  <c r="AD46" i="1" l="1"/>
  <c r="AE46" i="1" s="1"/>
  <c r="V23" i="1"/>
  <c r="AF23" i="1"/>
  <c r="AG23" i="1" s="1"/>
  <c r="W21" i="1"/>
  <c r="AF21" i="1" s="1"/>
  <c r="AG21" i="1" s="1"/>
  <c r="AB46" i="1"/>
  <c r="AC46" i="1" s="1"/>
  <c r="U23" i="1"/>
  <c r="X46" i="1"/>
  <c r="Y46" i="1" s="1"/>
  <c r="S23" i="1"/>
  <c r="X23" i="1" l="1"/>
  <c r="Y23" i="1" s="1"/>
  <c r="S21" i="1"/>
  <c r="X21" i="1" s="1"/>
  <c r="Y21" i="1" s="1"/>
  <c r="AB23" i="1"/>
  <c r="AC23" i="1" s="1"/>
  <c r="U21" i="1"/>
  <c r="AB21" i="1" s="1"/>
  <c r="AC21" i="1" s="1"/>
  <c r="AD23" i="1"/>
  <c r="AE23" i="1" s="1"/>
  <c r="V21" i="1"/>
  <c r="AD21" i="1" s="1"/>
  <c r="AE21" i="1" s="1"/>
</calcChain>
</file>

<file path=xl/sharedStrings.xml><?xml version="1.0" encoding="utf-8"?>
<sst xmlns="http://schemas.openxmlformats.org/spreadsheetml/2006/main" count="633" uniqueCount="230">
  <si>
    <t>Приложение  № 11</t>
  </si>
  <si>
    <t>к приказу Минэнерго России</t>
  </si>
  <si>
    <t>от "25" апреля 2018 г. № 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</si>
  <si>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</si>
  <si>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за I квартал 2021 года</t>
  </si>
  <si>
    <r>
      <t>Отчет о реализации инвестиционной программы_____________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</si>
  <si>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</si>
  <si>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2021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</si>
  <si>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</si>
  <si>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</si>
  <si>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</si>
  <si>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</si>
  <si>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</si>
  <si>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</si>
  <si>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</si>
  <si>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</si>
  <si>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Финансирование капитальных вложений 
года 2018, млн. рублей (с НДС)</t>
  </si>
  <si>
    <t>Всего (год 2021)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</si>
  <si>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</si>
  <si>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</si>
  <si>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</si>
  <si>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</si>
  <si>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</si>
  <si>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План</t>
  </si>
  <si>
    <t>Факт</t>
  </si>
  <si>
    <r>
      <t>Утвержденный план 2018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года</t>
    </r>
  </si>
  <si>
    <t xml:space="preserve">
Предложение по корректировке утвержденного плана 2018 года </t>
  </si>
  <si>
    <t>год</t>
  </si>
  <si>
    <t>1.ТП</t>
  </si>
  <si>
    <t>2.Тр</t>
  </si>
  <si>
    <t>3.СУ</t>
  </si>
  <si>
    <t>4.КЛ</t>
  </si>
  <si>
    <t>5.ВЛ</t>
  </si>
  <si>
    <t>6.Сигнализация/Телемеханика/телеметрия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</si>
  <si>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</si>
  <si>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</si>
  <si>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</si>
  <si>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t>млн. рублей (с НДС)</t>
  </si>
  <si>
    <t>%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</si>
  <si>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</si>
  <si>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</si>
  <si>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</si>
  <si>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</si>
  <si>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</si>
  <si>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</si>
  <si>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</si>
  <si>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</si>
  <si>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</si>
  <si>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</si>
  <si>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</si>
  <si>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</si>
  <si>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</si>
  <si>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</si>
  <si>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</si>
  <si>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</si>
  <si>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</si>
  <si>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</si>
  <si>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</si>
  <si>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</si>
  <si>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</si>
  <si>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</si>
  <si>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</si>
  <si>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</si>
  <si>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</si>
  <si>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</si>
  <si>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</si>
  <si>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</si>
  <si>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</si>
  <si>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</si>
  <si>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</si>
  <si>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</si>
  <si>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</si>
  <si>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</si>
  <si>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</si>
  <si>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</si>
  <si>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</si>
  <si>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</si>
  <si>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</si>
  <si>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</si>
  <si>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</si>
  <si>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</si>
  <si>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</si>
  <si>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</si>
  <si>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</si>
  <si>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</si>
  <si>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</si>
  <si>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</si>
  <si>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</si>
  <si>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</si>
  <si>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</si>
  <si>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</si>
  <si>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</si>
  <si>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</si>
  <si>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</si>
  <si>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</si>
  <si>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</si>
  <si>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</si>
  <si>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</si>
  <si>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</si>
  <si>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</si>
  <si>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</si>
  <si>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</si>
  <si>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</si>
  <si>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Монтаж системы сигнализации в трансформаторной подстанции</t>
  </si>
  <si>
    <t>J_0000060027</t>
  </si>
  <si>
    <t>Е_</t>
  </si>
  <si>
    <t>0</t>
  </si>
  <si>
    <t>03</t>
  </si>
  <si>
    <t>1.2.1.2.2</t>
  </si>
  <si>
    <t>Установка системы телемеханики и диспетчеризации</t>
  </si>
  <si>
    <t>J_000006089</t>
  </si>
  <si>
    <t>05</t>
  </si>
  <si>
    <t>1.2.1.2.4</t>
  </si>
  <si>
    <t>Реконструкция РП "Сибкартель"</t>
  </si>
  <si>
    <t>J_0000000030</t>
  </si>
  <si>
    <t>1.2.2</t>
  </si>
  <si>
    <t>Реконструкция, модернизация, техническое перевооружение линий электропередачи, всего, в том числе:</t>
  </si>
  <si>
    <t>06</t>
  </si>
  <si>
    <t>1.2.2.1</t>
  </si>
  <si>
    <t>Реконструкция линий электропередачи, всего, в том числе:</t>
  </si>
  <si>
    <t>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</si>
  <si>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</si>
  <si>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</si>
  <si>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</si>
  <si>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</si>
  <si>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</si>
  <si>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</si>
  <si>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</si>
  <si>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</si>
  <si>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</si>
  <si>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</si>
  <si>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</si>
  <si>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</si>
  <si>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08</t>
  </si>
  <si>
    <t>1.2.3.2</t>
  </si>
  <si>
    <t>"Установка приборов учета, класс напряжения 6 (10) кВ, всего, в том числе:"</t>
  </si>
  <si>
    <t>09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</si>
  <si>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</si>
  <si>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</si>
  <si>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</si>
  <si>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</si>
  <si>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</si>
  <si>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</si>
  <si>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</si>
  <si>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</si>
  <si>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</si>
  <si>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</si>
  <si>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</si>
  <si>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</si>
  <si>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</si>
  <si>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</si>
  <si>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</si>
  <si>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</si>
  <si>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</si>
  <si>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</si>
  <si>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</si>
  <si>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</si>
  <si>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</si>
  <si>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</si>
  <si>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</si>
  <si>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</si>
  <si>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</t>
  </si>
  <si>
    <t>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</si>
  <si>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</si>
  <si>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</si>
  <si>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12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</si>
  <si>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</si>
  <si>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</si>
  <si>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13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</si>
  <si>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</si>
  <si>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</si>
  <si>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4</t>
  </si>
  <si>
    <t>21</t>
  </si>
  <si>
    <t>1.4</t>
  </si>
  <si>
    <t>Прочее новое строительство объектов электросетевого хозяйства, всего, в том числе:</t>
  </si>
  <si>
    <t>23</t>
  </si>
  <si>
    <t>1.4.1</t>
  </si>
  <si>
    <t>Строительство и реконструкция сетей электроснабжения 0,4кВ</t>
  </si>
  <si>
    <t>J_0000500016</t>
  </si>
  <si>
    <t>24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</si>
  <si>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</si>
  <si>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</si>
  <si>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</si>
  <si>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25</t>
  </si>
  <si>
    <t>1.4.3</t>
  </si>
  <si>
    <t>Установка реклоузеров</t>
  </si>
  <si>
    <t>J_0000000815</t>
  </si>
  <si>
    <t>3</t>
  </si>
  <si>
    <t>63</t>
  </si>
  <si>
    <t>1.4.4</t>
  </si>
  <si>
    <t>Установка трансформаторов в ТП</t>
  </si>
  <si>
    <t>J_0200000018</t>
  </si>
  <si>
    <t>64</t>
  </si>
  <si>
    <t>1.5</t>
  </si>
  <si>
    <t>Покупка земельных участков для целей реализации инвестиционных проектов, всего, в том числе:</t>
  </si>
  <si>
    <t>65</t>
  </si>
  <si>
    <t>1.6</t>
  </si>
  <si>
    <t>Прочие инвестиционные проекты, всего, в том числе:</t>
  </si>
  <si>
    <t>66</t>
  </si>
  <si>
    <t>1.6.1</t>
  </si>
  <si>
    <t>Приобретение автогидроподъемника</t>
  </si>
  <si>
    <t>J_0000007038</t>
  </si>
  <si>
    <t>75</t>
  </si>
  <si>
    <t>1.6.3</t>
  </si>
  <si>
    <t>Приобретение бригадного автомобиля</t>
  </si>
  <si>
    <t>J_0000007034</t>
  </si>
  <si>
    <t>77</t>
  </si>
  <si>
    <t>1.6.5</t>
  </si>
  <si>
    <t>Приобретение информационно-вычислительной техники</t>
  </si>
  <si>
    <t>J_0000000814</t>
  </si>
  <si>
    <t>79</t>
  </si>
  <si>
    <t>1.6.6</t>
  </si>
  <si>
    <t>Приобретение легкового служебного автомобиля</t>
  </si>
  <si>
    <t>J_0000007035</t>
  </si>
  <si>
    <t>1.6.9</t>
  </si>
  <si>
    <t>Приобретение токарно-винторезочного станка</t>
  </si>
  <si>
    <t>J_0000000849</t>
  </si>
  <si>
    <t>5</t>
  </si>
  <si>
    <t>32</t>
  </si>
  <si>
    <t>1.6.13</t>
  </si>
  <si>
    <t>Разработка программного обеспечения "Геоинформационная система городских электрических сетей" (блок №3)</t>
  </si>
  <si>
    <t>J_0000007044</t>
  </si>
  <si>
    <t>7</t>
  </si>
  <si>
    <t>36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</si>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</sst>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%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6" fillId="0" borderId="0"/>
  </cellStyleXfs>
  <cellXfs count="86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6" fillId="2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5" fillId="2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2" fontId="6" fillId="0" borderId="0" xfId="1" applyNumberFormat="1" applyFont="1" applyFill="1" applyAlignment="1">
      <alignment horizontal="center" vertical="center" wrapText="1"/>
    </xf>
    <xf numFmtId="0" fontId="9" fillId="2" borderId="0" xfId="1" applyFont="1" applyFill="1" applyAlignment="1">
      <alignment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textRotation="90" wrapText="1"/>
    </xf>
    <xf numFmtId="0" fontId="12" fillId="2" borderId="4" xfId="1" applyFont="1" applyFill="1" applyBorder="1" applyAlignment="1">
      <alignment horizontal="center" vertical="center" textRotation="90" wrapText="1"/>
    </xf>
    <xf numFmtId="0" fontId="5" fillId="2" borderId="4" xfId="1" applyFont="1" applyFill="1" applyBorder="1" applyAlignment="1">
      <alignment horizontal="center" vertical="center" textRotation="90" wrapText="1"/>
    </xf>
    <xf numFmtId="0" fontId="9" fillId="0" borderId="4" xfId="1" applyFont="1" applyFill="1" applyBorder="1" applyAlignment="1">
      <alignment horizontal="center" vertical="center" textRotation="90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9" fillId="2" borderId="4" xfId="1" applyNumberFormat="1" applyFont="1" applyFill="1" applyBorder="1" applyAlignment="1">
      <alignment horizontal="center" vertical="center" wrapText="1"/>
    </xf>
    <xf numFmtId="1" fontId="3" fillId="2" borderId="4" xfId="1" applyNumberFormat="1" applyFont="1" applyFill="1" applyBorder="1" applyAlignment="1">
      <alignment horizontal="center" vertical="center" wrapText="1"/>
    </xf>
    <xf numFmtId="1" fontId="6" fillId="0" borderId="4" xfId="1" applyNumberFormat="1" applyFont="1" applyFill="1" applyBorder="1" applyAlignment="1">
      <alignment horizontal="center" vertical="center" wrapText="1"/>
    </xf>
    <xf numFmtId="1" fontId="6" fillId="2" borderId="4" xfId="1" applyNumberFormat="1" applyFont="1" applyFill="1" applyBorder="1" applyAlignment="1">
      <alignment horizontal="center" vertical="center" wrapText="1"/>
    </xf>
    <xf numFmtId="1" fontId="9" fillId="2" borderId="0" xfId="1" applyNumberFormat="1" applyFont="1" applyFill="1" applyAlignment="1">
      <alignment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164" fontId="13" fillId="2" borderId="4" xfId="1" applyNumberFormat="1" applyFont="1" applyFill="1" applyBorder="1" applyAlignment="1">
      <alignment horizontal="center" vertical="center" wrapText="1"/>
    </xf>
    <xf numFmtId="2" fontId="13" fillId="2" borderId="4" xfId="1" applyNumberFormat="1" applyFont="1" applyFill="1" applyBorder="1" applyAlignment="1">
      <alignment horizontal="center" vertical="center" wrapText="1"/>
    </xf>
    <xf numFmtId="165" fontId="14" fillId="0" borderId="4" xfId="2" applyNumberFormat="1" applyFont="1" applyFill="1" applyBorder="1" applyAlignment="1">
      <alignment horizontal="center" vertical="center"/>
    </xf>
    <xf numFmtId="2" fontId="6" fillId="2" borderId="4" xfId="1" applyNumberFormat="1" applyFont="1" applyFill="1" applyBorder="1" applyAlignment="1">
      <alignment horizontal="center" vertical="center" wrapText="1"/>
    </xf>
    <xf numFmtId="2" fontId="6" fillId="0" borderId="4" xfId="1" applyNumberFormat="1" applyFont="1" applyFill="1" applyBorder="1" applyAlignment="1">
      <alignment horizontal="center" vertical="center" wrapText="1"/>
    </xf>
    <xf numFmtId="2" fontId="6" fillId="2" borderId="0" xfId="1" applyNumberFormat="1" applyFont="1" applyFill="1" applyAlignment="1">
      <alignment vertical="center" wrapText="1"/>
    </xf>
    <xf numFmtId="166" fontId="6" fillId="2" borderId="0" xfId="1" applyNumberFormat="1" applyFont="1" applyFill="1" applyAlignment="1">
      <alignment vertical="center" wrapText="1"/>
    </xf>
    <xf numFmtId="164" fontId="6" fillId="2" borderId="4" xfId="1" applyNumberFormat="1" applyFont="1" applyFill="1" applyBorder="1" applyAlignment="1">
      <alignment horizontal="center" vertical="center" wrapText="1"/>
    </xf>
    <xf numFmtId="165" fontId="9" fillId="0" borderId="4" xfId="2" applyNumberFormat="1" applyFont="1" applyFill="1" applyBorder="1" applyAlignment="1">
      <alignment horizontal="center" vertical="center"/>
    </xf>
    <xf numFmtId="10" fontId="6" fillId="2" borderId="0" xfId="1" applyNumberFormat="1" applyFont="1" applyFill="1" applyAlignment="1">
      <alignment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49" fontId="9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15" fillId="2" borderId="0" xfId="1" applyFont="1" applyFill="1" applyAlignment="1">
      <alignment horizontal="center" vertical="center" wrapText="1"/>
    </xf>
    <xf numFmtId="0" fontId="7" fillId="0" borderId="0" xfId="3" applyFont="1" applyFill="1" applyAlignment="1">
      <alignment vertical="center" wrapText="1"/>
    </xf>
    <xf numFmtId="0" fontId="7" fillId="0" borderId="0" xfId="3" applyFont="1" applyFill="1" applyAlignment="1">
      <alignment horizontal="center" vertical="center" wrapText="1"/>
    </xf>
    <xf numFmtId="0" fontId="7" fillId="2" borderId="0" xfId="3" applyFont="1" applyFill="1" applyAlignment="1">
      <alignment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7" fillId="2" borderId="0" xfId="3" applyFont="1" applyFill="1" applyAlignment="1">
      <alignment horizontal="left" vertical="center" wrapText="1"/>
    </xf>
    <xf numFmtId="0" fontId="7" fillId="0" borderId="0" xfId="3" applyFont="1" applyFill="1" applyAlignment="1">
      <alignment horizontal="left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textRotation="90" wrapText="1"/>
    </xf>
    <xf numFmtId="0" fontId="10" fillId="2" borderId="4" xfId="1" applyFont="1" applyFill="1" applyBorder="1" applyAlignment="1">
      <alignment horizontal="center" vertical="center" textRotation="90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8" xfId="1" applyFont="1" applyFill="1" applyBorder="1" applyAlignment="1">
      <alignment horizontal="center" vertical="center" textRotation="90" wrapText="1"/>
    </xf>
    <xf numFmtId="0" fontId="9" fillId="0" borderId="12" xfId="1" applyFont="1" applyFill="1" applyBorder="1" applyAlignment="1">
      <alignment horizontal="center" vertical="center" textRotation="90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0" xfId="1" applyFont="1" applyFill="1" applyBorder="1" applyAlignment="1">
      <alignment horizontal="center" vertical="center" wrapText="1"/>
    </xf>
    <xf numFmtId="0" fontId="9" fillId="2" borderId="9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10" fillId="2" borderId="6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1/&#1054;&#1090;&#1095;&#1077;&#1090;&#1099;%202021/&#1054;&#1090;&#1095;&#1077;&#1090;&#1099;%20&#1074;%20&#1056;&#1069;&#1050;/1%20&#1082;&#1074;&#1072;&#1088;&#1090;&#1072;&#1083;/1%20&#1082;&#1074;&#1072;&#1088;&#1090;&#1072;&#1083;%202021&#1075;.%20(&#1055;&#1088;&#1080;&#1082;&#1072;&#1079;%20&#8470;320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7\&#1050;&#1086;&#1088;&#1088;&#1077;&#1082;&#1090;&#1080;&#1088;&#1086;&#1074;&#1082;&#1072;%202017\&#1060;&#1086;&#1088;&#1084;&#1099;%20&#1087;&#1086;%20&#1055;&#1088;&#1080;&#1082;&#1072;&#1079;&#1091;%20&#8470;114\&#1050;&#1054;&#1056;&#1056;&#1045;&#1050;&#1058;&#1048;&#1056;&#1054;&#1042;&#1050;&#1040;%20&#1048;&#1055;%202017%20&#1074;%20&#1056;&#1069;&#1050;%201.1%201.2%201.3%201.4%202.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8\&#1050;&#1086;&#1088;&#1088;&#1077;&#1082;&#1090;&#1080;&#1088;&#1086;&#1074;&#1082;&#1072;%202018\&#1060;&#1086;&#1088;&#1084;&#1099;%20&#1087;&#1086;%20&#1055;&#1088;&#1080;&#1082;&#1072;&#1079;&#1091;%20&#8470;114\&#1050;&#1054;&#1056;&#1056;&#1045;&#1050;&#1058;&#1048;&#1056;&#1054;&#1042;&#1050;&#1040;%20&#1048;&#1055;%202018%20&#1074;%20&#1056;&#1069;&#1050;%201.1%201.2%201.3%201.4%202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F0514_1037000158513_10_69_0"/>
      <sheetName val="F0514_1037000158513_11_69_0"/>
      <sheetName val="F0514_1037000158513_12_69_0"/>
      <sheetName val="F0514_1037000158513_13_69_0"/>
      <sheetName val="E0214_1037000158513_13_69_0"/>
      <sheetName val="F0514_1037000158513_14_69_0"/>
      <sheetName val="F0514_1037000158513_15_69_0"/>
      <sheetName val="F0514_1037000158513_16_69_0"/>
      <sheetName val="F0514_1037000158513_17_69_0"/>
      <sheetName val="F0514_1037000158513_18_69_0 "/>
      <sheetName val="F0514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S50">
            <v>5.1402814100000001</v>
          </cell>
          <cell r="T50">
            <v>0</v>
          </cell>
        </row>
        <row r="51">
          <cell r="S51">
            <v>6.6164544100000002</v>
          </cell>
          <cell r="T51">
            <v>0</v>
          </cell>
        </row>
        <row r="52">
          <cell r="S52">
            <v>28.558747139999998</v>
          </cell>
          <cell r="T52">
            <v>0</v>
          </cell>
        </row>
        <row r="58">
          <cell r="S58">
            <v>37.547272749999998</v>
          </cell>
          <cell r="T58">
            <v>0.63073185599999992</v>
          </cell>
        </row>
        <row r="59">
          <cell r="S59">
            <v>15.76959579</v>
          </cell>
          <cell r="T59">
            <v>0</v>
          </cell>
        </row>
        <row r="64">
          <cell r="S64">
            <v>5.6810223799999999</v>
          </cell>
          <cell r="T64">
            <v>0</v>
          </cell>
        </row>
        <row r="65">
          <cell r="S65">
            <v>30.870775930000001</v>
          </cell>
          <cell r="T65">
            <v>0</v>
          </cell>
        </row>
        <row r="76">
          <cell r="S76">
            <v>34.286603964000008</v>
          </cell>
          <cell r="T76">
            <v>4.4376440659999998</v>
          </cell>
        </row>
        <row r="77">
          <cell r="S77">
            <v>6.9104290600000002</v>
          </cell>
          <cell r="T77">
            <v>0</v>
          </cell>
        </row>
        <row r="78">
          <cell r="S78">
            <v>5.2901891599999997</v>
          </cell>
          <cell r="T78">
            <v>0</v>
          </cell>
        </row>
        <row r="79">
          <cell r="S79">
            <v>10.87084205</v>
          </cell>
          <cell r="T79">
            <v>0</v>
          </cell>
        </row>
        <row r="82">
          <cell r="S82">
            <v>8.7450101799999995</v>
          </cell>
          <cell r="T82">
            <v>0</v>
          </cell>
        </row>
        <row r="83">
          <cell r="S83">
            <v>1.21529599</v>
          </cell>
          <cell r="T83">
            <v>0</v>
          </cell>
        </row>
        <row r="84">
          <cell r="S84">
            <v>1.9192468899999999</v>
          </cell>
          <cell r="T84">
            <v>0</v>
          </cell>
        </row>
        <row r="85">
          <cell r="S85">
            <v>0.47317121000000001</v>
          </cell>
          <cell r="T85">
            <v>0</v>
          </cell>
        </row>
        <row r="86">
          <cell r="S86">
            <v>1.6178560099999999</v>
          </cell>
          <cell r="T86">
            <v>0</v>
          </cell>
        </row>
        <row r="87">
          <cell r="S87">
            <v>2.4</v>
          </cell>
          <cell r="T87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приложение 1.2"/>
      <sheetName val="приложение 1.3"/>
      <sheetName val="приложение 1.4"/>
      <sheetName val="приложение 2.2"/>
      <sheetName val="Лист4"/>
      <sheetName val="Ставки и сметы"/>
    </sheetNames>
    <sheetDataSet>
      <sheetData sheetId="0">
        <row r="23">
          <cell r="K23">
            <v>18.084800000000001</v>
          </cell>
        </row>
      </sheetData>
      <sheetData sheetId="1">
        <row r="23">
          <cell r="R23">
            <v>2.9582619999999999</v>
          </cell>
        </row>
      </sheetData>
      <sheetData sheetId="2">
        <row r="23">
          <cell r="G23">
            <v>385</v>
          </cell>
        </row>
      </sheetData>
      <sheetData sheetId="3">
        <row r="18">
          <cell r="G18">
            <v>0</v>
          </cell>
          <cell r="J18">
            <v>8.01</v>
          </cell>
        </row>
        <row r="21">
          <cell r="J21">
            <v>0.95875260000000018</v>
          </cell>
        </row>
        <row r="22">
          <cell r="J22">
            <v>9.6665650000000003</v>
          </cell>
        </row>
        <row r="23">
          <cell r="J23">
            <v>6.6216249100000004</v>
          </cell>
        </row>
        <row r="24">
          <cell r="J24">
            <v>2.5566812200000002</v>
          </cell>
        </row>
        <row r="25">
          <cell r="J25">
            <v>0.40666779000000003</v>
          </cell>
        </row>
        <row r="30">
          <cell r="J30">
            <v>11.869569855800002</v>
          </cell>
        </row>
        <row r="41">
          <cell r="J41">
            <v>6.3659028851999988</v>
          </cell>
        </row>
        <row r="54">
          <cell r="J54">
            <v>22.852401263499999</v>
          </cell>
        </row>
      </sheetData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приложение 1.2"/>
      <sheetName val="приложение 1.3"/>
      <sheetName val="приложение 1.4"/>
      <sheetName val="приложение 2.2"/>
      <sheetName val="Лист4"/>
      <sheetName val="Ставки и сметы"/>
    </sheetNames>
    <sheetDataSet>
      <sheetData sheetId="0">
        <row r="71">
          <cell r="W71">
            <v>15.794</v>
          </cell>
        </row>
      </sheetData>
      <sheetData sheetId="1">
        <row r="38">
          <cell r="R38">
            <v>17.649298299199998</v>
          </cell>
        </row>
        <row r="41">
          <cell r="R41">
            <v>20.282275200000001</v>
          </cell>
        </row>
      </sheetData>
      <sheetData sheetId="2">
        <row r="27">
          <cell r="Y27">
            <v>83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U94"/>
  <sheetViews>
    <sheetView tabSelected="1" view="pageBreakPreview" zoomScale="70" zoomScaleNormal="75" zoomScaleSheetLayoutView="70" workbookViewId="0">
      <pane xSplit="13" ySplit="21" topLeftCell="N22" activePane="bottomRight" state="frozen"/>
      <selection activeCell="A15" sqref="A15"/>
      <selection pane="topRight" activeCell="N15" sqref="N15"/>
      <selection pane="bottomLeft" activeCell="A22" sqref="A22"/>
      <selection pane="bottomRight" activeCell="N17" sqref="N17:W17"/>
    </sheetView>
  </sheetViews>
  <sheetFormatPr defaultRowHeight="12.75" outlineLevelRow="1" outlineLevelCol="1" x14ac:dyDescent="0.25"/>
  <cols>
    <col min="1" max="1" width="12.140625" style="16" customWidth="1"/>
    <col min="2" max="2" width="37.5703125" style="16" customWidth="1"/>
    <col min="3" max="3" width="14.140625" style="8" customWidth="1"/>
    <col min="4" max="4" width="3.85546875" style="7" hidden="1" customWidth="1" outlineLevel="1"/>
    <col min="5" max="7" width="3.85546875" style="4" hidden="1" customWidth="1" outlineLevel="1"/>
    <col min="8" max="12" width="4" style="4" hidden="1" customWidth="1" outlineLevel="1"/>
    <col min="13" max="13" width="4.140625" style="4" hidden="1" customWidth="1" outlineLevel="1"/>
    <col min="14" max="14" width="14.28515625" style="8" customWidth="1" collapsed="1"/>
    <col min="15" max="15" width="11.140625" style="8" customWidth="1"/>
    <col min="16" max="17" width="17.28515625" style="8" customWidth="1"/>
    <col min="18" max="18" width="11.140625" style="8" customWidth="1"/>
    <col min="19" max="19" width="13.42578125" style="7" customWidth="1"/>
    <col min="20" max="20" width="11.140625" style="7" customWidth="1"/>
    <col min="21" max="21" width="17.28515625" style="7" customWidth="1"/>
    <col min="22" max="22" width="17.28515625" style="8" customWidth="1"/>
    <col min="23" max="23" width="11.140625" style="7" customWidth="1"/>
    <col min="24" max="24" width="10.28515625" style="7" customWidth="1"/>
    <col min="25" max="25" width="10.140625" style="7" customWidth="1"/>
    <col min="26" max="26" width="10.28515625" style="7" customWidth="1"/>
    <col min="27" max="27" width="8.28515625" style="7" customWidth="1"/>
    <col min="28" max="28" width="10.28515625" style="7" customWidth="1"/>
    <col min="29" max="29" width="8.28515625" style="7" customWidth="1"/>
    <col min="30" max="30" width="10.28515625" style="7" customWidth="1"/>
    <col min="31" max="31" width="9.7109375" style="7" customWidth="1"/>
    <col min="32" max="32" width="10.28515625" style="53" customWidth="1"/>
    <col min="33" max="33" width="8.28515625" style="53" customWidth="1"/>
    <col min="34" max="34" width="34.7109375" style="7" customWidth="1"/>
    <col min="35" max="35" width="17.28515625" style="7" hidden="1" customWidth="1" collapsed="1"/>
    <col min="36" max="42" width="17.28515625" style="7" hidden="1" customWidth="1"/>
    <col min="43" max="43" width="17.28515625" style="8" hidden="1" customWidth="1"/>
    <col min="44" max="44" width="17.28515625" style="7" hidden="1" customWidth="1"/>
    <col min="45" max="45" width="9.28515625" style="9" hidden="1" customWidth="1"/>
    <col min="46" max="46" width="13.42578125" style="9" hidden="1" customWidth="1"/>
    <col min="47" max="47" width="13.42578125" style="9" customWidth="1"/>
    <col min="48" max="16384" width="9.140625" style="9"/>
  </cols>
  <sheetData>
    <row r="1" spans="1:44" s="6" customFormat="1" ht="19.5" customHeight="1" outlineLevel="1" x14ac:dyDescent="0.25">
      <c r="A1" s="1"/>
      <c r="B1" s="1"/>
      <c r="C1" s="2"/>
      <c r="D1" s="3"/>
      <c r="E1" s="4"/>
      <c r="F1" s="4"/>
      <c r="G1" s="4"/>
      <c r="H1" s="4"/>
      <c r="I1" s="4"/>
      <c r="J1" s="4"/>
      <c r="K1" s="4"/>
      <c r="L1" s="4"/>
      <c r="M1" s="4"/>
      <c r="N1" s="3"/>
      <c r="O1" s="3"/>
      <c r="P1" s="3"/>
      <c r="Q1" s="2"/>
      <c r="R1" s="3"/>
      <c r="S1" s="3"/>
      <c r="T1" s="3"/>
      <c r="U1" s="3"/>
      <c r="V1" s="2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5" t="s">
        <v>0</v>
      </c>
      <c r="AI1" s="3"/>
      <c r="AJ1" s="3"/>
      <c r="AK1" s="3"/>
      <c r="AL1" s="3"/>
      <c r="AM1" s="3"/>
      <c r="AN1" s="3"/>
      <c r="AO1" s="3"/>
      <c r="AP1" s="3"/>
      <c r="AQ1" s="2"/>
      <c r="AR1" s="3"/>
    </row>
    <row r="2" spans="1:44" s="6" customFormat="1" ht="21" customHeight="1" outlineLevel="1" x14ac:dyDescent="0.25">
      <c r="A2" s="1"/>
      <c r="B2" s="1"/>
      <c r="C2" s="2"/>
      <c r="D2" s="3"/>
      <c r="E2" s="4"/>
      <c r="F2" s="4"/>
      <c r="G2" s="4"/>
      <c r="H2" s="4"/>
      <c r="I2" s="4"/>
      <c r="J2" s="4"/>
      <c r="K2" s="4"/>
      <c r="L2" s="4"/>
      <c r="M2" s="4"/>
      <c r="N2" s="3"/>
      <c r="O2" s="3"/>
      <c r="P2" s="3"/>
      <c r="Q2" s="2"/>
      <c r="R2" s="3"/>
      <c r="S2" s="3"/>
      <c r="T2" s="3"/>
      <c r="U2" s="3"/>
      <c r="V2" s="2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5" t="s">
        <v>1</v>
      </c>
      <c r="AI2" s="3"/>
      <c r="AJ2" s="3"/>
      <c r="AK2" s="3"/>
      <c r="AL2" s="3"/>
      <c r="AM2" s="3"/>
      <c r="AN2" s="3"/>
      <c r="AO2" s="3"/>
      <c r="AP2" s="3"/>
      <c r="AQ2" s="2"/>
      <c r="AR2" s="3"/>
    </row>
    <row r="3" spans="1:44" s="6" customFormat="1" ht="18.75" customHeight="1" outlineLevel="1" x14ac:dyDescent="0.25">
      <c r="A3" s="1"/>
      <c r="B3" s="1"/>
      <c r="C3" s="2"/>
      <c r="D3" s="3"/>
      <c r="E3" s="4"/>
      <c r="F3" s="4"/>
      <c r="G3" s="4"/>
      <c r="H3" s="4"/>
      <c r="I3" s="4"/>
      <c r="J3" s="4"/>
      <c r="K3" s="4"/>
      <c r="L3" s="4"/>
      <c r="M3" s="4"/>
      <c r="N3" s="3"/>
      <c r="O3" s="3"/>
      <c r="P3" s="3"/>
      <c r="Q3" s="2"/>
      <c r="R3" s="3"/>
      <c r="S3" s="3"/>
      <c r="T3" s="3"/>
      <c r="U3" s="3"/>
      <c r="V3" s="2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5" t="s">
        <v>2</v>
      </c>
      <c r="AI3" s="3"/>
      <c r="AJ3" s="3"/>
      <c r="AK3" s="3"/>
      <c r="AL3" s="3"/>
      <c r="AM3" s="3"/>
      <c r="AN3" s="3"/>
      <c r="AO3" s="3"/>
      <c r="AP3" s="3"/>
      <c r="AQ3" s="2"/>
      <c r="AR3" s="3"/>
    </row>
    <row r="4" spans="1:44" ht="15.75" customHeight="1" outlineLevel="1" x14ac:dyDescent="0.25">
      <c r="A4" s="64" t="s">
        <v>3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</row>
    <row r="5" spans="1:44" ht="15.75" customHeight="1" outlineLevel="1" x14ac:dyDescent="0.25">
      <c r="A5" s="64" t="s">
        <v>4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10"/>
      <c r="AJ5" s="10"/>
      <c r="AK5" s="10"/>
      <c r="AL5" s="10"/>
      <c r="AM5" s="10"/>
      <c r="AN5" s="10"/>
      <c r="AO5" s="10"/>
      <c r="AP5" s="10"/>
      <c r="AQ5" s="11"/>
      <c r="AR5" s="10"/>
    </row>
    <row r="6" spans="1:44" ht="17.25" customHeight="1" outlineLevel="1" x14ac:dyDescent="0.25">
      <c r="A6" s="65" t="s">
        <v>5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10"/>
      <c r="AJ6" s="10"/>
      <c r="AK6" s="10"/>
      <c r="AL6" s="10"/>
      <c r="AM6" s="10"/>
      <c r="AN6" s="10"/>
      <c r="AO6" s="10"/>
      <c r="AP6" s="10"/>
      <c r="AQ6" s="11"/>
      <c r="AR6" s="10"/>
    </row>
    <row r="7" spans="1:44" ht="15.75" customHeight="1" outlineLevel="1" x14ac:dyDescent="0.25">
      <c r="A7" s="75" t="s">
        <v>6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12"/>
      <c r="AJ7" s="12"/>
      <c r="AK7" s="12"/>
      <c r="AL7" s="12"/>
      <c r="AM7" s="12"/>
      <c r="AN7" s="12"/>
      <c r="AO7" s="12"/>
      <c r="AP7" s="12"/>
      <c r="AQ7" s="13"/>
      <c r="AR7" s="12"/>
    </row>
    <row r="8" spans="1:44" ht="15" customHeight="1" outlineLevel="1" x14ac:dyDescent="0.25">
      <c r="A8" s="66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7"/>
      <c r="O8" s="7"/>
      <c r="P8" s="7"/>
      <c r="R8" s="7"/>
      <c r="AF8" s="7"/>
      <c r="AG8" s="7"/>
      <c r="AH8" s="14"/>
    </row>
    <row r="9" spans="1:44" ht="20.25" customHeight="1" outlineLevel="1" x14ac:dyDescent="0.25">
      <c r="A9" s="65" t="s">
        <v>7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10"/>
      <c r="AJ9" s="10"/>
      <c r="AK9" s="10"/>
      <c r="AL9" s="10"/>
      <c r="AM9" s="10"/>
      <c r="AN9" s="10"/>
      <c r="AO9" s="10"/>
      <c r="AP9" s="10"/>
      <c r="AQ9" s="11"/>
      <c r="AR9" s="10"/>
    </row>
    <row r="10" spans="1:44" ht="14.25" customHeight="1" outlineLevel="1" x14ac:dyDescent="0.25">
      <c r="A10" s="64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10"/>
      <c r="O10" s="10"/>
      <c r="P10" s="10"/>
      <c r="Q10" s="11"/>
      <c r="R10" s="10"/>
      <c r="S10" s="10"/>
      <c r="T10" s="10"/>
      <c r="U10" s="10"/>
      <c r="V10" s="11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4"/>
      <c r="AI10" s="10"/>
      <c r="AJ10" s="10"/>
      <c r="AK10" s="10"/>
      <c r="AL10" s="10"/>
      <c r="AM10" s="10"/>
      <c r="AN10" s="10"/>
      <c r="AO10" s="10"/>
      <c r="AP10" s="10"/>
      <c r="AQ10" s="11"/>
      <c r="AR10" s="10"/>
    </row>
    <row r="11" spans="1:44" ht="24" customHeight="1" outlineLevel="1" x14ac:dyDescent="0.25">
      <c r="A11" s="65" t="s">
        <v>8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14"/>
      <c r="AJ11" s="14"/>
      <c r="AK11" s="14"/>
      <c r="AL11" s="14"/>
      <c r="AM11" s="14"/>
      <c r="AN11" s="14"/>
      <c r="AO11" s="14"/>
      <c r="AP11" s="14"/>
      <c r="AQ11" s="15"/>
      <c r="AR11" s="14"/>
    </row>
    <row r="12" spans="1:44" ht="16.5" customHeight="1" outlineLevel="1" x14ac:dyDescent="0.25">
      <c r="A12" s="66" t="s">
        <v>9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</row>
    <row r="13" spans="1:44" ht="16.5" customHeight="1" outlineLevel="1" x14ac:dyDescent="0.25">
      <c r="N13" s="7"/>
      <c r="O13" s="7"/>
      <c r="P13" s="7"/>
      <c r="R13" s="7"/>
      <c r="AF13" s="7"/>
      <c r="AG13" s="7"/>
    </row>
    <row r="14" spans="1:44" ht="18.75" customHeight="1" outlineLevel="1" x14ac:dyDescent="0.25">
      <c r="N14" s="7"/>
      <c r="O14" s="7"/>
      <c r="P14" s="7"/>
      <c r="R14" s="7"/>
      <c r="AF14" s="7"/>
      <c r="AG14" s="7"/>
    </row>
    <row r="15" spans="1:44" x14ac:dyDescent="0.25">
      <c r="N15" s="7"/>
      <c r="O15" s="7"/>
      <c r="P15" s="7"/>
      <c r="Q15" s="17"/>
      <c r="R15" s="7"/>
      <c r="AF15" s="7"/>
      <c r="AG15" s="7"/>
    </row>
    <row r="16" spans="1:44" s="18" customFormat="1" ht="27.75" customHeight="1" x14ac:dyDescent="0.25">
      <c r="A16" s="67" t="s">
        <v>10</v>
      </c>
      <c r="B16" s="67" t="s">
        <v>11</v>
      </c>
      <c r="C16" s="70" t="s">
        <v>12</v>
      </c>
      <c r="D16" s="73"/>
      <c r="E16" s="73"/>
      <c r="F16" s="73"/>
      <c r="G16" s="73"/>
      <c r="H16" s="73"/>
      <c r="I16" s="73"/>
      <c r="J16" s="73"/>
      <c r="K16" s="73"/>
      <c r="L16" s="73"/>
      <c r="M16" s="74"/>
      <c r="N16" s="61" t="s">
        <v>13</v>
      </c>
      <c r="O16" s="61"/>
      <c r="P16" s="61"/>
      <c r="Q16" s="61"/>
      <c r="R16" s="61"/>
      <c r="S16" s="57"/>
      <c r="T16" s="57"/>
      <c r="U16" s="57"/>
      <c r="V16" s="57"/>
      <c r="W16" s="57"/>
      <c r="X16" s="79" t="s">
        <v>14</v>
      </c>
      <c r="Y16" s="80"/>
      <c r="Z16" s="81"/>
      <c r="AA16" s="81"/>
      <c r="AB16" s="81"/>
      <c r="AC16" s="81"/>
      <c r="AD16" s="81"/>
      <c r="AE16" s="81"/>
      <c r="AF16" s="80"/>
      <c r="AG16" s="82"/>
      <c r="AH16" s="83" t="s">
        <v>15</v>
      </c>
      <c r="AI16" s="57" t="s">
        <v>16</v>
      </c>
      <c r="AJ16" s="57"/>
      <c r="AK16" s="57"/>
      <c r="AL16" s="57"/>
      <c r="AM16" s="57"/>
      <c r="AN16" s="57"/>
      <c r="AO16" s="57"/>
      <c r="AP16" s="57"/>
      <c r="AQ16" s="58"/>
      <c r="AR16" s="57"/>
    </row>
    <row r="17" spans="1:47" s="18" customFormat="1" ht="53.25" customHeight="1" x14ac:dyDescent="0.25">
      <c r="A17" s="68"/>
      <c r="B17" s="68"/>
      <c r="C17" s="71"/>
      <c r="D17" s="75"/>
      <c r="E17" s="75"/>
      <c r="F17" s="75"/>
      <c r="G17" s="75"/>
      <c r="H17" s="75"/>
      <c r="I17" s="75"/>
      <c r="J17" s="75"/>
      <c r="K17" s="75"/>
      <c r="L17" s="75"/>
      <c r="M17" s="76"/>
      <c r="N17" s="61" t="s">
        <v>17</v>
      </c>
      <c r="O17" s="61"/>
      <c r="P17" s="61"/>
      <c r="Q17" s="61"/>
      <c r="R17" s="61"/>
      <c r="S17" s="57"/>
      <c r="T17" s="57"/>
      <c r="U17" s="57"/>
      <c r="V17" s="57"/>
      <c r="W17" s="57"/>
      <c r="X17" s="62" t="s">
        <v>18</v>
      </c>
      <c r="Y17" s="63"/>
      <c r="Z17" s="62" t="s">
        <v>19</v>
      </c>
      <c r="AA17" s="62"/>
      <c r="AB17" s="62" t="s">
        <v>20</v>
      </c>
      <c r="AC17" s="62"/>
      <c r="AD17" s="62" t="s">
        <v>21</v>
      </c>
      <c r="AE17" s="62"/>
      <c r="AF17" s="62" t="s">
        <v>22</v>
      </c>
      <c r="AG17" s="62"/>
      <c r="AH17" s="84"/>
      <c r="AI17" s="19"/>
      <c r="AJ17" s="19"/>
      <c r="AK17" s="19"/>
      <c r="AL17" s="19"/>
      <c r="AM17" s="19"/>
      <c r="AN17" s="19"/>
      <c r="AO17" s="19"/>
      <c r="AP17" s="19"/>
      <c r="AQ17" s="20"/>
      <c r="AR17" s="19"/>
    </row>
    <row r="18" spans="1:47" s="18" customFormat="1" ht="89.25" customHeight="1" x14ac:dyDescent="0.25">
      <c r="A18" s="68"/>
      <c r="B18" s="68"/>
      <c r="C18" s="71"/>
      <c r="D18" s="77"/>
      <c r="E18" s="77"/>
      <c r="F18" s="77"/>
      <c r="G18" s="77"/>
      <c r="H18" s="77"/>
      <c r="I18" s="77"/>
      <c r="J18" s="77"/>
      <c r="K18" s="77"/>
      <c r="L18" s="77"/>
      <c r="M18" s="78"/>
      <c r="N18" s="61" t="s">
        <v>23</v>
      </c>
      <c r="O18" s="61"/>
      <c r="P18" s="61"/>
      <c r="Q18" s="61"/>
      <c r="R18" s="61"/>
      <c r="S18" s="57" t="s">
        <v>24</v>
      </c>
      <c r="T18" s="57"/>
      <c r="U18" s="57"/>
      <c r="V18" s="58"/>
      <c r="W18" s="57"/>
      <c r="X18" s="62"/>
      <c r="Y18" s="63"/>
      <c r="Z18" s="62"/>
      <c r="AA18" s="62"/>
      <c r="AB18" s="62"/>
      <c r="AC18" s="62"/>
      <c r="AD18" s="62"/>
      <c r="AE18" s="62"/>
      <c r="AF18" s="62"/>
      <c r="AG18" s="62"/>
      <c r="AH18" s="84"/>
      <c r="AI18" s="57" t="s">
        <v>25</v>
      </c>
      <c r="AJ18" s="57"/>
      <c r="AK18" s="57"/>
      <c r="AL18" s="57"/>
      <c r="AM18" s="57"/>
      <c r="AN18" s="57" t="s">
        <v>26</v>
      </c>
      <c r="AO18" s="57"/>
      <c r="AP18" s="57"/>
      <c r="AQ18" s="58"/>
      <c r="AR18" s="57"/>
    </row>
    <row r="19" spans="1:47" s="18" customFormat="1" ht="124.5" customHeight="1" x14ac:dyDescent="0.25">
      <c r="A19" s="69"/>
      <c r="B19" s="69"/>
      <c r="C19" s="72"/>
      <c r="D19" s="21" t="s">
        <v>27</v>
      </c>
      <c r="E19" s="22" t="s">
        <v>28</v>
      </c>
      <c r="F19" s="22" t="s">
        <v>29</v>
      </c>
      <c r="G19" s="22" t="s">
        <v>30</v>
      </c>
      <c r="H19" s="22" t="s">
        <v>31</v>
      </c>
      <c r="I19" s="22" t="s">
        <v>32</v>
      </c>
      <c r="J19" s="23" t="s">
        <v>33</v>
      </c>
      <c r="K19" s="23" t="s">
        <v>34</v>
      </c>
      <c r="L19" s="23" t="s">
        <v>35</v>
      </c>
      <c r="M19" s="23" t="s">
        <v>36</v>
      </c>
      <c r="N19" s="24" t="s">
        <v>18</v>
      </c>
      <c r="O19" s="24" t="s">
        <v>19</v>
      </c>
      <c r="P19" s="24" t="s">
        <v>20</v>
      </c>
      <c r="Q19" s="24" t="s">
        <v>21</v>
      </c>
      <c r="R19" s="24" t="s">
        <v>22</v>
      </c>
      <c r="S19" s="21" t="s">
        <v>18</v>
      </c>
      <c r="T19" s="21" t="s">
        <v>19</v>
      </c>
      <c r="U19" s="21" t="s">
        <v>20</v>
      </c>
      <c r="V19" s="24" t="s">
        <v>21</v>
      </c>
      <c r="W19" s="21" t="s">
        <v>22</v>
      </c>
      <c r="X19" s="19" t="s">
        <v>37</v>
      </c>
      <c r="Y19" s="19" t="s">
        <v>38</v>
      </c>
      <c r="Z19" s="19" t="s">
        <v>37</v>
      </c>
      <c r="AA19" s="19" t="s">
        <v>38</v>
      </c>
      <c r="AB19" s="19" t="s">
        <v>37</v>
      </c>
      <c r="AC19" s="19" t="s">
        <v>38</v>
      </c>
      <c r="AD19" s="19" t="s">
        <v>37</v>
      </c>
      <c r="AE19" s="19" t="s">
        <v>38</v>
      </c>
      <c r="AF19" s="19" t="s">
        <v>37</v>
      </c>
      <c r="AG19" s="19" t="s">
        <v>38</v>
      </c>
      <c r="AH19" s="85"/>
      <c r="AI19" s="21" t="s">
        <v>18</v>
      </c>
      <c r="AJ19" s="21" t="s">
        <v>19</v>
      </c>
      <c r="AK19" s="21" t="s">
        <v>20</v>
      </c>
      <c r="AL19" s="21" t="s">
        <v>21</v>
      </c>
      <c r="AM19" s="21" t="s">
        <v>22</v>
      </c>
      <c r="AN19" s="21" t="s">
        <v>18</v>
      </c>
      <c r="AO19" s="21" t="s">
        <v>19</v>
      </c>
      <c r="AP19" s="21" t="s">
        <v>20</v>
      </c>
      <c r="AQ19" s="24" t="s">
        <v>21</v>
      </c>
      <c r="AR19" s="21" t="s">
        <v>22</v>
      </c>
    </row>
    <row r="20" spans="1:47" s="30" customFormat="1" ht="15.75" x14ac:dyDescent="0.25">
      <c r="A20" s="25">
        <v>1</v>
      </c>
      <c r="B20" s="25">
        <v>2</v>
      </c>
      <c r="C20" s="25">
        <v>3</v>
      </c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8">
        <v>4</v>
      </c>
      <c r="O20" s="28">
        <v>5</v>
      </c>
      <c r="P20" s="28">
        <v>6</v>
      </c>
      <c r="Q20" s="28">
        <v>7</v>
      </c>
      <c r="R20" s="28">
        <v>8</v>
      </c>
      <c r="S20" s="29">
        <v>9</v>
      </c>
      <c r="T20" s="29">
        <v>10</v>
      </c>
      <c r="U20" s="29">
        <v>11</v>
      </c>
      <c r="V20" s="28">
        <v>12</v>
      </c>
      <c r="W20" s="29">
        <v>13</v>
      </c>
      <c r="X20" s="26">
        <v>14</v>
      </c>
      <c r="Y20" s="26">
        <v>15</v>
      </c>
      <c r="Z20" s="26">
        <v>16</v>
      </c>
      <c r="AA20" s="26">
        <v>17</v>
      </c>
      <c r="AB20" s="26">
        <v>18</v>
      </c>
      <c r="AC20" s="26">
        <v>19</v>
      </c>
      <c r="AD20" s="26">
        <v>20</v>
      </c>
      <c r="AE20" s="26">
        <v>21</v>
      </c>
      <c r="AF20" s="26">
        <v>22</v>
      </c>
      <c r="AG20" s="26">
        <v>23</v>
      </c>
      <c r="AH20" s="26">
        <v>24</v>
      </c>
      <c r="AI20" s="29" t="s">
        <v>39</v>
      </c>
      <c r="AJ20" s="29" t="s">
        <v>40</v>
      </c>
      <c r="AK20" s="29" t="s">
        <v>41</v>
      </c>
      <c r="AL20" s="29" t="s">
        <v>42</v>
      </c>
      <c r="AM20" s="29" t="s">
        <v>43</v>
      </c>
      <c r="AN20" s="29" t="s">
        <v>44</v>
      </c>
      <c r="AO20" s="29" t="s">
        <v>45</v>
      </c>
      <c r="AP20" s="29" t="s">
        <v>46</v>
      </c>
      <c r="AQ20" s="28" t="s">
        <v>47</v>
      </c>
      <c r="AR20" s="29" t="s">
        <v>48</v>
      </c>
    </row>
    <row r="21" spans="1:47" ht="31.5" x14ac:dyDescent="0.25">
      <c r="A21" s="31">
        <v>0</v>
      </c>
      <c r="B21" s="32" t="s">
        <v>49</v>
      </c>
      <c r="C21" s="33" t="s">
        <v>50</v>
      </c>
      <c r="D21" s="34" t="s">
        <v>50</v>
      </c>
      <c r="E21" s="35"/>
      <c r="F21" s="35"/>
      <c r="G21" s="35"/>
      <c r="H21" s="35"/>
      <c r="I21" s="35"/>
      <c r="J21" s="35"/>
      <c r="K21" s="35"/>
      <c r="L21" s="35"/>
      <c r="M21" s="35"/>
      <c r="N21" s="36">
        <f t="shared" ref="N21:W21" si="0">SUM(N22:N27)</f>
        <v>203.912794324</v>
      </c>
      <c r="O21" s="36">
        <f t="shared" si="0"/>
        <v>0</v>
      </c>
      <c r="P21" s="36">
        <f t="shared" si="0"/>
        <v>0</v>
      </c>
      <c r="Q21" s="36">
        <f t="shared" si="0"/>
        <v>203.912794324</v>
      </c>
      <c r="R21" s="36">
        <f t="shared" si="0"/>
        <v>0</v>
      </c>
      <c r="S21" s="36">
        <f t="shared" si="0"/>
        <v>5.0683759219999995</v>
      </c>
      <c r="T21" s="36">
        <f t="shared" si="0"/>
        <v>0</v>
      </c>
      <c r="U21" s="36">
        <f t="shared" si="0"/>
        <v>0</v>
      </c>
      <c r="V21" s="36">
        <f t="shared" si="0"/>
        <v>5.0683759219999995</v>
      </c>
      <c r="W21" s="36">
        <f t="shared" si="0"/>
        <v>0</v>
      </c>
      <c r="X21" s="37">
        <f t="shared" ref="X21:X79" si="1">S21-N21</f>
        <v>-198.844418402</v>
      </c>
      <c r="Y21" s="38">
        <f t="shared" ref="Y21:Y84" si="2">IFERROR(X21/N21*100,"")</f>
        <v>-97.514439474579135</v>
      </c>
      <c r="Z21" s="37">
        <f t="shared" ref="Z21:Z84" si="3">T21-O21</f>
        <v>0</v>
      </c>
      <c r="AA21" s="37" t="str">
        <f t="shared" ref="AA21:AA84" si="4">IFERROR(Z21/O21*100,"нд")</f>
        <v>нд</v>
      </c>
      <c r="AB21" s="37">
        <f t="shared" ref="AB21:AB84" si="5">U21-P21</f>
        <v>0</v>
      </c>
      <c r="AC21" s="37" t="str">
        <f t="shared" ref="AC21:AC84" si="6">IFERROR(AB21/P21*100,"нд")</f>
        <v>нд</v>
      </c>
      <c r="AD21" s="37">
        <f t="shared" ref="AD21:AD84" si="7">V21-Q21</f>
        <v>-198.844418402</v>
      </c>
      <c r="AE21" s="37">
        <f t="shared" ref="AE21:AE84" si="8">IFERROR(AD21/Q21*100,"")</f>
        <v>-97.514439474579135</v>
      </c>
      <c r="AF21" s="37">
        <f t="shared" ref="AF21:AF84" si="9">W21-R21</f>
        <v>0</v>
      </c>
      <c r="AG21" s="37" t="str">
        <f t="shared" ref="AG21:AG84" si="10">IFERROR(AF21/R21*100,"нд")</f>
        <v>нд</v>
      </c>
      <c r="AH21" s="39" t="s">
        <v>51</v>
      </c>
      <c r="AI21" s="39" t="e">
        <f t="shared" ref="AI21:AR21" si="11">SUM(AI22:AI27)</f>
        <v>#REF!</v>
      </c>
      <c r="AJ21" s="39" t="e">
        <f t="shared" si="11"/>
        <v>#REF!</v>
      </c>
      <c r="AK21" s="39" t="e">
        <f t="shared" si="11"/>
        <v>#REF!</v>
      </c>
      <c r="AL21" s="39" t="e">
        <f t="shared" si="11"/>
        <v>#REF!</v>
      </c>
      <c r="AM21" s="39" t="e">
        <f t="shared" si="11"/>
        <v>#REF!</v>
      </c>
      <c r="AN21" s="39" t="e">
        <f t="shared" si="11"/>
        <v>#REF!</v>
      </c>
      <c r="AO21" s="39" t="e">
        <f t="shared" si="11"/>
        <v>#REF!</v>
      </c>
      <c r="AP21" s="39" t="e">
        <f t="shared" si="11"/>
        <v>#REF!</v>
      </c>
      <c r="AQ21" s="40" t="e">
        <f t="shared" si="11"/>
        <v>#REF!</v>
      </c>
      <c r="AR21" s="39" t="e">
        <f t="shared" si="11"/>
        <v>#REF!</v>
      </c>
      <c r="AS21" s="41" t="e">
        <f>SUM(#REF!,#REF!,#REF!,AI21,#REF!)</f>
        <v>#REF!</v>
      </c>
      <c r="AT21" s="41" t="e">
        <f>SUM(#REF!,#REF!,#REF!,AN21,#REF!)</f>
        <v>#REF!</v>
      </c>
      <c r="AU21" s="42"/>
    </row>
    <row r="22" spans="1:47" ht="31.5" x14ac:dyDescent="0.25">
      <c r="A22" s="31" t="s">
        <v>52</v>
      </c>
      <c r="B22" s="32" t="s">
        <v>53</v>
      </c>
      <c r="C22" s="33" t="s">
        <v>50</v>
      </c>
      <c r="D22" s="34" t="s">
        <v>50</v>
      </c>
      <c r="E22" s="35"/>
      <c r="F22" s="35"/>
      <c r="G22" s="35"/>
      <c r="H22" s="35"/>
      <c r="I22" s="35"/>
      <c r="J22" s="35"/>
      <c r="K22" s="35"/>
      <c r="L22" s="35"/>
      <c r="M22" s="35"/>
      <c r="N22" s="43">
        <f t="shared" ref="N22:W22" si="12">SUM(N28)</f>
        <v>0</v>
      </c>
      <c r="O22" s="43">
        <f t="shared" si="12"/>
        <v>0</v>
      </c>
      <c r="P22" s="43">
        <f t="shared" si="12"/>
        <v>0</v>
      </c>
      <c r="Q22" s="43">
        <f t="shared" si="12"/>
        <v>0</v>
      </c>
      <c r="R22" s="43">
        <f t="shared" si="12"/>
        <v>0</v>
      </c>
      <c r="S22" s="43">
        <f t="shared" si="12"/>
        <v>0</v>
      </c>
      <c r="T22" s="43">
        <f t="shared" si="12"/>
        <v>0</v>
      </c>
      <c r="U22" s="43">
        <f t="shared" si="12"/>
        <v>0</v>
      </c>
      <c r="V22" s="43">
        <f t="shared" si="12"/>
        <v>0</v>
      </c>
      <c r="W22" s="43">
        <f t="shared" si="12"/>
        <v>0</v>
      </c>
      <c r="X22" s="39">
        <f t="shared" si="1"/>
        <v>0</v>
      </c>
      <c r="Y22" s="44" t="str">
        <f t="shared" si="2"/>
        <v/>
      </c>
      <c r="Z22" s="39">
        <f t="shared" si="3"/>
        <v>0</v>
      </c>
      <c r="AA22" s="39" t="str">
        <f t="shared" si="4"/>
        <v>нд</v>
      </c>
      <c r="AB22" s="39">
        <f t="shared" si="5"/>
        <v>0</v>
      </c>
      <c r="AC22" s="39" t="str">
        <f t="shared" si="6"/>
        <v>нд</v>
      </c>
      <c r="AD22" s="39">
        <f t="shared" si="7"/>
        <v>0</v>
      </c>
      <c r="AE22" s="39" t="str">
        <f t="shared" si="8"/>
        <v/>
      </c>
      <c r="AF22" s="39">
        <f t="shared" si="9"/>
        <v>0</v>
      </c>
      <c r="AG22" s="39" t="str">
        <f t="shared" si="10"/>
        <v>нд</v>
      </c>
      <c r="AH22" s="39" t="s">
        <v>51</v>
      </c>
      <c r="AI22" s="39">
        <f t="shared" ref="AI22:AR22" si="13">SUM(AI28)</f>
        <v>0</v>
      </c>
      <c r="AJ22" s="39">
        <f t="shared" si="13"/>
        <v>0</v>
      </c>
      <c r="AK22" s="39">
        <f t="shared" si="13"/>
        <v>0</v>
      </c>
      <c r="AL22" s="39">
        <f t="shared" si="13"/>
        <v>0</v>
      </c>
      <c r="AM22" s="39">
        <f t="shared" si="13"/>
        <v>0</v>
      </c>
      <c r="AN22" s="39">
        <f t="shared" si="13"/>
        <v>0</v>
      </c>
      <c r="AO22" s="39">
        <f t="shared" si="13"/>
        <v>0</v>
      </c>
      <c r="AP22" s="39">
        <f t="shared" si="13"/>
        <v>0</v>
      </c>
      <c r="AQ22" s="40">
        <f t="shared" si="13"/>
        <v>0</v>
      </c>
      <c r="AR22" s="39">
        <f t="shared" si="13"/>
        <v>0</v>
      </c>
      <c r="AS22" s="41" t="e">
        <f>SUM(#REF!,#REF!,#REF!,AI22,#REF!)</f>
        <v>#REF!</v>
      </c>
      <c r="AT22" s="41" t="e">
        <f>SUM(#REF!,#REF!,#REF!,AN22,#REF!)</f>
        <v>#REF!</v>
      </c>
      <c r="AU22" s="45"/>
    </row>
    <row r="23" spans="1:47" ht="31.5" x14ac:dyDescent="0.25">
      <c r="A23" s="31" t="s">
        <v>54</v>
      </c>
      <c r="B23" s="32" t="s">
        <v>55</v>
      </c>
      <c r="C23" s="33" t="s">
        <v>50</v>
      </c>
      <c r="D23" s="34" t="s">
        <v>50</v>
      </c>
      <c r="E23" s="35"/>
      <c r="F23" s="35"/>
      <c r="G23" s="35"/>
      <c r="H23" s="35"/>
      <c r="I23" s="35"/>
      <c r="J23" s="35"/>
      <c r="K23" s="35"/>
      <c r="L23" s="35"/>
      <c r="M23" s="35"/>
      <c r="N23" s="43">
        <f t="shared" ref="N23:W23" si="14">SUM(N46)</f>
        <v>130.18414981000001</v>
      </c>
      <c r="O23" s="43">
        <f t="shared" si="14"/>
        <v>0</v>
      </c>
      <c r="P23" s="43">
        <f t="shared" si="14"/>
        <v>0</v>
      </c>
      <c r="Q23" s="43">
        <f t="shared" si="14"/>
        <v>130.18414981000001</v>
      </c>
      <c r="R23" s="43">
        <f t="shared" si="14"/>
        <v>0</v>
      </c>
      <c r="S23" s="43">
        <f t="shared" si="14"/>
        <v>0.63073185599999992</v>
      </c>
      <c r="T23" s="43">
        <f t="shared" si="14"/>
        <v>0</v>
      </c>
      <c r="U23" s="43">
        <f t="shared" si="14"/>
        <v>0</v>
      </c>
      <c r="V23" s="43">
        <f t="shared" si="14"/>
        <v>0.63073185599999992</v>
      </c>
      <c r="W23" s="43">
        <f t="shared" si="14"/>
        <v>0</v>
      </c>
      <c r="X23" s="39">
        <f t="shared" si="1"/>
        <v>-129.553417954</v>
      </c>
      <c r="Y23" s="44">
        <f t="shared" si="2"/>
        <v>-99.51550795014559</v>
      </c>
      <c r="Z23" s="39">
        <f t="shared" si="3"/>
        <v>0</v>
      </c>
      <c r="AA23" s="39" t="str">
        <f t="shared" si="4"/>
        <v>нд</v>
      </c>
      <c r="AB23" s="39">
        <f t="shared" si="5"/>
        <v>0</v>
      </c>
      <c r="AC23" s="39" t="str">
        <f t="shared" si="6"/>
        <v>нд</v>
      </c>
      <c r="AD23" s="39">
        <f t="shared" si="7"/>
        <v>-129.553417954</v>
      </c>
      <c r="AE23" s="39">
        <f t="shared" si="8"/>
        <v>-99.51550795014559</v>
      </c>
      <c r="AF23" s="39">
        <f t="shared" si="9"/>
        <v>0</v>
      </c>
      <c r="AG23" s="39" t="str">
        <f t="shared" si="10"/>
        <v>нд</v>
      </c>
      <c r="AH23" s="39" t="s">
        <v>51</v>
      </c>
      <c r="AI23" s="39" t="e">
        <f t="shared" ref="AI23:AR23" si="15">SUM(AI46)</f>
        <v>#REF!</v>
      </c>
      <c r="AJ23" s="39" t="e">
        <f t="shared" si="15"/>
        <v>#REF!</v>
      </c>
      <c r="AK23" s="39" t="e">
        <f t="shared" si="15"/>
        <v>#REF!</v>
      </c>
      <c r="AL23" s="39" t="e">
        <f t="shared" si="15"/>
        <v>#REF!</v>
      </c>
      <c r="AM23" s="39" t="e">
        <f t="shared" si="15"/>
        <v>#REF!</v>
      </c>
      <c r="AN23" s="39" t="e">
        <f t="shared" si="15"/>
        <v>#REF!</v>
      </c>
      <c r="AO23" s="39" t="e">
        <f t="shared" si="15"/>
        <v>#REF!</v>
      </c>
      <c r="AP23" s="39" t="e">
        <f t="shared" si="15"/>
        <v>#REF!</v>
      </c>
      <c r="AQ23" s="40" t="e">
        <f t="shared" si="15"/>
        <v>#REF!</v>
      </c>
      <c r="AR23" s="39" t="e">
        <f t="shared" si="15"/>
        <v>#REF!</v>
      </c>
      <c r="AS23" s="41" t="e">
        <f>SUM(#REF!,#REF!,#REF!,AI23,#REF!)</f>
        <v>#REF!</v>
      </c>
      <c r="AT23" s="41" t="e">
        <f>SUM(#REF!,#REF!,#REF!,AN23,#REF!)</f>
        <v>#REF!</v>
      </c>
      <c r="AU23" s="45"/>
    </row>
    <row r="24" spans="1:47" ht="78.75" x14ac:dyDescent="0.25">
      <c r="A24" s="31" t="s">
        <v>56</v>
      </c>
      <c r="B24" s="32" t="s">
        <v>57</v>
      </c>
      <c r="C24" s="33" t="s">
        <v>50</v>
      </c>
      <c r="D24" s="34" t="s">
        <v>50</v>
      </c>
      <c r="E24" s="35"/>
      <c r="F24" s="35"/>
      <c r="G24" s="35"/>
      <c r="H24" s="35"/>
      <c r="I24" s="35"/>
      <c r="J24" s="35"/>
      <c r="K24" s="35"/>
      <c r="L24" s="35"/>
      <c r="M24" s="35"/>
      <c r="N24" s="43">
        <f t="shared" ref="N24:W24" si="16">SUM(N72)</f>
        <v>0</v>
      </c>
      <c r="O24" s="43">
        <f t="shared" si="16"/>
        <v>0</v>
      </c>
      <c r="P24" s="43">
        <f t="shared" si="16"/>
        <v>0</v>
      </c>
      <c r="Q24" s="43">
        <f t="shared" si="16"/>
        <v>0</v>
      </c>
      <c r="R24" s="43">
        <f t="shared" si="16"/>
        <v>0</v>
      </c>
      <c r="S24" s="43">
        <f t="shared" si="16"/>
        <v>0</v>
      </c>
      <c r="T24" s="43">
        <f t="shared" si="16"/>
        <v>0</v>
      </c>
      <c r="U24" s="43">
        <f t="shared" si="16"/>
        <v>0</v>
      </c>
      <c r="V24" s="43">
        <f t="shared" si="16"/>
        <v>0</v>
      </c>
      <c r="W24" s="43">
        <f t="shared" si="16"/>
        <v>0</v>
      </c>
      <c r="X24" s="39">
        <f t="shared" si="1"/>
        <v>0</v>
      </c>
      <c r="Y24" s="44" t="str">
        <f t="shared" si="2"/>
        <v/>
      </c>
      <c r="Z24" s="39">
        <f t="shared" si="3"/>
        <v>0</v>
      </c>
      <c r="AA24" s="39" t="str">
        <f t="shared" si="4"/>
        <v>нд</v>
      </c>
      <c r="AB24" s="39">
        <f t="shared" si="5"/>
        <v>0</v>
      </c>
      <c r="AC24" s="39" t="str">
        <f t="shared" si="6"/>
        <v>нд</v>
      </c>
      <c r="AD24" s="39">
        <f t="shared" si="7"/>
        <v>0</v>
      </c>
      <c r="AE24" s="39" t="str">
        <f t="shared" si="8"/>
        <v/>
      </c>
      <c r="AF24" s="39">
        <f t="shared" si="9"/>
        <v>0</v>
      </c>
      <c r="AG24" s="39" t="str">
        <f t="shared" si="10"/>
        <v>нд</v>
      </c>
      <c r="AH24" s="39" t="s">
        <v>51</v>
      </c>
      <c r="AI24" s="39">
        <f t="shared" ref="AI24:AR24" si="17">SUM(AI68)</f>
        <v>40.971925920773998</v>
      </c>
      <c r="AJ24" s="39">
        <f t="shared" si="17"/>
        <v>0</v>
      </c>
      <c r="AK24" s="39">
        <f t="shared" si="17"/>
        <v>0</v>
      </c>
      <c r="AL24" s="39">
        <f t="shared" si="17"/>
        <v>40.971925920773998</v>
      </c>
      <c r="AM24" s="39">
        <f t="shared" si="17"/>
        <v>0</v>
      </c>
      <c r="AN24" s="39">
        <f t="shared" si="17"/>
        <v>16.2329828204</v>
      </c>
      <c r="AO24" s="39">
        <f t="shared" si="17"/>
        <v>0</v>
      </c>
      <c r="AP24" s="39">
        <f t="shared" si="17"/>
        <v>0</v>
      </c>
      <c r="AQ24" s="40">
        <f t="shared" si="17"/>
        <v>16.2329828204</v>
      </c>
      <c r="AR24" s="39">
        <f t="shared" si="17"/>
        <v>0</v>
      </c>
      <c r="AS24" s="41" t="e">
        <f>SUM(#REF!,#REF!,#REF!,AI24,#REF!)</f>
        <v>#REF!</v>
      </c>
      <c r="AT24" s="41" t="e">
        <f>SUM(#REF!,#REF!,#REF!,AN24,#REF!)</f>
        <v>#REF!</v>
      </c>
      <c r="AU24" s="45"/>
    </row>
    <row r="25" spans="1:47" ht="47.25" x14ac:dyDescent="0.25">
      <c r="A25" s="31" t="s">
        <v>58</v>
      </c>
      <c r="B25" s="32" t="s">
        <v>59</v>
      </c>
      <c r="C25" s="33" t="s">
        <v>50</v>
      </c>
      <c r="D25" s="34" t="s">
        <v>50</v>
      </c>
      <c r="E25" s="35"/>
      <c r="F25" s="35"/>
      <c r="G25" s="35"/>
      <c r="H25" s="35"/>
      <c r="I25" s="35"/>
      <c r="J25" s="35"/>
      <c r="K25" s="35"/>
      <c r="L25" s="35"/>
      <c r="M25" s="35"/>
      <c r="N25" s="43">
        <f t="shared" ref="N25:W25" si="18">SUM(N75)</f>
        <v>57.358064234000004</v>
      </c>
      <c r="O25" s="43">
        <f t="shared" si="18"/>
        <v>0</v>
      </c>
      <c r="P25" s="43">
        <f t="shared" si="18"/>
        <v>0</v>
      </c>
      <c r="Q25" s="43">
        <f t="shared" si="18"/>
        <v>57.358064234000004</v>
      </c>
      <c r="R25" s="43">
        <f t="shared" si="18"/>
        <v>0</v>
      </c>
      <c r="S25" s="43">
        <f t="shared" si="18"/>
        <v>4.4376440659999998</v>
      </c>
      <c r="T25" s="43">
        <f t="shared" si="18"/>
        <v>0</v>
      </c>
      <c r="U25" s="43">
        <f t="shared" si="18"/>
        <v>0</v>
      </c>
      <c r="V25" s="43">
        <f t="shared" si="18"/>
        <v>4.4376440659999998</v>
      </c>
      <c r="W25" s="43">
        <f t="shared" si="18"/>
        <v>0</v>
      </c>
      <c r="X25" s="39">
        <f t="shared" si="1"/>
        <v>-52.920420168000007</v>
      </c>
      <c r="Y25" s="44">
        <f t="shared" si="2"/>
        <v>-92.263260405902088</v>
      </c>
      <c r="Z25" s="39">
        <f t="shared" si="3"/>
        <v>0</v>
      </c>
      <c r="AA25" s="39" t="str">
        <f t="shared" si="4"/>
        <v>нд</v>
      </c>
      <c r="AB25" s="39">
        <f t="shared" si="5"/>
        <v>0</v>
      </c>
      <c r="AC25" s="39" t="str">
        <f t="shared" si="6"/>
        <v>нд</v>
      </c>
      <c r="AD25" s="39">
        <f t="shared" si="7"/>
        <v>-52.920420168000007</v>
      </c>
      <c r="AE25" s="39">
        <f t="shared" si="8"/>
        <v>-92.263260405902088</v>
      </c>
      <c r="AF25" s="39">
        <f t="shared" si="9"/>
        <v>0</v>
      </c>
      <c r="AG25" s="39" t="str">
        <f t="shared" si="10"/>
        <v>нд</v>
      </c>
      <c r="AH25" s="39" t="s">
        <v>51</v>
      </c>
      <c r="AI25" s="39">
        <f t="shared" ref="AI25:AR25" si="19">SUM(AI85)</f>
        <v>7.5117654045359981</v>
      </c>
      <c r="AJ25" s="39">
        <f t="shared" si="19"/>
        <v>0</v>
      </c>
      <c r="AK25" s="39">
        <f t="shared" si="19"/>
        <v>0</v>
      </c>
      <c r="AL25" s="39">
        <f t="shared" si="19"/>
        <v>7.5117654045359981</v>
      </c>
      <c r="AM25" s="39">
        <f t="shared" si="19"/>
        <v>0</v>
      </c>
      <c r="AN25" s="39">
        <f t="shared" si="19"/>
        <v>14.0659195862</v>
      </c>
      <c r="AO25" s="39">
        <f t="shared" si="19"/>
        <v>0</v>
      </c>
      <c r="AP25" s="39">
        <f t="shared" si="19"/>
        <v>0</v>
      </c>
      <c r="AQ25" s="40">
        <f t="shared" si="19"/>
        <v>14.0659195862</v>
      </c>
      <c r="AR25" s="39">
        <f t="shared" si="19"/>
        <v>0</v>
      </c>
      <c r="AS25" s="41" t="e">
        <f>SUM(#REF!,#REF!,#REF!,AI25,#REF!)</f>
        <v>#REF!</v>
      </c>
      <c r="AT25" s="41" t="e">
        <f>SUM(#REF!,#REF!,#REF!,AN25,#REF!)</f>
        <v>#REF!</v>
      </c>
      <c r="AU25" s="45"/>
    </row>
    <row r="26" spans="1:47" ht="47.25" x14ac:dyDescent="0.25">
      <c r="A26" s="31" t="s">
        <v>60</v>
      </c>
      <c r="B26" s="32" t="s">
        <v>61</v>
      </c>
      <c r="C26" s="33" t="s">
        <v>50</v>
      </c>
      <c r="D26" s="34" t="s">
        <v>50</v>
      </c>
      <c r="E26" s="35"/>
      <c r="F26" s="35"/>
      <c r="G26" s="35"/>
      <c r="H26" s="35"/>
      <c r="I26" s="35"/>
      <c r="J26" s="35"/>
      <c r="K26" s="35"/>
      <c r="L26" s="35"/>
      <c r="M26" s="35"/>
      <c r="N26" s="43">
        <f t="shared" ref="N26:W27" si="20">SUM(N80)</f>
        <v>0</v>
      </c>
      <c r="O26" s="43">
        <f t="shared" si="20"/>
        <v>0</v>
      </c>
      <c r="P26" s="43">
        <f t="shared" si="20"/>
        <v>0</v>
      </c>
      <c r="Q26" s="43">
        <f t="shared" si="20"/>
        <v>0</v>
      </c>
      <c r="R26" s="43">
        <f t="shared" si="20"/>
        <v>0</v>
      </c>
      <c r="S26" s="43">
        <f t="shared" si="20"/>
        <v>0</v>
      </c>
      <c r="T26" s="43">
        <f t="shared" si="20"/>
        <v>0</v>
      </c>
      <c r="U26" s="43">
        <f t="shared" si="20"/>
        <v>0</v>
      </c>
      <c r="V26" s="43">
        <f t="shared" si="20"/>
        <v>0</v>
      </c>
      <c r="W26" s="43">
        <f t="shared" si="20"/>
        <v>0</v>
      </c>
      <c r="X26" s="39">
        <f t="shared" si="1"/>
        <v>0</v>
      </c>
      <c r="Y26" s="44" t="str">
        <f t="shared" si="2"/>
        <v/>
      </c>
      <c r="Z26" s="39">
        <f t="shared" si="3"/>
        <v>0</v>
      </c>
      <c r="AA26" s="39" t="str">
        <f t="shared" si="4"/>
        <v>нд</v>
      </c>
      <c r="AB26" s="39">
        <f t="shared" si="5"/>
        <v>0</v>
      </c>
      <c r="AC26" s="39" t="str">
        <f t="shared" si="6"/>
        <v>нд</v>
      </c>
      <c r="AD26" s="39">
        <f t="shared" si="7"/>
        <v>0</v>
      </c>
      <c r="AE26" s="39" t="str">
        <f t="shared" si="8"/>
        <v/>
      </c>
      <c r="AF26" s="39">
        <f t="shared" si="9"/>
        <v>0</v>
      </c>
      <c r="AG26" s="39" t="str">
        <f t="shared" si="10"/>
        <v>нд</v>
      </c>
      <c r="AH26" s="39" t="s">
        <v>51</v>
      </c>
      <c r="AI26" s="39" t="e">
        <f>SUM(#REF!)</f>
        <v>#REF!</v>
      </c>
      <c r="AJ26" s="39" t="e">
        <f>SUM(#REF!)</f>
        <v>#REF!</v>
      </c>
      <c r="AK26" s="39" t="e">
        <f>SUM(#REF!)</f>
        <v>#REF!</v>
      </c>
      <c r="AL26" s="39" t="e">
        <f>SUM(#REF!)</f>
        <v>#REF!</v>
      </c>
      <c r="AM26" s="39" t="e">
        <f>SUM(#REF!)</f>
        <v>#REF!</v>
      </c>
      <c r="AN26" s="39" t="e">
        <f>SUM(#REF!)</f>
        <v>#REF!</v>
      </c>
      <c r="AO26" s="39" t="e">
        <f>SUM(#REF!)</f>
        <v>#REF!</v>
      </c>
      <c r="AP26" s="39" t="e">
        <f>SUM(#REF!)</f>
        <v>#REF!</v>
      </c>
      <c r="AQ26" s="40" t="e">
        <f>SUM(#REF!)</f>
        <v>#REF!</v>
      </c>
      <c r="AR26" s="39" t="e">
        <f>SUM(#REF!)</f>
        <v>#REF!</v>
      </c>
      <c r="AS26" s="41" t="e">
        <f>SUM(#REF!,#REF!,#REF!,AI26,#REF!)</f>
        <v>#REF!</v>
      </c>
      <c r="AT26" s="41" t="e">
        <f>SUM(#REF!,#REF!,#REF!,AN26,#REF!)</f>
        <v>#REF!</v>
      </c>
      <c r="AU26" s="45"/>
    </row>
    <row r="27" spans="1:47" ht="31.5" x14ac:dyDescent="0.25">
      <c r="A27" s="31" t="s">
        <v>62</v>
      </c>
      <c r="B27" s="32" t="s">
        <v>63</v>
      </c>
      <c r="C27" s="33" t="s">
        <v>50</v>
      </c>
      <c r="D27" s="34" t="s">
        <v>50</v>
      </c>
      <c r="E27" s="35"/>
      <c r="F27" s="35"/>
      <c r="G27" s="35"/>
      <c r="H27" s="35"/>
      <c r="I27" s="35"/>
      <c r="J27" s="35"/>
      <c r="K27" s="35"/>
      <c r="L27" s="35"/>
      <c r="M27" s="35"/>
      <c r="N27" s="43">
        <f t="shared" si="20"/>
        <v>16.370580279999999</v>
      </c>
      <c r="O27" s="43">
        <f t="shared" si="20"/>
        <v>0</v>
      </c>
      <c r="P27" s="43">
        <f t="shared" si="20"/>
        <v>0</v>
      </c>
      <c r="Q27" s="43">
        <f t="shared" si="20"/>
        <v>16.370580279999999</v>
      </c>
      <c r="R27" s="43">
        <f t="shared" si="20"/>
        <v>0</v>
      </c>
      <c r="S27" s="43">
        <f t="shared" si="20"/>
        <v>0</v>
      </c>
      <c r="T27" s="43">
        <f t="shared" si="20"/>
        <v>0</v>
      </c>
      <c r="U27" s="43">
        <f t="shared" si="20"/>
        <v>0</v>
      </c>
      <c r="V27" s="43">
        <f t="shared" si="20"/>
        <v>0</v>
      </c>
      <c r="W27" s="43">
        <f t="shared" si="20"/>
        <v>0</v>
      </c>
      <c r="X27" s="39">
        <f t="shared" si="1"/>
        <v>-16.370580279999999</v>
      </c>
      <c r="Y27" s="44">
        <f t="shared" si="2"/>
        <v>-100</v>
      </c>
      <c r="Z27" s="39">
        <f t="shared" si="3"/>
        <v>0</v>
      </c>
      <c r="AA27" s="39" t="str">
        <f t="shared" si="4"/>
        <v>нд</v>
      </c>
      <c r="AB27" s="39">
        <f t="shared" si="5"/>
        <v>0</v>
      </c>
      <c r="AC27" s="39" t="str">
        <f t="shared" si="6"/>
        <v>нд</v>
      </c>
      <c r="AD27" s="39">
        <f t="shared" si="7"/>
        <v>-16.370580279999999</v>
      </c>
      <c r="AE27" s="39">
        <f t="shared" si="8"/>
        <v>-100</v>
      </c>
      <c r="AF27" s="39">
        <f t="shared" si="9"/>
        <v>0</v>
      </c>
      <c r="AG27" s="39" t="str">
        <f t="shared" si="10"/>
        <v>нд</v>
      </c>
      <c r="AH27" s="39" t="s">
        <v>51</v>
      </c>
      <c r="AI27" s="39" t="e">
        <f>SUM(#REF!)</f>
        <v>#REF!</v>
      </c>
      <c r="AJ27" s="39" t="e">
        <f>SUM(#REF!)</f>
        <v>#REF!</v>
      </c>
      <c r="AK27" s="39" t="e">
        <f>SUM(#REF!)</f>
        <v>#REF!</v>
      </c>
      <c r="AL27" s="39" t="e">
        <f>SUM(#REF!)</f>
        <v>#REF!</v>
      </c>
      <c r="AM27" s="39" t="e">
        <f>SUM(#REF!)</f>
        <v>#REF!</v>
      </c>
      <c r="AN27" s="39" t="e">
        <f>SUM(#REF!)</f>
        <v>#REF!</v>
      </c>
      <c r="AO27" s="39" t="e">
        <f>SUM(#REF!)</f>
        <v>#REF!</v>
      </c>
      <c r="AP27" s="39" t="e">
        <f>SUM(#REF!)</f>
        <v>#REF!</v>
      </c>
      <c r="AQ27" s="40" t="e">
        <f>SUM(#REF!)</f>
        <v>#REF!</v>
      </c>
      <c r="AR27" s="39" t="e">
        <f>SUM(#REF!)</f>
        <v>#REF!</v>
      </c>
      <c r="AS27" s="41" t="e">
        <f>SUM(#REF!,#REF!,#REF!,AI27,#REF!)</f>
        <v>#REF!</v>
      </c>
      <c r="AT27" s="41" t="e">
        <f>SUM(#REF!,#REF!,#REF!,AN27,#REF!)</f>
        <v>#REF!</v>
      </c>
      <c r="AU27" s="45"/>
    </row>
    <row r="28" spans="1:47" ht="31.5" x14ac:dyDescent="0.25">
      <c r="A28" s="31" t="s">
        <v>64</v>
      </c>
      <c r="B28" s="32" t="s">
        <v>65</v>
      </c>
      <c r="C28" s="33" t="s">
        <v>50</v>
      </c>
      <c r="D28" s="34" t="s">
        <v>50</v>
      </c>
      <c r="E28" s="35"/>
      <c r="F28" s="35"/>
      <c r="G28" s="35"/>
      <c r="H28" s="35"/>
      <c r="I28" s="35"/>
      <c r="J28" s="35"/>
      <c r="K28" s="35"/>
      <c r="L28" s="35"/>
      <c r="M28" s="35"/>
      <c r="N28" s="43">
        <f t="shared" ref="N28:W28" si="21">SUM(N29,N33,N36,N43)</f>
        <v>0</v>
      </c>
      <c r="O28" s="43">
        <f t="shared" si="21"/>
        <v>0</v>
      </c>
      <c r="P28" s="43">
        <f t="shared" si="21"/>
        <v>0</v>
      </c>
      <c r="Q28" s="43">
        <f t="shared" si="21"/>
        <v>0</v>
      </c>
      <c r="R28" s="43">
        <f t="shared" si="21"/>
        <v>0</v>
      </c>
      <c r="S28" s="43">
        <f t="shared" si="21"/>
        <v>0</v>
      </c>
      <c r="T28" s="43">
        <f t="shared" si="21"/>
        <v>0</v>
      </c>
      <c r="U28" s="43">
        <f t="shared" si="21"/>
        <v>0</v>
      </c>
      <c r="V28" s="43">
        <f t="shared" si="21"/>
        <v>0</v>
      </c>
      <c r="W28" s="43">
        <f t="shared" si="21"/>
        <v>0</v>
      </c>
      <c r="X28" s="39">
        <f t="shared" si="1"/>
        <v>0</v>
      </c>
      <c r="Y28" s="44" t="str">
        <f t="shared" si="2"/>
        <v/>
      </c>
      <c r="Z28" s="39">
        <f t="shared" si="3"/>
        <v>0</v>
      </c>
      <c r="AA28" s="39" t="str">
        <f t="shared" si="4"/>
        <v>нд</v>
      </c>
      <c r="AB28" s="39">
        <f t="shared" si="5"/>
        <v>0</v>
      </c>
      <c r="AC28" s="39" t="str">
        <f t="shared" si="6"/>
        <v>нд</v>
      </c>
      <c r="AD28" s="39">
        <f t="shared" si="7"/>
        <v>0</v>
      </c>
      <c r="AE28" s="39" t="str">
        <f t="shared" si="8"/>
        <v/>
      </c>
      <c r="AF28" s="39">
        <f t="shared" si="9"/>
        <v>0</v>
      </c>
      <c r="AG28" s="39" t="str">
        <f t="shared" si="10"/>
        <v>нд</v>
      </c>
      <c r="AH28" s="39" t="s">
        <v>51</v>
      </c>
      <c r="AI28" s="39">
        <f t="shared" ref="AI28:AR28" si="22">SUM(AI29,AI33,AI36,AI43)</f>
        <v>0</v>
      </c>
      <c r="AJ28" s="39">
        <f t="shared" si="22"/>
        <v>0</v>
      </c>
      <c r="AK28" s="39">
        <f t="shared" si="22"/>
        <v>0</v>
      </c>
      <c r="AL28" s="39">
        <f t="shared" si="22"/>
        <v>0</v>
      </c>
      <c r="AM28" s="39">
        <f t="shared" si="22"/>
        <v>0</v>
      </c>
      <c r="AN28" s="39">
        <f t="shared" si="22"/>
        <v>0</v>
      </c>
      <c r="AO28" s="39">
        <f t="shared" si="22"/>
        <v>0</v>
      </c>
      <c r="AP28" s="39">
        <f t="shared" si="22"/>
        <v>0</v>
      </c>
      <c r="AQ28" s="40">
        <f t="shared" si="22"/>
        <v>0</v>
      </c>
      <c r="AR28" s="39">
        <f t="shared" si="22"/>
        <v>0</v>
      </c>
      <c r="AS28" s="41" t="e">
        <f>SUM(#REF!,#REF!,#REF!,AI28,#REF!)</f>
        <v>#REF!</v>
      </c>
      <c r="AT28" s="41" t="e">
        <f>SUM(#REF!,#REF!,#REF!,AN28,#REF!)</f>
        <v>#REF!</v>
      </c>
      <c r="AU28" s="45"/>
    </row>
    <row r="29" spans="1:47" ht="47.25" x14ac:dyDescent="0.25">
      <c r="A29" s="31" t="s">
        <v>66</v>
      </c>
      <c r="B29" s="32" t="s">
        <v>67</v>
      </c>
      <c r="C29" s="33" t="s">
        <v>50</v>
      </c>
      <c r="D29" s="34" t="s">
        <v>50</v>
      </c>
      <c r="E29" s="35"/>
      <c r="F29" s="35"/>
      <c r="G29" s="35"/>
      <c r="H29" s="35"/>
      <c r="I29" s="35"/>
      <c r="J29" s="35"/>
      <c r="K29" s="35"/>
      <c r="L29" s="35"/>
      <c r="M29" s="35"/>
      <c r="N29" s="43">
        <f t="shared" ref="N29:W29" si="23">SUM(N30:N32)</f>
        <v>0</v>
      </c>
      <c r="O29" s="43">
        <f t="shared" si="23"/>
        <v>0</v>
      </c>
      <c r="P29" s="43">
        <f t="shared" si="23"/>
        <v>0</v>
      </c>
      <c r="Q29" s="43">
        <f t="shared" si="23"/>
        <v>0</v>
      </c>
      <c r="R29" s="43">
        <f t="shared" si="23"/>
        <v>0</v>
      </c>
      <c r="S29" s="43">
        <f t="shared" si="23"/>
        <v>0</v>
      </c>
      <c r="T29" s="43">
        <f t="shared" si="23"/>
        <v>0</v>
      </c>
      <c r="U29" s="43">
        <f t="shared" si="23"/>
        <v>0</v>
      </c>
      <c r="V29" s="43">
        <f t="shared" si="23"/>
        <v>0</v>
      </c>
      <c r="W29" s="43">
        <f t="shared" si="23"/>
        <v>0</v>
      </c>
      <c r="X29" s="39">
        <f t="shared" si="1"/>
        <v>0</v>
      </c>
      <c r="Y29" s="44" t="str">
        <f t="shared" si="2"/>
        <v/>
      </c>
      <c r="Z29" s="39">
        <f t="shared" si="3"/>
        <v>0</v>
      </c>
      <c r="AA29" s="39" t="str">
        <f t="shared" si="4"/>
        <v>нд</v>
      </c>
      <c r="AB29" s="39">
        <f t="shared" si="5"/>
        <v>0</v>
      </c>
      <c r="AC29" s="39" t="str">
        <f t="shared" si="6"/>
        <v>нд</v>
      </c>
      <c r="AD29" s="39">
        <f t="shared" si="7"/>
        <v>0</v>
      </c>
      <c r="AE29" s="39" t="str">
        <f t="shared" si="8"/>
        <v/>
      </c>
      <c r="AF29" s="39">
        <f t="shared" si="9"/>
        <v>0</v>
      </c>
      <c r="AG29" s="39" t="str">
        <f t="shared" si="10"/>
        <v>нд</v>
      </c>
      <c r="AH29" s="39" t="s">
        <v>51</v>
      </c>
      <c r="AI29" s="39">
        <f t="shared" ref="AI29:AR29" si="24">SUM(AI30:AI32)</f>
        <v>0</v>
      </c>
      <c r="AJ29" s="39">
        <f t="shared" si="24"/>
        <v>0</v>
      </c>
      <c r="AK29" s="39">
        <f t="shared" si="24"/>
        <v>0</v>
      </c>
      <c r="AL29" s="39">
        <f t="shared" si="24"/>
        <v>0</v>
      </c>
      <c r="AM29" s="39">
        <f t="shared" si="24"/>
        <v>0</v>
      </c>
      <c r="AN29" s="39">
        <f t="shared" si="24"/>
        <v>0</v>
      </c>
      <c r="AO29" s="39">
        <f t="shared" si="24"/>
        <v>0</v>
      </c>
      <c r="AP29" s="39">
        <f t="shared" si="24"/>
        <v>0</v>
      </c>
      <c r="AQ29" s="40">
        <f t="shared" si="24"/>
        <v>0</v>
      </c>
      <c r="AR29" s="39">
        <f t="shared" si="24"/>
        <v>0</v>
      </c>
      <c r="AS29" s="41" t="e">
        <f>SUM(#REF!,#REF!,#REF!,AI29,#REF!)</f>
        <v>#REF!</v>
      </c>
      <c r="AT29" s="41" t="e">
        <f>SUM(#REF!,#REF!,#REF!,AN29,#REF!)</f>
        <v>#REF!</v>
      </c>
      <c r="AU29" s="45"/>
    </row>
    <row r="30" spans="1:47" ht="78.75" x14ac:dyDescent="0.25">
      <c r="A30" s="31" t="s">
        <v>68</v>
      </c>
      <c r="B30" s="32" t="s">
        <v>69</v>
      </c>
      <c r="C30" s="33" t="s">
        <v>50</v>
      </c>
      <c r="D30" s="34" t="s">
        <v>50</v>
      </c>
      <c r="E30" s="35"/>
      <c r="F30" s="35"/>
      <c r="G30" s="35"/>
      <c r="H30" s="35"/>
      <c r="I30" s="35"/>
      <c r="J30" s="35"/>
      <c r="K30" s="35"/>
      <c r="L30" s="35"/>
      <c r="M30" s="35"/>
      <c r="N30" s="43">
        <v>0</v>
      </c>
      <c r="O30" s="43">
        <v>0</v>
      </c>
      <c r="P30" s="43">
        <v>0</v>
      </c>
      <c r="Q30" s="43">
        <v>0</v>
      </c>
      <c r="R30" s="43">
        <v>0</v>
      </c>
      <c r="S30" s="43">
        <v>0</v>
      </c>
      <c r="T30" s="43">
        <v>0</v>
      </c>
      <c r="U30" s="43">
        <v>0</v>
      </c>
      <c r="V30" s="43">
        <v>0</v>
      </c>
      <c r="W30" s="43">
        <v>0</v>
      </c>
      <c r="X30" s="39">
        <f t="shared" si="1"/>
        <v>0</v>
      </c>
      <c r="Y30" s="44" t="str">
        <f t="shared" si="2"/>
        <v/>
      </c>
      <c r="Z30" s="39">
        <f t="shared" si="3"/>
        <v>0</v>
      </c>
      <c r="AA30" s="39" t="str">
        <f t="shared" si="4"/>
        <v>нд</v>
      </c>
      <c r="AB30" s="39">
        <f t="shared" si="5"/>
        <v>0</v>
      </c>
      <c r="AC30" s="39" t="str">
        <f t="shared" si="6"/>
        <v>нд</v>
      </c>
      <c r="AD30" s="39">
        <f t="shared" si="7"/>
        <v>0</v>
      </c>
      <c r="AE30" s="39" t="str">
        <f t="shared" si="8"/>
        <v/>
      </c>
      <c r="AF30" s="39">
        <f t="shared" si="9"/>
        <v>0</v>
      </c>
      <c r="AG30" s="39" t="str">
        <f t="shared" si="10"/>
        <v>нд</v>
      </c>
      <c r="AH30" s="39" t="s">
        <v>51</v>
      </c>
      <c r="AI30" s="39">
        <f>SUM(AJ30:AM30)</f>
        <v>0</v>
      </c>
      <c r="AJ30" s="39">
        <v>0</v>
      </c>
      <c r="AK30" s="39">
        <v>0</v>
      </c>
      <c r="AL30" s="39">
        <v>0</v>
      </c>
      <c r="AM30" s="39">
        <v>0</v>
      </c>
      <c r="AN30" s="39">
        <f>SUM(AO30:AR30)</f>
        <v>0</v>
      </c>
      <c r="AO30" s="39">
        <v>0</v>
      </c>
      <c r="AP30" s="39">
        <v>0</v>
      </c>
      <c r="AQ30" s="40">
        <v>0</v>
      </c>
      <c r="AR30" s="39">
        <v>0</v>
      </c>
      <c r="AS30" s="41" t="e">
        <f>SUM(#REF!,#REF!,#REF!,AI30,#REF!)</f>
        <v>#REF!</v>
      </c>
      <c r="AT30" s="41" t="e">
        <f>SUM(#REF!,#REF!,#REF!,AN30,#REF!)</f>
        <v>#REF!</v>
      </c>
      <c r="AU30" s="45"/>
    </row>
    <row r="31" spans="1:47" ht="78.75" x14ac:dyDescent="0.25">
      <c r="A31" s="31" t="s">
        <v>70</v>
      </c>
      <c r="B31" s="32" t="s">
        <v>71</v>
      </c>
      <c r="C31" s="33" t="s">
        <v>50</v>
      </c>
      <c r="D31" s="34" t="s">
        <v>50</v>
      </c>
      <c r="E31" s="35"/>
      <c r="F31" s="35"/>
      <c r="G31" s="35"/>
      <c r="H31" s="35"/>
      <c r="I31" s="35"/>
      <c r="J31" s="35"/>
      <c r="K31" s="35"/>
      <c r="L31" s="35"/>
      <c r="M31" s="35"/>
      <c r="N31" s="43">
        <v>0</v>
      </c>
      <c r="O31" s="43">
        <v>0</v>
      </c>
      <c r="P31" s="43">
        <v>0</v>
      </c>
      <c r="Q31" s="43">
        <v>0</v>
      </c>
      <c r="R31" s="43">
        <v>0</v>
      </c>
      <c r="S31" s="43">
        <v>0</v>
      </c>
      <c r="T31" s="43">
        <v>0</v>
      </c>
      <c r="U31" s="43">
        <v>0</v>
      </c>
      <c r="V31" s="43">
        <v>0</v>
      </c>
      <c r="W31" s="43">
        <v>0</v>
      </c>
      <c r="X31" s="39">
        <f t="shared" si="1"/>
        <v>0</v>
      </c>
      <c r="Y31" s="44" t="str">
        <f t="shared" si="2"/>
        <v/>
      </c>
      <c r="Z31" s="39">
        <f t="shared" si="3"/>
        <v>0</v>
      </c>
      <c r="AA31" s="39" t="str">
        <f t="shared" si="4"/>
        <v>нд</v>
      </c>
      <c r="AB31" s="39">
        <f t="shared" si="5"/>
        <v>0</v>
      </c>
      <c r="AC31" s="39" t="str">
        <f t="shared" si="6"/>
        <v>нд</v>
      </c>
      <c r="AD31" s="39">
        <f t="shared" si="7"/>
        <v>0</v>
      </c>
      <c r="AE31" s="39" t="str">
        <f t="shared" si="8"/>
        <v/>
      </c>
      <c r="AF31" s="39">
        <f t="shared" si="9"/>
        <v>0</v>
      </c>
      <c r="AG31" s="39" t="str">
        <f t="shared" si="10"/>
        <v>нд</v>
      </c>
      <c r="AH31" s="39" t="s">
        <v>51</v>
      </c>
      <c r="AI31" s="39">
        <f>SUM(AJ31:AM31)</f>
        <v>0</v>
      </c>
      <c r="AJ31" s="39">
        <v>0</v>
      </c>
      <c r="AK31" s="39">
        <v>0</v>
      </c>
      <c r="AL31" s="39">
        <v>0</v>
      </c>
      <c r="AM31" s="39">
        <v>0</v>
      </c>
      <c r="AN31" s="39">
        <f>SUM(AO31:AR31)</f>
        <v>0</v>
      </c>
      <c r="AO31" s="39">
        <v>0</v>
      </c>
      <c r="AP31" s="39">
        <v>0</v>
      </c>
      <c r="AQ31" s="40">
        <v>0</v>
      </c>
      <c r="AR31" s="39">
        <v>0</v>
      </c>
      <c r="AS31" s="41" t="e">
        <f>SUM(#REF!,#REF!,#REF!,AI31,#REF!)</f>
        <v>#REF!</v>
      </c>
      <c r="AT31" s="41" t="e">
        <f>SUM(#REF!,#REF!,#REF!,AN31,#REF!)</f>
        <v>#REF!</v>
      </c>
      <c r="AU31" s="45"/>
    </row>
    <row r="32" spans="1:47" ht="63" x14ac:dyDescent="0.25">
      <c r="A32" s="31" t="s">
        <v>72</v>
      </c>
      <c r="B32" s="32" t="s">
        <v>73</v>
      </c>
      <c r="C32" s="33" t="s">
        <v>50</v>
      </c>
      <c r="D32" s="34" t="s">
        <v>50</v>
      </c>
      <c r="E32" s="35"/>
      <c r="F32" s="35"/>
      <c r="G32" s="35"/>
      <c r="H32" s="35"/>
      <c r="I32" s="35"/>
      <c r="J32" s="35"/>
      <c r="K32" s="35"/>
      <c r="L32" s="35"/>
      <c r="M32" s="35"/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3">
        <v>0</v>
      </c>
      <c r="U32" s="43">
        <v>0</v>
      </c>
      <c r="V32" s="43">
        <v>0</v>
      </c>
      <c r="W32" s="43">
        <v>0</v>
      </c>
      <c r="X32" s="39">
        <f t="shared" si="1"/>
        <v>0</v>
      </c>
      <c r="Y32" s="44" t="str">
        <f t="shared" si="2"/>
        <v/>
      </c>
      <c r="Z32" s="39">
        <f t="shared" si="3"/>
        <v>0</v>
      </c>
      <c r="AA32" s="39" t="str">
        <f t="shared" si="4"/>
        <v>нд</v>
      </c>
      <c r="AB32" s="39">
        <f t="shared" si="5"/>
        <v>0</v>
      </c>
      <c r="AC32" s="39" t="str">
        <f t="shared" si="6"/>
        <v>нд</v>
      </c>
      <c r="AD32" s="39">
        <f t="shared" si="7"/>
        <v>0</v>
      </c>
      <c r="AE32" s="39" t="str">
        <f t="shared" si="8"/>
        <v/>
      </c>
      <c r="AF32" s="39">
        <f t="shared" si="9"/>
        <v>0</v>
      </c>
      <c r="AG32" s="39" t="str">
        <f t="shared" si="10"/>
        <v>нд</v>
      </c>
      <c r="AH32" s="39" t="s">
        <v>51</v>
      </c>
      <c r="AI32" s="39">
        <f>SUM(AJ32:AM32)</f>
        <v>0</v>
      </c>
      <c r="AJ32" s="39">
        <v>0</v>
      </c>
      <c r="AK32" s="39">
        <v>0</v>
      </c>
      <c r="AL32" s="39">
        <v>0</v>
      </c>
      <c r="AM32" s="39">
        <v>0</v>
      </c>
      <c r="AN32" s="39">
        <f>SUM(AO32:AR32)</f>
        <v>0</v>
      </c>
      <c r="AO32" s="39">
        <v>0</v>
      </c>
      <c r="AP32" s="39">
        <v>0</v>
      </c>
      <c r="AQ32" s="40">
        <v>0</v>
      </c>
      <c r="AR32" s="39">
        <v>0</v>
      </c>
      <c r="AS32" s="41" t="e">
        <f>SUM(#REF!,#REF!,#REF!,AI32,#REF!)</f>
        <v>#REF!</v>
      </c>
      <c r="AT32" s="41" t="e">
        <f>SUM(#REF!,#REF!,#REF!,AN32,#REF!)</f>
        <v>#REF!</v>
      </c>
      <c r="AU32" s="45"/>
    </row>
    <row r="33" spans="1:47" ht="47.25" x14ac:dyDescent="0.25">
      <c r="A33" s="31" t="s">
        <v>74</v>
      </c>
      <c r="B33" s="32" t="s">
        <v>75</v>
      </c>
      <c r="C33" s="33" t="s">
        <v>50</v>
      </c>
      <c r="D33" s="34" t="s">
        <v>50</v>
      </c>
      <c r="E33" s="35"/>
      <c r="F33" s="35"/>
      <c r="G33" s="35"/>
      <c r="H33" s="35"/>
      <c r="I33" s="35"/>
      <c r="J33" s="35"/>
      <c r="K33" s="35"/>
      <c r="L33" s="35"/>
      <c r="M33" s="35"/>
      <c r="N33" s="43">
        <f t="shared" ref="N33:W33" si="25">SUM(N34:N35)</f>
        <v>0</v>
      </c>
      <c r="O33" s="43">
        <f t="shared" si="25"/>
        <v>0</v>
      </c>
      <c r="P33" s="43">
        <f t="shared" si="25"/>
        <v>0</v>
      </c>
      <c r="Q33" s="43">
        <f t="shared" si="25"/>
        <v>0</v>
      </c>
      <c r="R33" s="43">
        <f t="shared" si="25"/>
        <v>0</v>
      </c>
      <c r="S33" s="43">
        <f t="shared" si="25"/>
        <v>0</v>
      </c>
      <c r="T33" s="43">
        <f t="shared" si="25"/>
        <v>0</v>
      </c>
      <c r="U33" s="43">
        <f t="shared" si="25"/>
        <v>0</v>
      </c>
      <c r="V33" s="43">
        <f t="shared" si="25"/>
        <v>0</v>
      </c>
      <c r="W33" s="43">
        <f t="shared" si="25"/>
        <v>0</v>
      </c>
      <c r="X33" s="39">
        <f t="shared" si="1"/>
        <v>0</v>
      </c>
      <c r="Y33" s="44" t="str">
        <f t="shared" si="2"/>
        <v/>
      </c>
      <c r="Z33" s="39">
        <f t="shared" si="3"/>
        <v>0</v>
      </c>
      <c r="AA33" s="39" t="str">
        <f t="shared" si="4"/>
        <v>нд</v>
      </c>
      <c r="AB33" s="39">
        <f t="shared" si="5"/>
        <v>0</v>
      </c>
      <c r="AC33" s="39" t="str">
        <f t="shared" si="6"/>
        <v>нд</v>
      </c>
      <c r="AD33" s="39">
        <f t="shared" si="7"/>
        <v>0</v>
      </c>
      <c r="AE33" s="39" t="str">
        <f t="shared" si="8"/>
        <v/>
      </c>
      <c r="AF33" s="39">
        <f t="shared" si="9"/>
        <v>0</v>
      </c>
      <c r="AG33" s="39" t="str">
        <f t="shared" si="10"/>
        <v>нд</v>
      </c>
      <c r="AH33" s="39" t="s">
        <v>51</v>
      </c>
      <c r="AI33" s="39">
        <f t="shared" ref="AI33:AR33" si="26">SUM(AI34:AI35)</f>
        <v>0</v>
      </c>
      <c r="AJ33" s="39">
        <f t="shared" si="26"/>
        <v>0</v>
      </c>
      <c r="AK33" s="39">
        <f t="shared" si="26"/>
        <v>0</v>
      </c>
      <c r="AL33" s="39">
        <f t="shared" si="26"/>
        <v>0</v>
      </c>
      <c r="AM33" s="39">
        <f t="shared" si="26"/>
        <v>0</v>
      </c>
      <c r="AN33" s="39">
        <f t="shared" si="26"/>
        <v>0</v>
      </c>
      <c r="AO33" s="39">
        <f t="shared" si="26"/>
        <v>0</v>
      </c>
      <c r="AP33" s="39">
        <f t="shared" si="26"/>
        <v>0</v>
      </c>
      <c r="AQ33" s="40">
        <f t="shared" si="26"/>
        <v>0</v>
      </c>
      <c r="AR33" s="39">
        <f t="shared" si="26"/>
        <v>0</v>
      </c>
      <c r="AS33" s="41" t="e">
        <f>SUM(#REF!,#REF!,#REF!,AI33,#REF!)</f>
        <v>#REF!</v>
      </c>
      <c r="AT33" s="41" t="e">
        <f>SUM(#REF!,#REF!,#REF!,AN33,#REF!)</f>
        <v>#REF!</v>
      </c>
      <c r="AU33" s="45"/>
    </row>
    <row r="34" spans="1:47" ht="78.75" x14ac:dyDescent="0.25">
      <c r="A34" s="31" t="s">
        <v>76</v>
      </c>
      <c r="B34" s="32" t="s">
        <v>77</v>
      </c>
      <c r="C34" s="33" t="s">
        <v>50</v>
      </c>
      <c r="D34" s="34" t="s">
        <v>50</v>
      </c>
      <c r="E34" s="35"/>
      <c r="F34" s="35"/>
      <c r="G34" s="35"/>
      <c r="H34" s="35"/>
      <c r="I34" s="35"/>
      <c r="J34" s="35"/>
      <c r="K34" s="35"/>
      <c r="L34" s="35"/>
      <c r="M34" s="35"/>
      <c r="N34" s="43">
        <v>0</v>
      </c>
      <c r="O34" s="43">
        <v>0</v>
      </c>
      <c r="P34" s="43">
        <v>0</v>
      </c>
      <c r="Q34" s="43">
        <v>0</v>
      </c>
      <c r="R34" s="43">
        <v>0</v>
      </c>
      <c r="S34" s="43">
        <v>0</v>
      </c>
      <c r="T34" s="43">
        <v>0</v>
      </c>
      <c r="U34" s="43">
        <v>0</v>
      </c>
      <c r="V34" s="43">
        <v>0</v>
      </c>
      <c r="W34" s="43">
        <v>0</v>
      </c>
      <c r="X34" s="39">
        <f t="shared" si="1"/>
        <v>0</v>
      </c>
      <c r="Y34" s="44" t="str">
        <f t="shared" si="2"/>
        <v/>
      </c>
      <c r="Z34" s="39">
        <f t="shared" si="3"/>
        <v>0</v>
      </c>
      <c r="AA34" s="39" t="str">
        <f t="shared" si="4"/>
        <v>нд</v>
      </c>
      <c r="AB34" s="39">
        <f t="shared" si="5"/>
        <v>0</v>
      </c>
      <c r="AC34" s="39" t="str">
        <f t="shared" si="6"/>
        <v>нд</v>
      </c>
      <c r="AD34" s="39">
        <f t="shared" si="7"/>
        <v>0</v>
      </c>
      <c r="AE34" s="39" t="str">
        <f t="shared" si="8"/>
        <v/>
      </c>
      <c r="AF34" s="39">
        <f t="shared" si="9"/>
        <v>0</v>
      </c>
      <c r="AG34" s="39" t="str">
        <f t="shared" si="10"/>
        <v>нд</v>
      </c>
      <c r="AH34" s="39" t="s">
        <v>51</v>
      </c>
      <c r="AI34" s="39">
        <f>SUM(AJ34:AM34)</f>
        <v>0</v>
      </c>
      <c r="AJ34" s="39">
        <v>0</v>
      </c>
      <c r="AK34" s="39">
        <v>0</v>
      </c>
      <c r="AL34" s="39">
        <v>0</v>
      </c>
      <c r="AM34" s="39">
        <v>0</v>
      </c>
      <c r="AN34" s="39">
        <f>SUM(AO34:AR34)</f>
        <v>0</v>
      </c>
      <c r="AO34" s="39">
        <v>0</v>
      </c>
      <c r="AP34" s="39">
        <v>0</v>
      </c>
      <c r="AQ34" s="40">
        <v>0</v>
      </c>
      <c r="AR34" s="39">
        <v>0</v>
      </c>
      <c r="AS34" s="41" t="e">
        <f>SUM(#REF!,#REF!,#REF!,AI34,#REF!)</f>
        <v>#REF!</v>
      </c>
      <c r="AT34" s="41" t="e">
        <f>SUM(#REF!,#REF!,#REF!,AN34,#REF!)</f>
        <v>#REF!</v>
      </c>
      <c r="AU34" s="45"/>
    </row>
    <row r="35" spans="1:47" ht="47.25" x14ac:dyDescent="0.25">
      <c r="A35" s="31" t="s">
        <v>78</v>
      </c>
      <c r="B35" s="32" t="s">
        <v>79</v>
      </c>
      <c r="C35" s="33" t="s">
        <v>50</v>
      </c>
      <c r="D35" s="34" t="s">
        <v>50</v>
      </c>
      <c r="E35" s="35"/>
      <c r="F35" s="35"/>
      <c r="G35" s="35"/>
      <c r="H35" s="35"/>
      <c r="I35" s="35"/>
      <c r="J35" s="35"/>
      <c r="K35" s="35"/>
      <c r="L35" s="35"/>
      <c r="M35" s="35"/>
      <c r="N35" s="43">
        <v>0</v>
      </c>
      <c r="O35" s="43">
        <v>0</v>
      </c>
      <c r="P35" s="43">
        <v>0</v>
      </c>
      <c r="Q35" s="43">
        <v>0</v>
      </c>
      <c r="R35" s="43">
        <v>0</v>
      </c>
      <c r="S35" s="43">
        <v>0</v>
      </c>
      <c r="T35" s="43">
        <v>0</v>
      </c>
      <c r="U35" s="43">
        <v>0</v>
      </c>
      <c r="V35" s="43">
        <v>0</v>
      </c>
      <c r="W35" s="43">
        <v>0</v>
      </c>
      <c r="X35" s="39">
        <f t="shared" si="1"/>
        <v>0</v>
      </c>
      <c r="Y35" s="44" t="str">
        <f t="shared" si="2"/>
        <v/>
      </c>
      <c r="Z35" s="39">
        <f t="shared" si="3"/>
        <v>0</v>
      </c>
      <c r="AA35" s="39" t="str">
        <f t="shared" si="4"/>
        <v>нд</v>
      </c>
      <c r="AB35" s="39">
        <f t="shared" si="5"/>
        <v>0</v>
      </c>
      <c r="AC35" s="39" t="str">
        <f t="shared" si="6"/>
        <v>нд</v>
      </c>
      <c r="AD35" s="39">
        <f t="shared" si="7"/>
        <v>0</v>
      </c>
      <c r="AE35" s="39" t="str">
        <f t="shared" si="8"/>
        <v/>
      </c>
      <c r="AF35" s="39">
        <f t="shared" si="9"/>
        <v>0</v>
      </c>
      <c r="AG35" s="39" t="str">
        <f t="shared" si="10"/>
        <v>нд</v>
      </c>
      <c r="AH35" s="39" t="s">
        <v>51</v>
      </c>
      <c r="AI35" s="39">
        <f>SUM(AJ35:AM35)</f>
        <v>0</v>
      </c>
      <c r="AJ35" s="39">
        <v>0</v>
      </c>
      <c r="AK35" s="39">
        <v>0</v>
      </c>
      <c r="AL35" s="39">
        <v>0</v>
      </c>
      <c r="AM35" s="39">
        <v>0</v>
      </c>
      <c r="AN35" s="39">
        <f>SUM(AO35:AR35)</f>
        <v>0</v>
      </c>
      <c r="AO35" s="39">
        <v>0</v>
      </c>
      <c r="AP35" s="39">
        <v>0</v>
      </c>
      <c r="AQ35" s="40">
        <v>0</v>
      </c>
      <c r="AR35" s="39">
        <v>0</v>
      </c>
      <c r="AS35" s="41" t="e">
        <f>SUM(#REF!,#REF!,#REF!,AI35,#REF!)</f>
        <v>#REF!</v>
      </c>
      <c r="AT35" s="41" t="e">
        <f>SUM(#REF!,#REF!,#REF!,AN35,#REF!)</f>
        <v>#REF!</v>
      </c>
      <c r="AU35" s="45"/>
    </row>
    <row r="36" spans="1:47" ht="63" x14ac:dyDescent="0.25">
      <c r="A36" s="31" t="s">
        <v>80</v>
      </c>
      <c r="B36" s="32" t="s">
        <v>81</v>
      </c>
      <c r="C36" s="33" t="s">
        <v>50</v>
      </c>
      <c r="D36" s="34" t="s">
        <v>50</v>
      </c>
      <c r="E36" s="35"/>
      <c r="F36" s="35"/>
      <c r="G36" s="35"/>
      <c r="H36" s="35"/>
      <c r="I36" s="35"/>
      <c r="J36" s="35"/>
      <c r="K36" s="35"/>
      <c r="L36" s="35"/>
      <c r="M36" s="35"/>
      <c r="N36" s="43">
        <f t="shared" ref="N36:W36" si="27">SUM(N37:N42)</f>
        <v>0</v>
      </c>
      <c r="O36" s="43">
        <f t="shared" si="27"/>
        <v>0</v>
      </c>
      <c r="P36" s="43">
        <f t="shared" si="27"/>
        <v>0</v>
      </c>
      <c r="Q36" s="43">
        <f t="shared" si="27"/>
        <v>0</v>
      </c>
      <c r="R36" s="43">
        <f t="shared" si="27"/>
        <v>0</v>
      </c>
      <c r="S36" s="43">
        <f t="shared" si="27"/>
        <v>0</v>
      </c>
      <c r="T36" s="43">
        <f t="shared" si="27"/>
        <v>0</v>
      </c>
      <c r="U36" s="43">
        <f t="shared" si="27"/>
        <v>0</v>
      </c>
      <c r="V36" s="43">
        <f t="shared" si="27"/>
        <v>0</v>
      </c>
      <c r="W36" s="43">
        <f t="shared" si="27"/>
        <v>0</v>
      </c>
      <c r="X36" s="39">
        <f t="shared" si="1"/>
        <v>0</v>
      </c>
      <c r="Y36" s="44" t="str">
        <f t="shared" si="2"/>
        <v/>
      </c>
      <c r="Z36" s="39">
        <f t="shared" si="3"/>
        <v>0</v>
      </c>
      <c r="AA36" s="39" t="str">
        <f t="shared" si="4"/>
        <v>нд</v>
      </c>
      <c r="AB36" s="39">
        <f t="shared" si="5"/>
        <v>0</v>
      </c>
      <c r="AC36" s="39" t="str">
        <f t="shared" si="6"/>
        <v>нд</v>
      </c>
      <c r="AD36" s="39">
        <f t="shared" si="7"/>
        <v>0</v>
      </c>
      <c r="AE36" s="39" t="str">
        <f t="shared" si="8"/>
        <v/>
      </c>
      <c r="AF36" s="39">
        <f t="shared" si="9"/>
        <v>0</v>
      </c>
      <c r="AG36" s="39" t="str">
        <f t="shared" si="10"/>
        <v>нд</v>
      </c>
      <c r="AH36" s="39" t="s">
        <v>51</v>
      </c>
      <c r="AI36" s="39">
        <f t="shared" ref="AI36:AR36" si="28">SUM(AI37:AI42)</f>
        <v>0</v>
      </c>
      <c r="AJ36" s="39">
        <f t="shared" si="28"/>
        <v>0</v>
      </c>
      <c r="AK36" s="39">
        <f t="shared" si="28"/>
        <v>0</v>
      </c>
      <c r="AL36" s="39">
        <f t="shared" si="28"/>
        <v>0</v>
      </c>
      <c r="AM36" s="39">
        <f t="shared" si="28"/>
        <v>0</v>
      </c>
      <c r="AN36" s="39">
        <f t="shared" si="28"/>
        <v>0</v>
      </c>
      <c r="AO36" s="39">
        <f t="shared" si="28"/>
        <v>0</v>
      </c>
      <c r="AP36" s="39">
        <f t="shared" si="28"/>
        <v>0</v>
      </c>
      <c r="AQ36" s="40">
        <f t="shared" si="28"/>
        <v>0</v>
      </c>
      <c r="AR36" s="39">
        <f t="shared" si="28"/>
        <v>0</v>
      </c>
      <c r="AS36" s="41" t="e">
        <f>SUM(#REF!,#REF!,#REF!,AI36,#REF!)</f>
        <v>#REF!</v>
      </c>
      <c r="AT36" s="41" t="e">
        <f>SUM(#REF!,#REF!,#REF!,AN36,#REF!)</f>
        <v>#REF!</v>
      </c>
      <c r="AU36" s="45"/>
    </row>
    <row r="37" spans="1:47" ht="141.75" x14ac:dyDescent="0.25">
      <c r="A37" s="31" t="s">
        <v>82</v>
      </c>
      <c r="B37" s="32" t="s">
        <v>83</v>
      </c>
      <c r="C37" s="33" t="s">
        <v>50</v>
      </c>
      <c r="D37" s="34" t="s">
        <v>50</v>
      </c>
      <c r="E37" s="35"/>
      <c r="F37" s="35"/>
      <c r="G37" s="35"/>
      <c r="H37" s="35"/>
      <c r="I37" s="35"/>
      <c r="J37" s="35"/>
      <c r="K37" s="35"/>
      <c r="L37" s="35"/>
      <c r="M37" s="35"/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43">
        <v>0</v>
      </c>
      <c r="T37" s="43">
        <v>0</v>
      </c>
      <c r="U37" s="43">
        <v>0</v>
      </c>
      <c r="V37" s="43">
        <v>0</v>
      </c>
      <c r="W37" s="43">
        <v>0</v>
      </c>
      <c r="X37" s="39">
        <f t="shared" si="1"/>
        <v>0</v>
      </c>
      <c r="Y37" s="44" t="str">
        <f t="shared" si="2"/>
        <v/>
      </c>
      <c r="Z37" s="39">
        <f t="shared" si="3"/>
        <v>0</v>
      </c>
      <c r="AA37" s="39" t="str">
        <f t="shared" si="4"/>
        <v>нд</v>
      </c>
      <c r="AB37" s="39">
        <f t="shared" si="5"/>
        <v>0</v>
      </c>
      <c r="AC37" s="39" t="str">
        <f t="shared" si="6"/>
        <v>нд</v>
      </c>
      <c r="AD37" s="39">
        <f t="shared" si="7"/>
        <v>0</v>
      </c>
      <c r="AE37" s="39" t="str">
        <f t="shared" si="8"/>
        <v/>
      </c>
      <c r="AF37" s="39">
        <f t="shared" si="9"/>
        <v>0</v>
      </c>
      <c r="AG37" s="39" t="str">
        <f t="shared" si="10"/>
        <v>нд</v>
      </c>
      <c r="AH37" s="39" t="s">
        <v>51</v>
      </c>
      <c r="AI37" s="39">
        <f t="shared" ref="AI37:AI42" si="29">SUM(AJ37:AM37)</f>
        <v>0</v>
      </c>
      <c r="AJ37" s="39">
        <v>0</v>
      </c>
      <c r="AK37" s="39">
        <v>0</v>
      </c>
      <c r="AL37" s="39">
        <v>0</v>
      </c>
      <c r="AM37" s="39">
        <v>0</v>
      </c>
      <c r="AN37" s="39">
        <f t="shared" ref="AN37:AN42" si="30">SUM(AO37:AR37)</f>
        <v>0</v>
      </c>
      <c r="AO37" s="39">
        <v>0</v>
      </c>
      <c r="AP37" s="39">
        <v>0</v>
      </c>
      <c r="AQ37" s="40">
        <v>0</v>
      </c>
      <c r="AR37" s="39">
        <v>0</v>
      </c>
      <c r="AS37" s="41" t="e">
        <f>SUM(#REF!,#REF!,#REF!,AI37,#REF!)</f>
        <v>#REF!</v>
      </c>
      <c r="AT37" s="41" t="e">
        <f>SUM(#REF!,#REF!,#REF!,AN37,#REF!)</f>
        <v>#REF!</v>
      </c>
      <c r="AU37" s="45"/>
    </row>
    <row r="38" spans="1:47" ht="126" x14ac:dyDescent="0.25">
      <c r="A38" s="31" t="s">
        <v>82</v>
      </c>
      <c r="B38" s="32" t="s">
        <v>84</v>
      </c>
      <c r="C38" s="33" t="s">
        <v>50</v>
      </c>
      <c r="D38" s="34" t="s">
        <v>50</v>
      </c>
      <c r="E38" s="35"/>
      <c r="F38" s="35"/>
      <c r="G38" s="35"/>
      <c r="H38" s="35"/>
      <c r="I38" s="35"/>
      <c r="J38" s="35"/>
      <c r="K38" s="35"/>
      <c r="L38" s="35"/>
      <c r="M38" s="35"/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>
        <v>0</v>
      </c>
      <c r="U38" s="43">
        <v>0</v>
      </c>
      <c r="V38" s="43">
        <v>0</v>
      </c>
      <c r="W38" s="43">
        <v>0</v>
      </c>
      <c r="X38" s="39">
        <f t="shared" si="1"/>
        <v>0</v>
      </c>
      <c r="Y38" s="44" t="str">
        <f t="shared" si="2"/>
        <v/>
      </c>
      <c r="Z38" s="39">
        <f t="shared" si="3"/>
        <v>0</v>
      </c>
      <c r="AA38" s="39" t="str">
        <f t="shared" si="4"/>
        <v>нд</v>
      </c>
      <c r="AB38" s="39">
        <f t="shared" si="5"/>
        <v>0</v>
      </c>
      <c r="AC38" s="39" t="str">
        <f t="shared" si="6"/>
        <v>нд</v>
      </c>
      <c r="AD38" s="39">
        <f t="shared" si="7"/>
        <v>0</v>
      </c>
      <c r="AE38" s="39" t="str">
        <f t="shared" si="8"/>
        <v/>
      </c>
      <c r="AF38" s="39">
        <f t="shared" si="9"/>
        <v>0</v>
      </c>
      <c r="AG38" s="39" t="str">
        <f t="shared" si="10"/>
        <v>нд</v>
      </c>
      <c r="AH38" s="39" t="s">
        <v>51</v>
      </c>
      <c r="AI38" s="39">
        <f t="shared" si="29"/>
        <v>0</v>
      </c>
      <c r="AJ38" s="39">
        <v>0</v>
      </c>
      <c r="AK38" s="39">
        <v>0</v>
      </c>
      <c r="AL38" s="39">
        <v>0</v>
      </c>
      <c r="AM38" s="39">
        <v>0</v>
      </c>
      <c r="AN38" s="39">
        <f t="shared" si="30"/>
        <v>0</v>
      </c>
      <c r="AO38" s="39">
        <v>0</v>
      </c>
      <c r="AP38" s="39">
        <v>0</v>
      </c>
      <c r="AQ38" s="40">
        <v>0</v>
      </c>
      <c r="AR38" s="39">
        <v>0</v>
      </c>
      <c r="AS38" s="41" t="e">
        <f>SUM(#REF!,#REF!,#REF!,AI38,#REF!)</f>
        <v>#REF!</v>
      </c>
      <c r="AT38" s="41" t="e">
        <f>SUM(#REF!,#REF!,#REF!,AN38,#REF!)</f>
        <v>#REF!</v>
      </c>
      <c r="AU38" s="45"/>
    </row>
    <row r="39" spans="1:47" ht="126" x14ac:dyDescent="0.25">
      <c r="A39" s="31" t="s">
        <v>82</v>
      </c>
      <c r="B39" s="32" t="s">
        <v>85</v>
      </c>
      <c r="C39" s="33" t="s">
        <v>50</v>
      </c>
      <c r="D39" s="34" t="s">
        <v>50</v>
      </c>
      <c r="E39" s="35"/>
      <c r="F39" s="35"/>
      <c r="G39" s="35"/>
      <c r="H39" s="35"/>
      <c r="I39" s="35"/>
      <c r="J39" s="35"/>
      <c r="K39" s="35"/>
      <c r="L39" s="35"/>
      <c r="M39" s="35"/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3">
        <v>0</v>
      </c>
      <c r="U39" s="43">
        <v>0</v>
      </c>
      <c r="V39" s="43">
        <v>0</v>
      </c>
      <c r="W39" s="43">
        <v>0</v>
      </c>
      <c r="X39" s="39">
        <f t="shared" si="1"/>
        <v>0</v>
      </c>
      <c r="Y39" s="44" t="str">
        <f t="shared" si="2"/>
        <v/>
      </c>
      <c r="Z39" s="39">
        <f t="shared" si="3"/>
        <v>0</v>
      </c>
      <c r="AA39" s="39" t="str">
        <f t="shared" si="4"/>
        <v>нд</v>
      </c>
      <c r="AB39" s="39">
        <f t="shared" si="5"/>
        <v>0</v>
      </c>
      <c r="AC39" s="39" t="str">
        <f t="shared" si="6"/>
        <v>нд</v>
      </c>
      <c r="AD39" s="39">
        <f t="shared" si="7"/>
        <v>0</v>
      </c>
      <c r="AE39" s="39" t="str">
        <f t="shared" si="8"/>
        <v/>
      </c>
      <c r="AF39" s="39">
        <f t="shared" si="9"/>
        <v>0</v>
      </c>
      <c r="AG39" s="39" t="str">
        <f t="shared" si="10"/>
        <v>нд</v>
      </c>
      <c r="AH39" s="39" t="s">
        <v>51</v>
      </c>
      <c r="AI39" s="39">
        <f t="shared" si="29"/>
        <v>0</v>
      </c>
      <c r="AJ39" s="39">
        <v>0</v>
      </c>
      <c r="AK39" s="39">
        <v>0</v>
      </c>
      <c r="AL39" s="39">
        <v>0</v>
      </c>
      <c r="AM39" s="39">
        <v>0</v>
      </c>
      <c r="AN39" s="39">
        <f t="shared" si="30"/>
        <v>0</v>
      </c>
      <c r="AO39" s="39">
        <v>0</v>
      </c>
      <c r="AP39" s="39">
        <v>0</v>
      </c>
      <c r="AQ39" s="40">
        <v>0</v>
      </c>
      <c r="AR39" s="39">
        <v>0</v>
      </c>
      <c r="AS39" s="41" t="e">
        <f>SUM(#REF!,#REF!,#REF!,AI39,#REF!)</f>
        <v>#REF!</v>
      </c>
      <c r="AT39" s="41" t="e">
        <f>SUM(#REF!,#REF!,#REF!,AN39,#REF!)</f>
        <v>#REF!</v>
      </c>
      <c r="AU39" s="45"/>
    </row>
    <row r="40" spans="1:47" ht="141.75" x14ac:dyDescent="0.25">
      <c r="A40" s="31" t="s">
        <v>86</v>
      </c>
      <c r="B40" s="32" t="s">
        <v>83</v>
      </c>
      <c r="C40" s="33" t="s">
        <v>50</v>
      </c>
      <c r="D40" s="34" t="s">
        <v>50</v>
      </c>
      <c r="E40" s="35"/>
      <c r="F40" s="35"/>
      <c r="G40" s="35"/>
      <c r="H40" s="35"/>
      <c r="I40" s="35"/>
      <c r="J40" s="35"/>
      <c r="K40" s="35"/>
      <c r="L40" s="35"/>
      <c r="M40" s="35"/>
      <c r="N40" s="43">
        <v>0</v>
      </c>
      <c r="O40" s="43">
        <v>0</v>
      </c>
      <c r="P40" s="43">
        <v>0</v>
      </c>
      <c r="Q40" s="43">
        <v>0</v>
      </c>
      <c r="R40" s="43">
        <v>0</v>
      </c>
      <c r="S40" s="43">
        <v>0</v>
      </c>
      <c r="T40" s="43">
        <v>0</v>
      </c>
      <c r="U40" s="43">
        <v>0</v>
      </c>
      <c r="V40" s="43">
        <v>0</v>
      </c>
      <c r="W40" s="43">
        <v>0</v>
      </c>
      <c r="X40" s="39">
        <f t="shared" si="1"/>
        <v>0</v>
      </c>
      <c r="Y40" s="44" t="str">
        <f t="shared" si="2"/>
        <v/>
      </c>
      <c r="Z40" s="39">
        <f t="shared" si="3"/>
        <v>0</v>
      </c>
      <c r="AA40" s="39" t="str">
        <f t="shared" si="4"/>
        <v>нд</v>
      </c>
      <c r="AB40" s="39">
        <f t="shared" si="5"/>
        <v>0</v>
      </c>
      <c r="AC40" s="39" t="str">
        <f t="shared" si="6"/>
        <v>нд</v>
      </c>
      <c r="AD40" s="39">
        <f t="shared" si="7"/>
        <v>0</v>
      </c>
      <c r="AE40" s="39" t="str">
        <f t="shared" si="8"/>
        <v/>
      </c>
      <c r="AF40" s="39">
        <f t="shared" si="9"/>
        <v>0</v>
      </c>
      <c r="AG40" s="39" t="str">
        <f t="shared" si="10"/>
        <v>нд</v>
      </c>
      <c r="AH40" s="39" t="s">
        <v>51</v>
      </c>
      <c r="AI40" s="39">
        <f t="shared" si="29"/>
        <v>0</v>
      </c>
      <c r="AJ40" s="39">
        <v>0</v>
      </c>
      <c r="AK40" s="39">
        <v>0</v>
      </c>
      <c r="AL40" s="39">
        <v>0</v>
      </c>
      <c r="AM40" s="39">
        <v>0</v>
      </c>
      <c r="AN40" s="39">
        <f t="shared" si="30"/>
        <v>0</v>
      </c>
      <c r="AO40" s="39">
        <v>0</v>
      </c>
      <c r="AP40" s="39">
        <v>0</v>
      </c>
      <c r="AQ40" s="40">
        <v>0</v>
      </c>
      <c r="AR40" s="39">
        <v>0</v>
      </c>
      <c r="AS40" s="41" t="e">
        <f>SUM(#REF!,#REF!,#REF!,AI40,#REF!)</f>
        <v>#REF!</v>
      </c>
      <c r="AT40" s="41" t="e">
        <f>SUM(#REF!,#REF!,#REF!,AN40,#REF!)</f>
        <v>#REF!</v>
      </c>
      <c r="AU40" s="45"/>
    </row>
    <row r="41" spans="1:47" ht="126" x14ac:dyDescent="0.25">
      <c r="A41" s="31" t="s">
        <v>86</v>
      </c>
      <c r="B41" s="32" t="s">
        <v>84</v>
      </c>
      <c r="C41" s="33" t="s">
        <v>50</v>
      </c>
      <c r="D41" s="34" t="s">
        <v>50</v>
      </c>
      <c r="E41" s="35"/>
      <c r="F41" s="35"/>
      <c r="G41" s="35"/>
      <c r="H41" s="35"/>
      <c r="I41" s="35"/>
      <c r="J41" s="35"/>
      <c r="K41" s="35"/>
      <c r="L41" s="35"/>
      <c r="M41" s="35"/>
      <c r="N41" s="43">
        <v>0</v>
      </c>
      <c r="O41" s="43">
        <v>0</v>
      </c>
      <c r="P41" s="43">
        <v>0</v>
      </c>
      <c r="Q41" s="43">
        <v>0</v>
      </c>
      <c r="R41" s="43">
        <v>0</v>
      </c>
      <c r="S41" s="43">
        <v>0</v>
      </c>
      <c r="T41" s="43">
        <v>0</v>
      </c>
      <c r="U41" s="43">
        <v>0</v>
      </c>
      <c r="V41" s="43">
        <v>0</v>
      </c>
      <c r="W41" s="43">
        <v>0</v>
      </c>
      <c r="X41" s="39">
        <f t="shared" si="1"/>
        <v>0</v>
      </c>
      <c r="Y41" s="44" t="str">
        <f t="shared" si="2"/>
        <v/>
      </c>
      <c r="Z41" s="39">
        <f t="shared" si="3"/>
        <v>0</v>
      </c>
      <c r="AA41" s="39" t="str">
        <f t="shared" si="4"/>
        <v>нд</v>
      </c>
      <c r="AB41" s="39">
        <f t="shared" si="5"/>
        <v>0</v>
      </c>
      <c r="AC41" s="39" t="str">
        <f t="shared" si="6"/>
        <v>нд</v>
      </c>
      <c r="AD41" s="39">
        <f t="shared" si="7"/>
        <v>0</v>
      </c>
      <c r="AE41" s="39" t="str">
        <f t="shared" si="8"/>
        <v/>
      </c>
      <c r="AF41" s="39">
        <f t="shared" si="9"/>
        <v>0</v>
      </c>
      <c r="AG41" s="39" t="str">
        <f t="shared" si="10"/>
        <v>нд</v>
      </c>
      <c r="AH41" s="39" t="s">
        <v>51</v>
      </c>
      <c r="AI41" s="39">
        <f t="shared" si="29"/>
        <v>0</v>
      </c>
      <c r="AJ41" s="39">
        <v>0</v>
      </c>
      <c r="AK41" s="39">
        <v>0</v>
      </c>
      <c r="AL41" s="39">
        <v>0</v>
      </c>
      <c r="AM41" s="39">
        <v>0</v>
      </c>
      <c r="AN41" s="39">
        <f t="shared" si="30"/>
        <v>0</v>
      </c>
      <c r="AO41" s="39">
        <v>0</v>
      </c>
      <c r="AP41" s="39">
        <v>0</v>
      </c>
      <c r="AQ41" s="40">
        <v>0</v>
      </c>
      <c r="AR41" s="39">
        <v>0</v>
      </c>
      <c r="AS41" s="41" t="e">
        <f>SUM(#REF!,#REF!,#REF!,AI41,#REF!)</f>
        <v>#REF!</v>
      </c>
      <c r="AT41" s="41" t="e">
        <f>SUM(#REF!,#REF!,#REF!,AN41,#REF!)</f>
        <v>#REF!</v>
      </c>
      <c r="AU41" s="45"/>
    </row>
    <row r="42" spans="1:47" ht="126" x14ac:dyDescent="0.25">
      <c r="A42" s="31" t="s">
        <v>86</v>
      </c>
      <c r="B42" s="32" t="s">
        <v>87</v>
      </c>
      <c r="C42" s="33" t="s">
        <v>50</v>
      </c>
      <c r="D42" s="34" t="s">
        <v>50</v>
      </c>
      <c r="E42" s="35"/>
      <c r="F42" s="35"/>
      <c r="G42" s="35"/>
      <c r="H42" s="35"/>
      <c r="I42" s="35"/>
      <c r="J42" s="35"/>
      <c r="K42" s="35"/>
      <c r="L42" s="35"/>
      <c r="M42" s="35"/>
      <c r="N42" s="43">
        <v>0</v>
      </c>
      <c r="O42" s="43">
        <v>0</v>
      </c>
      <c r="P42" s="43">
        <v>0</v>
      </c>
      <c r="Q42" s="43">
        <v>0</v>
      </c>
      <c r="R42" s="43">
        <v>0</v>
      </c>
      <c r="S42" s="43">
        <v>0</v>
      </c>
      <c r="T42" s="43">
        <v>0</v>
      </c>
      <c r="U42" s="43">
        <v>0</v>
      </c>
      <c r="V42" s="43">
        <v>0</v>
      </c>
      <c r="W42" s="43">
        <v>0</v>
      </c>
      <c r="X42" s="39">
        <f t="shared" si="1"/>
        <v>0</v>
      </c>
      <c r="Y42" s="44" t="str">
        <f t="shared" si="2"/>
        <v/>
      </c>
      <c r="Z42" s="39">
        <f t="shared" si="3"/>
        <v>0</v>
      </c>
      <c r="AA42" s="39" t="str">
        <f t="shared" si="4"/>
        <v>нд</v>
      </c>
      <c r="AB42" s="39">
        <f t="shared" si="5"/>
        <v>0</v>
      </c>
      <c r="AC42" s="39" t="str">
        <f t="shared" si="6"/>
        <v>нд</v>
      </c>
      <c r="AD42" s="39">
        <f t="shared" si="7"/>
        <v>0</v>
      </c>
      <c r="AE42" s="39" t="str">
        <f t="shared" si="8"/>
        <v/>
      </c>
      <c r="AF42" s="39">
        <f t="shared" si="9"/>
        <v>0</v>
      </c>
      <c r="AG42" s="39" t="str">
        <f t="shared" si="10"/>
        <v>нд</v>
      </c>
      <c r="AH42" s="39" t="s">
        <v>51</v>
      </c>
      <c r="AI42" s="39">
        <f t="shared" si="29"/>
        <v>0</v>
      </c>
      <c r="AJ42" s="39">
        <v>0</v>
      </c>
      <c r="AK42" s="39">
        <v>0</v>
      </c>
      <c r="AL42" s="39">
        <v>0</v>
      </c>
      <c r="AM42" s="39">
        <v>0</v>
      </c>
      <c r="AN42" s="39">
        <f t="shared" si="30"/>
        <v>0</v>
      </c>
      <c r="AO42" s="39">
        <v>0</v>
      </c>
      <c r="AP42" s="39">
        <v>0</v>
      </c>
      <c r="AQ42" s="40">
        <v>0</v>
      </c>
      <c r="AR42" s="39">
        <v>0</v>
      </c>
      <c r="AS42" s="41" t="e">
        <f>SUM(#REF!,#REF!,#REF!,AI42,#REF!)</f>
        <v>#REF!</v>
      </c>
      <c r="AT42" s="41" t="e">
        <f>SUM(#REF!,#REF!,#REF!,AN42,#REF!)</f>
        <v>#REF!</v>
      </c>
      <c r="AU42" s="45"/>
    </row>
    <row r="43" spans="1:47" ht="110.25" x14ac:dyDescent="0.25">
      <c r="A43" s="31" t="s">
        <v>88</v>
      </c>
      <c r="B43" s="32" t="s">
        <v>89</v>
      </c>
      <c r="C43" s="33" t="s">
        <v>50</v>
      </c>
      <c r="D43" s="34" t="s">
        <v>50</v>
      </c>
      <c r="E43" s="35"/>
      <c r="F43" s="35"/>
      <c r="G43" s="35"/>
      <c r="H43" s="35"/>
      <c r="I43" s="35"/>
      <c r="J43" s="35"/>
      <c r="K43" s="35"/>
      <c r="L43" s="35"/>
      <c r="M43" s="35"/>
      <c r="N43" s="43">
        <f t="shared" ref="N43:W43" si="31">SUM(N44:N45)</f>
        <v>0</v>
      </c>
      <c r="O43" s="43">
        <f t="shared" si="31"/>
        <v>0</v>
      </c>
      <c r="P43" s="43">
        <f t="shared" si="31"/>
        <v>0</v>
      </c>
      <c r="Q43" s="43">
        <f t="shared" si="31"/>
        <v>0</v>
      </c>
      <c r="R43" s="43">
        <f t="shared" si="31"/>
        <v>0</v>
      </c>
      <c r="S43" s="43">
        <f t="shared" si="31"/>
        <v>0</v>
      </c>
      <c r="T43" s="43">
        <f t="shared" si="31"/>
        <v>0</v>
      </c>
      <c r="U43" s="43">
        <f t="shared" si="31"/>
        <v>0</v>
      </c>
      <c r="V43" s="43">
        <f t="shared" si="31"/>
        <v>0</v>
      </c>
      <c r="W43" s="43">
        <f t="shared" si="31"/>
        <v>0</v>
      </c>
      <c r="X43" s="39">
        <f t="shared" si="1"/>
        <v>0</v>
      </c>
      <c r="Y43" s="44" t="str">
        <f t="shared" si="2"/>
        <v/>
      </c>
      <c r="Z43" s="39">
        <f t="shared" si="3"/>
        <v>0</v>
      </c>
      <c r="AA43" s="39" t="str">
        <f t="shared" si="4"/>
        <v>нд</v>
      </c>
      <c r="AB43" s="39">
        <f t="shared" si="5"/>
        <v>0</v>
      </c>
      <c r="AC43" s="39" t="str">
        <f t="shared" si="6"/>
        <v>нд</v>
      </c>
      <c r="AD43" s="39">
        <f t="shared" si="7"/>
        <v>0</v>
      </c>
      <c r="AE43" s="39" t="str">
        <f t="shared" si="8"/>
        <v/>
      </c>
      <c r="AF43" s="39">
        <f t="shared" si="9"/>
        <v>0</v>
      </c>
      <c r="AG43" s="39" t="str">
        <f t="shared" si="10"/>
        <v>нд</v>
      </c>
      <c r="AH43" s="39" t="s">
        <v>51</v>
      </c>
      <c r="AI43" s="39">
        <f t="shared" ref="AI43:AR43" si="32">SUM(AI44:AI45)</f>
        <v>0</v>
      </c>
      <c r="AJ43" s="39">
        <f t="shared" si="32"/>
        <v>0</v>
      </c>
      <c r="AK43" s="39">
        <f t="shared" si="32"/>
        <v>0</v>
      </c>
      <c r="AL43" s="39">
        <f t="shared" si="32"/>
        <v>0</v>
      </c>
      <c r="AM43" s="39">
        <f t="shared" si="32"/>
        <v>0</v>
      </c>
      <c r="AN43" s="39">
        <f t="shared" si="32"/>
        <v>0</v>
      </c>
      <c r="AO43" s="39">
        <f t="shared" si="32"/>
        <v>0</v>
      </c>
      <c r="AP43" s="39">
        <f t="shared" si="32"/>
        <v>0</v>
      </c>
      <c r="AQ43" s="40">
        <f t="shared" si="32"/>
        <v>0</v>
      </c>
      <c r="AR43" s="39">
        <f t="shared" si="32"/>
        <v>0</v>
      </c>
      <c r="AS43" s="41" t="e">
        <f>SUM(#REF!,#REF!,#REF!,AI43,#REF!)</f>
        <v>#REF!</v>
      </c>
      <c r="AT43" s="41" t="e">
        <f>SUM(#REF!,#REF!,#REF!,AN43,#REF!)</f>
        <v>#REF!</v>
      </c>
      <c r="AU43" s="45"/>
    </row>
    <row r="44" spans="1:47" ht="94.5" x14ac:dyDescent="0.25">
      <c r="A44" s="31" t="s">
        <v>90</v>
      </c>
      <c r="B44" s="32" t="s">
        <v>91</v>
      </c>
      <c r="C44" s="33" t="s">
        <v>50</v>
      </c>
      <c r="D44" s="34" t="s">
        <v>50</v>
      </c>
      <c r="E44" s="35"/>
      <c r="F44" s="35"/>
      <c r="G44" s="35"/>
      <c r="H44" s="35"/>
      <c r="I44" s="35"/>
      <c r="J44" s="35"/>
      <c r="K44" s="35"/>
      <c r="L44" s="35"/>
      <c r="M44" s="35"/>
      <c r="N44" s="43">
        <v>0</v>
      </c>
      <c r="O44" s="43">
        <v>0</v>
      </c>
      <c r="P44" s="43">
        <v>0</v>
      </c>
      <c r="Q44" s="43">
        <v>0</v>
      </c>
      <c r="R44" s="43">
        <v>0</v>
      </c>
      <c r="S44" s="43">
        <v>0</v>
      </c>
      <c r="T44" s="43">
        <v>0</v>
      </c>
      <c r="U44" s="43">
        <v>0</v>
      </c>
      <c r="V44" s="43">
        <v>0</v>
      </c>
      <c r="W44" s="43">
        <v>0</v>
      </c>
      <c r="X44" s="39">
        <f t="shared" si="1"/>
        <v>0</v>
      </c>
      <c r="Y44" s="44" t="str">
        <f t="shared" si="2"/>
        <v/>
      </c>
      <c r="Z44" s="39">
        <f t="shared" si="3"/>
        <v>0</v>
      </c>
      <c r="AA44" s="39" t="str">
        <f t="shared" si="4"/>
        <v>нд</v>
      </c>
      <c r="AB44" s="39">
        <f t="shared" si="5"/>
        <v>0</v>
      </c>
      <c r="AC44" s="39" t="str">
        <f t="shared" si="6"/>
        <v>нд</v>
      </c>
      <c r="AD44" s="39">
        <f t="shared" si="7"/>
        <v>0</v>
      </c>
      <c r="AE44" s="39" t="str">
        <f t="shared" si="8"/>
        <v/>
      </c>
      <c r="AF44" s="39">
        <f t="shared" si="9"/>
        <v>0</v>
      </c>
      <c r="AG44" s="39" t="str">
        <f t="shared" si="10"/>
        <v>нд</v>
      </c>
      <c r="AH44" s="39" t="s">
        <v>51</v>
      </c>
      <c r="AI44" s="39">
        <f>SUM(AJ44:AM44)</f>
        <v>0</v>
      </c>
      <c r="AJ44" s="39">
        <v>0</v>
      </c>
      <c r="AK44" s="39">
        <v>0</v>
      </c>
      <c r="AL44" s="39">
        <v>0</v>
      </c>
      <c r="AM44" s="39">
        <v>0</v>
      </c>
      <c r="AN44" s="39">
        <f>SUM(AO44:AR44)</f>
        <v>0</v>
      </c>
      <c r="AO44" s="39">
        <v>0</v>
      </c>
      <c r="AP44" s="39">
        <v>0</v>
      </c>
      <c r="AQ44" s="40">
        <v>0</v>
      </c>
      <c r="AR44" s="39">
        <v>0</v>
      </c>
      <c r="AS44" s="41" t="e">
        <f>SUM(#REF!,#REF!,#REF!,AI44,#REF!)</f>
        <v>#REF!</v>
      </c>
      <c r="AT44" s="41" t="e">
        <f>SUM(#REF!,#REF!,#REF!,AN44,#REF!)</f>
        <v>#REF!</v>
      </c>
      <c r="AU44" s="45"/>
    </row>
    <row r="45" spans="1:47" ht="94.5" x14ac:dyDescent="0.25">
      <c r="A45" s="31" t="s">
        <v>92</v>
      </c>
      <c r="B45" s="32" t="s">
        <v>93</v>
      </c>
      <c r="C45" s="33" t="s">
        <v>50</v>
      </c>
      <c r="D45" s="34" t="s">
        <v>50</v>
      </c>
      <c r="E45" s="35"/>
      <c r="F45" s="35"/>
      <c r="G45" s="35"/>
      <c r="H45" s="35"/>
      <c r="I45" s="35"/>
      <c r="J45" s="35"/>
      <c r="K45" s="35"/>
      <c r="L45" s="35"/>
      <c r="M45" s="35"/>
      <c r="N45" s="43">
        <v>0</v>
      </c>
      <c r="O45" s="43">
        <v>0</v>
      </c>
      <c r="P45" s="43">
        <v>0</v>
      </c>
      <c r="Q45" s="43">
        <v>0</v>
      </c>
      <c r="R45" s="43">
        <v>0</v>
      </c>
      <c r="S45" s="43">
        <v>0</v>
      </c>
      <c r="T45" s="43">
        <v>0</v>
      </c>
      <c r="U45" s="43">
        <v>0</v>
      </c>
      <c r="V45" s="43">
        <v>0</v>
      </c>
      <c r="W45" s="43">
        <v>0</v>
      </c>
      <c r="X45" s="39">
        <f t="shared" si="1"/>
        <v>0</v>
      </c>
      <c r="Y45" s="44" t="str">
        <f t="shared" si="2"/>
        <v/>
      </c>
      <c r="Z45" s="39">
        <f t="shared" si="3"/>
        <v>0</v>
      </c>
      <c r="AA45" s="39" t="str">
        <f t="shared" si="4"/>
        <v>нд</v>
      </c>
      <c r="AB45" s="39">
        <f t="shared" si="5"/>
        <v>0</v>
      </c>
      <c r="AC45" s="39" t="str">
        <f t="shared" si="6"/>
        <v>нд</v>
      </c>
      <c r="AD45" s="39">
        <f t="shared" si="7"/>
        <v>0</v>
      </c>
      <c r="AE45" s="39" t="str">
        <f t="shared" si="8"/>
        <v/>
      </c>
      <c r="AF45" s="39">
        <f t="shared" si="9"/>
        <v>0</v>
      </c>
      <c r="AG45" s="39" t="str">
        <f t="shared" si="10"/>
        <v>нд</v>
      </c>
      <c r="AH45" s="39" t="s">
        <v>51</v>
      </c>
      <c r="AI45" s="39">
        <f>SUM(AJ45:AM45)</f>
        <v>0</v>
      </c>
      <c r="AJ45" s="39">
        <v>0</v>
      </c>
      <c r="AK45" s="39">
        <v>0</v>
      </c>
      <c r="AL45" s="39">
        <v>0</v>
      </c>
      <c r="AM45" s="39">
        <v>0</v>
      </c>
      <c r="AN45" s="39">
        <f>SUM(AO45:AR45)</f>
        <v>0</v>
      </c>
      <c r="AO45" s="39">
        <v>0</v>
      </c>
      <c r="AP45" s="39">
        <v>0</v>
      </c>
      <c r="AQ45" s="40">
        <v>0</v>
      </c>
      <c r="AR45" s="39">
        <v>0</v>
      </c>
      <c r="AS45" s="41" t="e">
        <f>SUM(#REF!,#REF!,#REF!,AI45,#REF!)</f>
        <v>#REF!</v>
      </c>
      <c r="AT45" s="41" t="e">
        <f>SUM(#REF!,#REF!,#REF!,AN45,#REF!)</f>
        <v>#REF!</v>
      </c>
      <c r="AU45" s="45"/>
    </row>
    <row r="46" spans="1:47" ht="47.25" x14ac:dyDescent="0.25">
      <c r="A46" s="31" t="s">
        <v>94</v>
      </c>
      <c r="B46" s="32" t="s">
        <v>95</v>
      </c>
      <c r="C46" s="33" t="s">
        <v>50</v>
      </c>
      <c r="D46" s="34" t="s">
        <v>50</v>
      </c>
      <c r="E46" s="35"/>
      <c r="F46" s="35"/>
      <c r="G46" s="35"/>
      <c r="H46" s="35"/>
      <c r="I46" s="35"/>
      <c r="J46" s="35"/>
      <c r="K46" s="35"/>
      <c r="L46" s="35"/>
      <c r="M46" s="35"/>
      <c r="N46" s="43">
        <f t="shared" ref="N46:W46" si="33">SUM(N47,N53,N56,N69)</f>
        <v>130.18414981000001</v>
      </c>
      <c r="O46" s="43">
        <f t="shared" si="33"/>
        <v>0</v>
      </c>
      <c r="P46" s="43">
        <f t="shared" si="33"/>
        <v>0</v>
      </c>
      <c r="Q46" s="43">
        <f t="shared" si="33"/>
        <v>130.18414981000001</v>
      </c>
      <c r="R46" s="43">
        <f t="shared" si="33"/>
        <v>0</v>
      </c>
      <c r="S46" s="43">
        <f t="shared" si="33"/>
        <v>0.63073185599999992</v>
      </c>
      <c r="T46" s="43">
        <f t="shared" si="33"/>
        <v>0</v>
      </c>
      <c r="U46" s="43">
        <f t="shared" si="33"/>
        <v>0</v>
      </c>
      <c r="V46" s="43">
        <f t="shared" si="33"/>
        <v>0.63073185599999992</v>
      </c>
      <c r="W46" s="43">
        <f t="shared" si="33"/>
        <v>0</v>
      </c>
      <c r="X46" s="39">
        <f t="shared" si="1"/>
        <v>-129.553417954</v>
      </c>
      <c r="Y46" s="44">
        <f t="shared" si="2"/>
        <v>-99.51550795014559</v>
      </c>
      <c r="Z46" s="39">
        <f t="shared" si="3"/>
        <v>0</v>
      </c>
      <c r="AA46" s="39" t="str">
        <f t="shared" si="4"/>
        <v>нд</v>
      </c>
      <c r="AB46" s="39">
        <f t="shared" si="5"/>
        <v>0</v>
      </c>
      <c r="AC46" s="39" t="str">
        <f t="shared" si="6"/>
        <v>нд</v>
      </c>
      <c r="AD46" s="39">
        <f t="shared" si="7"/>
        <v>-129.553417954</v>
      </c>
      <c r="AE46" s="39">
        <f t="shared" si="8"/>
        <v>-99.51550795014559</v>
      </c>
      <c r="AF46" s="39">
        <f t="shared" si="9"/>
        <v>0</v>
      </c>
      <c r="AG46" s="39" t="str">
        <f t="shared" si="10"/>
        <v>нд</v>
      </c>
      <c r="AH46" s="39" t="s">
        <v>51</v>
      </c>
      <c r="AI46" s="39" t="e">
        <f>SUM(AI47,#REF!,#REF!,AI64)</f>
        <v>#REF!</v>
      </c>
      <c r="AJ46" s="39" t="e">
        <f>SUM(AJ47,#REF!,#REF!,AJ64)</f>
        <v>#REF!</v>
      </c>
      <c r="AK46" s="39" t="e">
        <f>SUM(AK47,#REF!,#REF!,AK64)</f>
        <v>#REF!</v>
      </c>
      <c r="AL46" s="39" t="e">
        <f>SUM(AL47,#REF!,#REF!,AL64)</f>
        <v>#REF!</v>
      </c>
      <c r="AM46" s="39" t="e">
        <f>SUM(AM47,#REF!,#REF!,AM64)</f>
        <v>#REF!</v>
      </c>
      <c r="AN46" s="39" t="e">
        <f>SUM(AN47,#REF!,#REF!,AN64)</f>
        <v>#REF!</v>
      </c>
      <c r="AO46" s="39" t="e">
        <f>SUM(AO47,#REF!,#REF!,AO64)</f>
        <v>#REF!</v>
      </c>
      <c r="AP46" s="39" t="e">
        <f>SUM(AP47,#REF!,#REF!,AP64)</f>
        <v>#REF!</v>
      </c>
      <c r="AQ46" s="40" t="e">
        <f>SUM(AQ47,#REF!,#REF!,AQ64)</f>
        <v>#REF!</v>
      </c>
      <c r="AR46" s="39" t="e">
        <f>SUM(AR47,#REF!,#REF!,AR64)</f>
        <v>#REF!</v>
      </c>
      <c r="AS46" s="41" t="e">
        <f>SUM(#REF!,#REF!,#REF!,AI46,#REF!)</f>
        <v>#REF!</v>
      </c>
      <c r="AT46" s="41" t="e">
        <f>SUM(#REF!,#REF!,#REF!,AN46,#REF!)</f>
        <v>#REF!</v>
      </c>
      <c r="AU46" s="45"/>
    </row>
    <row r="47" spans="1:47" ht="78.75" x14ac:dyDescent="0.25">
      <c r="A47" s="31" t="s">
        <v>96</v>
      </c>
      <c r="B47" s="32" t="s">
        <v>97</v>
      </c>
      <c r="C47" s="33" t="s">
        <v>50</v>
      </c>
      <c r="D47" s="34" t="s">
        <v>50</v>
      </c>
      <c r="E47" s="35"/>
      <c r="F47" s="35"/>
      <c r="G47" s="35"/>
      <c r="H47" s="35"/>
      <c r="I47" s="35"/>
      <c r="J47" s="35"/>
      <c r="K47" s="35"/>
      <c r="L47" s="35"/>
      <c r="M47" s="35"/>
      <c r="N47" s="43">
        <f t="shared" ref="N47:W47" si="34">SUM(N48,N49)</f>
        <v>40.315482959999997</v>
      </c>
      <c r="O47" s="43">
        <f t="shared" si="34"/>
        <v>0</v>
      </c>
      <c r="P47" s="43">
        <f t="shared" si="34"/>
        <v>0</v>
      </c>
      <c r="Q47" s="43">
        <f t="shared" si="34"/>
        <v>40.315482959999997</v>
      </c>
      <c r="R47" s="43">
        <f t="shared" si="34"/>
        <v>0</v>
      </c>
      <c r="S47" s="43">
        <f t="shared" si="34"/>
        <v>0</v>
      </c>
      <c r="T47" s="43">
        <f t="shared" si="34"/>
        <v>0</v>
      </c>
      <c r="U47" s="43">
        <f t="shared" si="34"/>
        <v>0</v>
      </c>
      <c r="V47" s="43">
        <f t="shared" si="34"/>
        <v>0</v>
      </c>
      <c r="W47" s="43">
        <f t="shared" si="34"/>
        <v>0</v>
      </c>
      <c r="X47" s="39">
        <f t="shared" si="1"/>
        <v>-40.315482959999997</v>
      </c>
      <c r="Y47" s="44">
        <f t="shared" si="2"/>
        <v>-100</v>
      </c>
      <c r="Z47" s="39">
        <f t="shared" si="3"/>
        <v>0</v>
      </c>
      <c r="AA47" s="39" t="str">
        <f t="shared" si="4"/>
        <v>нд</v>
      </c>
      <c r="AB47" s="39">
        <f t="shared" si="5"/>
        <v>0</v>
      </c>
      <c r="AC47" s="39" t="str">
        <f t="shared" si="6"/>
        <v>нд</v>
      </c>
      <c r="AD47" s="39">
        <f t="shared" si="7"/>
        <v>-40.315482959999997</v>
      </c>
      <c r="AE47" s="39">
        <f t="shared" si="8"/>
        <v>-100</v>
      </c>
      <c r="AF47" s="39">
        <f t="shared" si="9"/>
        <v>0</v>
      </c>
      <c r="AG47" s="39" t="str">
        <f t="shared" si="10"/>
        <v>нд</v>
      </c>
      <c r="AH47" s="39" t="s">
        <v>51</v>
      </c>
      <c r="AI47" s="39">
        <f t="shared" ref="AI47:AR47" si="35">SUM(AI48,AI49)</f>
        <v>12.468683839599999</v>
      </c>
      <c r="AJ47" s="39">
        <f t="shared" si="35"/>
        <v>0</v>
      </c>
      <c r="AK47" s="39">
        <f t="shared" si="35"/>
        <v>0</v>
      </c>
      <c r="AL47" s="39">
        <f t="shared" si="35"/>
        <v>12.468683839599999</v>
      </c>
      <c r="AM47" s="39">
        <f t="shared" si="35"/>
        <v>0</v>
      </c>
      <c r="AN47" s="39">
        <f t="shared" si="35"/>
        <v>6.8926397599999998</v>
      </c>
      <c r="AO47" s="39">
        <f t="shared" si="35"/>
        <v>0</v>
      </c>
      <c r="AP47" s="39">
        <f t="shared" si="35"/>
        <v>0</v>
      </c>
      <c r="AQ47" s="40">
        <f t="shared" si="35"/>
        <v>6.8926397599999998</v>
      </c>
      <c r="AR47" s="39">
        <f t="shared" si="35"/>
        <v>0</v>
      </c>
      <c r="AS47" s="41" t="e">
        <f>SUM(#REF!,#REF!,#REF!,AI47,#REF!)</f>
        <v>#REF!</v>
      </c>
      <c r="AT47" s="41" t="e">
        <f>SUM(#REF!,#REF!,#REF!,AN47,#REF!)</f>
        <v>#REF!</v>
      </c>
      <c r="AU47" s="45"/>
    </row>
    <row r="48" spans="1:47" ht="31.5" x14ac:dyDescent="0.25">
      <c r="A48" s="31" t="s">
        <v>98</v>
      </c>
      <c r="B48" s="32" t="s">
        <v>99</v>
      </c>
      <c r="C48" s="33" t="s">
        <v>50</v>
      </c>
      <c r="D48" s="34" t="s">
        <v>50</v>
      </c>
      <c r="E48" s="35"/>
      <c r="F48" s="35"/>
      <c r="G48" s="35"/>
      <c r="H48" s="35"/>
      <c r="I48" s="35"/>
      <c r="J48" s="35"/>
      <c r="K48" s="35"/>
      <c r="L48" s="35"/>
      <c r="M48" s="35"/>
      <c r="N48" s="43" t="s">
        <v>51</v>
      </c>
      <c r="O48" s="43" t="s">
        <v>51</v>
      </c>
      <c r="P48" s="43" t="s">
        <v>51</v>
      </c>
      <c r="Q48" s="43" t="s">
        <v>51</v>
      </c>
      <c r="R48" s="43" t="s">
        <v>51</v>
      </c>
      <c r="S48" s="43" t="s">
        <v>51</v>
      </c>
      <c r="T48" s="43" t="s">
        <v>51</v>
      </c>
      <c r="U48" s="43" t="s">
        <v>51</v>
      </c>
      <c r="V48" s="43" t="s">
        <v>51</v>
      </c>
      <c r="W48" s="43" t="s">
        <v>51</v>
      </c>
      <c r="X48" s="43" t="s">
        <v>51</v>
      </c>
      <c r="Y48" s="43" t="s">
        <v>51</v>
      </c>
      <c r="Z48" s="43" t="s">
        <v>51</v>
      </c>
      <c r="AA48" s="43" t="s">
        <v>51</v>
      </c>
      <c r="AB48" s="43" t="s">
        <v>51</v>
      </c>
      <c r="AC48" s="43" t="s">
        <v>51</v>
      </c>
      <c r="AD48" s="43" t="s">
        <v>51</v>
      </c>
      <c r="AE48" s="43" t="s">
        <v>51</v>
      </c>
      <c r="AF48" s="43" t="s">
        <v>51</v>
      </c>
      <c r="AG48" s="43" t="s">
        <v>51</v>
      </c>
      <c r="AH48" s="39" t="s">
        <v>51</v>
      </c>
      <c r="AI48" s="39">
        <v>0</v>
      </c>
      <c r="AJ48" s="39">
        <v>0</v>
      </c>
      <c r="AK48" s="39">
        <v>0</v>
      </c>
      <c r="AL48" s="39">
        <v>0</v>
      </c>
      <c r="AM48" s="39">
        <v>0</v>
      </c>
      <c r="AN48" s="39">
        <v>0</v>
      </c>
      <c r="AO48" s="39">
        <v>0</v>
      </c>
      <c r="AP48" s="39">
        <v>0</v>
      </c>
      <c r="AQ48" s="40">
        <v>0</v>
      </c>
      <c r="AR48" s="39">
        <v>0</v>
      </c>
      <c r="AS48" s="41" t="e">
        <f>SUM(#REF!,#REF!,#REF!,AI48,#REF!)</f>
        <v>#REF!</v>
      </c>
      <c r="AT48" s="41" t="e">
        <f>SUM(#REF!,#REF!,#REF!,AN48,#REF!)</f>
        <v>#REF!</v>
      </c>
      <c r="AU48" s="45"/>
    </row>
    <row r="49" spans="1:47" ht="78.75" x14ac:dyDescent="0.25">
      <c r="A49" s="31" t="s">
        <v>100</v>
      </c>
      <c r="B49" s="32" t="s">
        <v>101</v>
      </c>
      <c r="C49" s="33" t="s">
        <v>50</v>
      </c>
      <c r="D49" s="34" t="s">
        <v>50</v>
      </c>
      <c r="E49" s="35"/>
      <c r="F49" s="35"/>
      <c r="G49" s="35"/>
      <c r="H49" s="35"/>
      <c r="I49" s="35"/>
      <c r="J49" s="35"/>
      <c r="K49" s="35"/>
      <c r="L49" s="35"/>
      <c r="M49" s="35"/>
      <c r="N49" s="46">
        <f t="shared" ref="N49:W49" si="36">SUM(N50:N52)</f>
        <v>40.315482959999997</v>
      </c>
      <c r="O49" s="46">
        <f t="shared" si="36"/>
        <v>0</v>
      </c>
      <c r="P49" s="46">
        <f t="shared" si="36"/>
        <v>0</v>
      </c>
      <c r="Q49" s="46">
        <f t="shared" si="36"/>
        <v>40.315482959999997</v>
      </c>
      <c r="R49" s="46">
        <f t="shared" si="36"/>
        <v>0</v>
      </c>
      <c r="S49" s="46">
        <f t="shared" si="36"/>
        <v>0</v>
      </c>
      <c r="T49" s="46">
        <f t="shared" si="36"/>
        <v>0</v>
      </c>
      <c r="U49" s="46">
        <f t="shared" si="36"/>
        <v>0</v>
      </c>
      <c r="V49" s="46">
        <f t="shared" si="36"/>
        <v>0</v>
      </c>
      <c r="W49" s="46">
        <f t="shared" si="36"/>
        <v>0</v>
      </c>
      <c r="X49" s="39">
        <f t="shared" si="1"/>
        <v>-40.315482959999997</v>
      </c>
      <c r="Y49" s="44">
        <f t="shared" si="2"/>
        <v>-100</v>
      </c>
      <c r="Z49" s="39">
        <f t="shared" si="3"/>
        <v>0</v>
      </c>
      <c r="AA49" s="39" t="str">
        <f t="shared" si="4"/>
        <v>нд</v>
      </c>
      <c r="AB49" s="39">
        <f t="shared" si="5"/>
        <v>0</v>
      </c>
      <c r="AC49" s="39" t="str">
        <f t="shared" si="6"/>
        <v>нд</v>
      </c>
      <c r="AD49" s="39">
        <f t="shared" si="7"/>
        <v>-40.315482959999997</v>
      </c>
      <c r="AE49" s="39">
        <f t="shared" si="8"/>
        <v>-100</v>
      </c>
      <c r="AF49" s="39">
        <f t="shared" si="9"/>
        <v>0</v>
      </c>
      <c r="AG49" s="39" t="str">
        <f t="shared" si="10"/>
        <v>нд</v>
      </c>
      <c r="AH49" s="39" t="s">
        <v>51</v>
      </c>
      <c r="AI49" s="47">
        <f t="shared" ref="AI49:AR49" si="37">SUM(AI50:AI51)</f>
        <v>12.468683839599999</v>
      </c>
      <c r="AJ49" s="47">
        <f t="shared" si="37"/>
        <v>0</v>
      </c>
      <c r="AK49" s="47">
        <f t="shared" si="37"/>
        <v>0</v>
      </c>
      <c r="AL49" s="47">
        <f t="shared" si="37"/>
        <v>12.468683839599999</v>
      </c>
      <c r="AM49" s="47">
        <f t="shared" si="37"/>
        <v>0</v>
      </c>
      <c r="AN49" s="47">
        <f t="shared" si="37"/>
        <v>6.8926397599999998</v>
      </c>
      <c r="AO49" s="47">
        <f t="shared" si="37"/>
        <v>0</v>
      </c>
      <c r="AP49" s="47">
        <f t="shared" si="37"/>
        <v>0</v>
      </c>
      <c r="AQ49" s="48">
        <f t="shared" si="37"/>
        <v>6.8926397599999998</v>
      </c>
      <c r="AR49" s="47">
        <f t="shared" si="37"/>
        <v>0</v>
      </c>
      <c r="AS49" s="41" t="e">
        <f>SUM(#REF!,#REF!,#REF!,AI49,#REF!)</f>
        <v>#REF!</v>
      </c>
      <c r="AT49" s="41" t="e">
        <f>SUM(#REF!,#REF!,#REF!,AN49,#REF!)</f>
        <v>#REF!</v>
      </c>
      <c r="AU49" s="45"/>
    </row>
    <row r="50" spans="1:47" ht="31.5" x14ac:dyDescent="0.25">
      <c r="A50" s="31" t="s">
        <v>102</v>
      </c>
      <c r="B50" s="32" t="s">
        <v>103</v>
      </c>
      <c r="C50" s="33" t="s">
        <v>104</v>
      </c>
      <c r="D50" s="34" t="s">
        <v>105</v>
      </c>
      <c r="E50" s="49">
        <v>0</v>
      </c>
      <c r="F50" s="49">
        <v>0</v>
      </c>
      <c r="G50" s="49">
        <v>0</v>
      </c>
      <c r="H50" s="49">
        <v>0</v>
      </c>
      <c r="I50" s="49">
        <v>0</v>
      </c>
      <c r="J50" s="49">
        <v>6</v>
      </c>
      <c r="K50" s="49">
        <v>0</v>
      </c>
      <c r="L50" s="49" t="s">
        <v>106</v>
      </c>
      <c r="M50" s="49" t="s">
        <v>107</v>
      </c>
      <c r="N50" s="50">
        <f>SUM(O50:R50)</f>
        <v>5.1402814100000001</v>
      </c>
      <c r="O50" s="50">
        <v>0</v>
      </c>
      <c r="P50" s="50">
        <v>0</v>
      </c>
      <c r="Q50" s="50">
        <f>[1]F0514_1037000158513_10_69_0!S50</f>
        <v>5.1402814100000001</v>
      </c>
      <c r="R50" s="50">
        <v>0</v>
      </c>
      <c r="S50" s="43">
        <f>SUM(T50:W50)</f>
        <v>0</v>
      </c>
      <c r="T50" s="43">
        <v>0</v>
      </c>
      <c r="U50" s="43">
        <f>P50</f>
        <v>0</v>
      </c>
      <c r="V50" s="50">
        <f>[1]F0514_1037000158513_10_69_0!T50</f>
        <v>0</v>
      </c>
      <c r="W50" s="43">
        <v>0</v>
      </c>
      <c r="X50" s="39">
        <f t="shared" si="1"/>
        <v>-5.1402814100000001</v>
      </c>
      <c r="Y50" s="44">
        <f t="shared" si="2"/>
        <v>-100</v>
      </c>
      <c r="Z50" s="39">
        <f t="shared" si="3"/>
        <v>0</v>
      </c>
      <c r="AA50" s="39" t="str">
        <f t="shared" si="4"/>
        <v>нд</v>
      </c>
      <c r="AB50" s="39">
        <f t="shared" si="5"/>
        <v>0</v>
      </c>
      <c r="AC50" s="39" t="str">
        <f t="shared" si="6"/>
        <v>нд</v>
      </c>
      <c r="AD50" s="39">
        <f t="shared" si="7"/>
        <v>-5.1402814100000001</v>
      </c>
      <c r="AE50" s="39">
        <f t="shared" si="8"/>
        <v>-100</v>
      </c>
      <c r="AF50" s="39">
        <f t="shared" si="9"/>
        <v>0</v>
      </c>
      <c r="AG50" s="39" t="str">
        <f t="shared" si="10"/>
        <v>нд</v>
      </c>
      <c r="AH50" s="33" t="s">
        <v>51</v>
      </c>
      <c r="AI50" s="39">
        <f t="shared" ref="AI50:AI57" si="38">SUM(AJ50:AM50)</f>
        <v>9.4517999999999986</v>
      </c>
      <c r="AJ50" s="39">
        <v>0</v>
      </c>
      <c r="AK50" s="39">
        <v>0</v>
      </c>
      <c r="AL50" s="39">
        <f>'[2]приложение 1.4'!$J$18*1.18</f>
        <v>9.4517999999999986</v>
      </c>
      <c r="AM50" s="39">
        <v>0</v>
      </c>
      <c r="AN50" s="39">
        <f t="shared" ref="AN50:AN57" si="39">SUM(AO50:AR50)</f>
        <v>4.32057</v>
      </c>
      <c r="AO50" s="39">
        <f>AJ50</f>
        <v>0</v>
      </c>
      <c r="AP50" s="39">
        <f>AK50</f>
        <v>0</v>
      </c>
      <c r="AQ50" s="40">
        <v>4.32057</v>
      </c>
      <c r="AR50" s="39">
        <f>AM50</f>
        <v>0</v>
      </c>
      <c r="AS50" s="41" t="e">
        <f>SUM(#REF!,#REF!,#REF!,AI50,#REF!)</f>
        <v>#REF!</v>
      </c>
      <c r="AT50" s="41" t="e">
        <f>SUM(#REF!,#REF!,#REF!,AN50,#REF!)</f>
        <v>#REF!</v>
      </c>
      <c r="AU50" s="45"/>
    </row>
    <row r="51" spans="1:47" ht="31.5" x14ac:dyDescent="0.25">
      <c r="A51" s="31" t="s">
        <v>108</v>
      </c>
      <c r="B51" s="32" t="s">
        <v>109</v>
      </c>
      <c r="C51" s="33" t="s">
        <v>110</v>
      </c>
      <c r="D51" s="34" t="s">
        <v>105</v>
      </c>
      <c r="E51" s="49">
        <v>0</v>
      </c>
      <c r="F51" s="49">
        <v>0</v>
      </c>
      <c r="G51" s="49">
        <v>0</v>
      </c>
      <c r="H51" s="49">
        <v>0</v>
      </c>
      <c r="I51" s="49">
        <v>0</v>
      </c>
      <c r="J51" s="49">
        <v>6</v>
      </c>
      <c r="K51" s="49">
        <v>0</v>
      </c>
      <c r="L51" s="49" t="s">
        <v>106</v>
      </c>
      <c r="M51" s="49" t="s">
        <v>111</v>
      </c>
      <c r="N51" s="50">
        <f t="shared" ref="N51:N52" si="40">SUM(O51:R51)</f>
        <v>6.6164544100000002</v>
      </c>
      <c r="O51" s="50">
        <v>0</v>
      </c>
      <c r="P51" s="50">
        <v>0</v>
      </c>
      <c r="Q51" s="50">
        <f>[1]F0514_1037000158513_10_69_0!S51</f>
        <v>6.6164544100000002</v>
      </c>
      <c r="R51" s="50">
        <v>0</v>
      </c>
      <c r="S51" s="43">
        <f t="shared" ref="S51:S52" si="41">SUM(T51:W51)</f>
        <v>0</v>
      </c>
      <c r="T51" s="43">
        <v>0</v>
      </c>
      <c r="U51" s="43">
        <f t="shared" ref="U51:U52" si="42">P51</f>
        <v>0</v>
      </c>
      <c r="V51" s="50">
        <f>[1]F0514_1037000158513_10_69_0!T51</f>
        <v>0</v>
      </c>
      <c r="W51" s="43">
        <v>0</v>
      </c>
      <c r="X51" s="39">
        <f t="shared" si="1"/>
        <v>-6.6164544100000002</v>
      </c>
      <c r="Y51" s="44">
        <f t="shared" si="2"/>
        <v>-100</v>
      </c>
      <c r="Z51" s="39">
        <f t="shared" si="3"/>
        <v>0</v>
      </c>
      <c r="AA51" s="39" t="str">
        <f t="shared" si="4"/>
        <v>нд</v>
      </c>
      <c r="AB51" s="39">
        <f t="shared" si="5"/>
        <v>0</v>
      </c>
      <c r="AC51" s="39" t="str">
        <f t="shared" si="6"/>
        <v>нд</v>
      </c>
      <c r="AD51" s="39">
        <f t="shared" si="7"/>
        <v>-6.6164544100000002</v>
      </c>
      <c r="AE51" s="39">
        <f t="shared" si="8"/>
        <v>-100</v>
      </c>
      <c r="AF51" s="39">
        <f t="shared" si="9"/>
        <v>0</v>
      </c>
      <c r="AG51" s="39" t="str">
        <f t="shared" si="10"/>
        <v>нд</v>
      </c>
      <c r="AH51" s="33" t="s">
        <v>51</v>
      </c>
      <c r="AI51" s="39">
        <f t="shared" si="38"/>
        <v>3.0168838396000002</v>
      </c>
      <c r="AJ51" s="39">
        <v>0</v>
      </c>
      <c r="AK51" s="39">
        <v>0</v>
      </c>
      <c r="AL51" s="39">
        <f>'[2]приложение 1.4'!$J$24*1.18</f>
        <v>3.0168838396000002</v>
      </c>
      <c r="AM51" s="39">
        <v>0</v>
      </c>
      <c r="AN51" s="39">
        <f t="shared" si="39"/>
        <v>2.5720697600000002</v>
      </c>
      <c r="AO51" s="39">
        <v>0</v>
      </c>
      <c r="AP51" s="39">
        <v>0</v>
      </c>
      <c r="AQ51" s="40">
        <v>2.5720697600000002</v>
      </c>
      <c r="AR51" s="39">
        <v>0</v>
      </c>
      <c r="AS51" s="41" t="e">
        <f>SUM(#REF!,#REF!,#REF!,AI51,#REF!)</f>
        <v>#REF!</v>
      </c>
      <c r="AT51" s="41" t="e">
        <f>SUM(#REF!,#REF!,#REF!,AN51,#REF!)</f>
        <v>#REF!</v>
      </c>
      <c r="AU51" s="45"/>
    </row>
    <row r="52" spans="1:47" ht="15.75" x14ac:dyDescent="0.25">
      <c r="A52" s="31" t="s">
        <v>112</v>
      </c>
      <c r="B52" s="32" t="s">
        <v>113</v>
      </c>
      <c r="C52" s="33" t="s">
        <v>114</v>
      </c>
      <c r="D52" s="34" t="s">
        <v>50</v>
      </c>
      <c r="E52" s="35"/>
      <c r="F52" s="35"/>
      <c r="G52" s="35"/>
      <c r="H52" s="35"/>
      <c r="I52" s="35"/>
      <c r="J52" s="35"/>
      <c r="K52" s="35"/>
      <c r="L52" s="35"/>
      <c r="M52" s="35"/>
      <c r="N52" s="50">
        <f t="shared" si="40"/>
        <v>28.558747139999998</v>
      </c>
      <c r="O52" s="50">
        <v>0</v>
      </c>
      <c r="P52" s="50">
        <v>0</v>
      </c>
      <c r="Q52" s="50">
        <f>[1]F0514_1037000158513_10_69_0!S52</f>
        <v>28.558747139999998</v>
      </c>
      <c r="R52" s="50">
        <v>0</v>
      </c>
      <c r="S52" s="43">
        <f t="shared" si="41"/>
        <v>0</v>
      </c>
      <c r="T52" s="43">
        <v>0</v>
      </c>
      <c r="U52" s="43">
        <f t="shared" si="42"/>
        <v>0</v>
      </c>
      <c r="V52" s="50">
        <f>[1]F0514_1037000158513_10_69_0!T52</f>
        <v>0</v>
      </c>
      <c r="W52" s="43">
        <v>0</v>
      </c>
      <c r="X52" s="39">
        <f t="shared" si="1"/>
        <v>-28.558747139999998</v>
      </c>
      <c r="Y52" s="44">
        <f t="shared" si="2"/>
        <v>-100</v>
      </c>
      <c r="Z52" s="39">
        <f t="shared" si="3"/>
        <v>0</v>
      </c>
      <c r="AA52" s="39" t="str">
        <f t="shared" si="4"/>
        <v>нд</v>
      </c>
      <c r="AB52" s="39">
        <f t="shared" si="5"/>
        <v>0</v>
      </c>
      <c r="AC52" s="39" t="str">
        <f t="shared" si="6"/>
        <v>нд</v>
      </c>
      <c r="AD52" s="39">
        <f t="shared" si="7"/>
        <v>-28.558747139999998</v>
      </c>
      <c r="AE52" s="39">
        <f t="shared" si="8"/>
        <v>-100</v>
      </c>
      <c r="AF52" s="39">
        <f t="shared" si="9"/>
        <v>0</v>
      </c>
      <c r="AG52" s="39" t="str">
        <f t="shared" si="10"/>
        <v>нд</v>
      </c>
      <c r="AH52" s="33" t="s">
        <v>51</v>
      </c>
      <c r="AI52" s="39">
        <f t="shared" si="38"/>
        <v>0</v>
      </c>
      <c r="AJ52" s="39">
        <v>0</v>
      </c>
      <c r="AK52" s="39">
        <v>0</v>
      </c>
      <c r="AL52" s="39">
        <v>0</v>
      </c>
      <c r="AM52" s="39">
        <v>0</v>
      </c>
      <c r="AN52" s="39">
        <f t="shared" si="39"/>
        <v>0</v>
      </c>
      <c r="AO52" s="39">
        <v>0</v>
      </c>
      <c r="AP52" s="39">
        <v>0</v>
      </c>
      <c r="AQ52" s="40">
        <v>0</v>
      </c>
      <c r="AR52" s="39">
        <v>0</v>
      </c>
      <c r="AS52" s="41" t="e">
        <f>SUM(#REF!,#REF!,#REF!,AI52,#REF!)</f>
        <v>#REF!</v>
      </c>
      <c r="AT52" s="41" t="e">
        <f>SUM(#REF!,#REF!,#REF!,AN52,#REF!)</f>
        <v>#REF!</v>
      </c>
      <c r="AU52" s="45"/>
    </row>
    <row r="53" spans="1:47" ht="63" x14ac:dyDescent="0.25">
      <c r="A53" s="31" t="s">
        <v>115</v>
      </c>
      <c r="B53" s="32" t="s">
        <v>116</v>
      </c>
      <c r="C53" s="33" t="s">
        <v>50</v>
      </c>
      <c r="D53" s="34" t="s">
        <v>105</v>
      </c>
      <c r="E53" s="49">
        <v>0</v>
      </c>
      <c r="F53" s="49">
        <v>0</v>
      </c>
      <c r="G53" s="49">
        <v>3</v>
      </c>
      <c r="H53" s="49">
        <v>0</v>
      </c>
      <c r="I53" s="49">
        <v>0</v>
      </c>
      <c r="J53" s="49">
        <v>0</v>
      </c>
      <c r="K53" s="49">
        <v>0</v>
      </c>
      <c r="L53" s="49" t="s">
        <v>106</v>
      </c>
      <c r="M53" s="49" t="s">
        <v>117</v>
      </c>
      <c r="N53" s="50">
        <f t="shared" ref="N53:W53" si="43">SUM(N54,N55)</f>
        <v>0</v>
      </c>
      <c r="O53" s="50">
        <f t="shared" si="43"/>
        <v>0</v>
      </c>
      <c r="P53" s="50">
        <f t="shared" si="43"/>
        <v>0</v>
      </c>
      <c r="Q53" s="50">
        <f t="shared" si="43"/>
        <v>0</v>
      </c>
      <c r="R53" s="50">
        <f t="shared" si="43"/>
        <v>0</v>
      </c>
      <c r="S53" s="50">
        <f t="shared" si="43"/>
        <v>0</v>
      </c>
      <c r="T53" s="50">
        <f t="shared" si="43"/>
        <v>0</v>
      </c>
      <c r="U53" s="50">
        <f t="shared" si="43"/>
        <v>0</v>
      </c>
      <c r="V53" s="50">
        <f t="shared" si="43"/>
        <v>0</v>
      </c>
      <c r="W53" s="50">
        <f t="shared" si="43"/>
        <v>0</v>
      </c>
      <c r="X53" s="39">
        <f t="shared" si="1"/>
        <v>0</v>
      </c>
      <c r="Y53" s="44" t="str">
        <f t="shared" si="2"/>
        <v/>
      </c>
      <c r="Z53" s="39">
        <f t="shared" si="3"/>
        <v>0</v>
      </c>
      <c r="AA53" s="39" t="str">
        <f t="shared" si="4"/>
        <v>нд</v>
      </c>
      <c r="AB53" s="39">
        <f t="shared" si="5"/>
        <v>0</v>
      </c>
      <c r="AC53" s="39" t="str">
        <f t="shared" si="6"/>
        <v>нд</v>
      </c>
      <c r="AD53" s="39">
        <f t="shared" si="7"/>
        <v>0</v>
      </c>
      <c r="AE53" s="39" t="str">
        <f t="shared" si="8"/>
        <v/>
      </c>
      <c r="AF53" s="39">
        <f t="shared" si="9"/>
        <v>0</v>
      </c>
      <c r="AG53" s="39" t="str">
        <f t="shared" si="10"/>
        <v>нд</v>
      </c>
      <c r="AH53" s="33" t="s">
        <v>51</v>
      </c>
      <c r="AI53" s="39">
        <f t="shared" si="38"/>
        <v>1.1313280680000002</v>
      </c>
      <c r="AJ53" s="39">
        <v>0</v>
      </c>
      <c r="AK53" s="39">
        <v>0</v>
      </c>
      <c r="AL53" s="39">
        <f>'[2]приложение 1.4'!$J$21*1.18</f>
        <v>1.1313280680000002</v>
      </c>
      <c r="AM53" s="39">
        <v>0</v>
      </c>
      <c r="AN53" s="39">
        <f t="shared" si="39"/>
        <v>3.1681783336000002</v>
      </c>
      <c r="AO53" s="39">
        <v>0</v>
      </c>
      <c r="AP53" s="39">
        <v>0</v>
      </c>
      <c r="AQ53" s="40">
        <v>3.1681783336000002</v>
      </c>
      <c r="AR53" s="39">
        <v>0</v>
      </c>
      <c r="AS53" s="41" t="e">
        <f>SUM(#REF!,#REF!,#REF!,AI53,#REF!)</f>
        <v>#REF!</v>
      </c>
      <c r="AT53" s="41" t="e">
        <f>SUM(#REF!,#REF!,#REF!,AN53,#REF!)</f>
        <v>#REF!</v>
      </c>
      <c r="AU53" s="45"/>
    </row>
    <row r="54" spans="1:47" ht="31.5" x14ac:dyDescent="0.25">
      <c r="A54" s="31" t="s">
        <v>118</v>
      </c>
      <c r="B54" s="32" t="s">
        <v>119</v>
      </c>
      <c r="C54" s="33" t="s">
        <v>50</v>
      </c>
      <c r="D54" s="34" t="s">
        <v>105</v>
      </c>
      <c r="E54" s="49">
        <v>0</v>
      </c>
      <c r="F54" s="49">
        <v>0</v>
      </c>
      <c r="G54" s="49">
        <v>3</v>
      </c>
      <c r="H54" s="49">
        <v>0</v>
      </c>
      <c r="I54" s="49">
        <v>0</v>
      </c>
      <c r="J54" s="49">
        <v>0</v>
      </c>
      <c r="K54" s="49">
        <v>0</v>
      </c>
      <c r="L54" s="49" t="s">
        <v>106</v>
      </c>
      <c r="M54" s="49" t="s">
        <v>120</v>
      </c>
      <c r="N54" s="50">
        <v>0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39">
        <f t="shared" si="1"/>
        <v>0</v>
      </c>
      <c r="Y54" s="44" t="str">
        <f t="shared" si="2"/>
        <v/>
      </c>
      <c r="Z54" s="39">
        <f t="shared" si="3"/>
        <v>0</v>
      </c>
      <c r="AA54" s="39" t="str">
        <f t="shared" si="4"/>
        <v>нд</v>
      </c>
      <c r="AB54" s="39">
        <f t="shared" si="5"/>
        <v>0</v>
      </c>
      <c r="AC54" s="39" t="str">
        <f t="shared" si="6"/>
        <v>нд</v>
      </c>
      <c r="AD54" s="39">
        <f t="shared" si="7"/>
        <v>0</v>
      </c>
      <c r="AE54" s="39" t="str">
        <f t="shared" si="8"/>
        <v/>
      </c>
      <c r="AF54" s="39">
        <f t="shared" si="9"/>
        <v>0</v>
      </c>
      <c r="AG54" s="39" t="str">
        <f t="shared" si="10"/>
        <v>нд</v>
      </c>
      <c r="AH54" s="33" t="s">
        <v>51</v>
      </c>
      <c r="AI54" s="39">
        <f t="shared" si="38"/>
        <v>11.4065467</v>
      </c>
      <c r="AJ54" s="39">
        <v>0</v>
      </c>
      <c r="AK54" s="39">
        <v>0</v>
      </c>
      <c r="AL54" s="39">
        <f>'[2]приложение 1.4'!$J$22*1.18</f>
        <v>11.4065467</v>
      </c>
      <c r="AM54" s="39">
        <v>0</v>
      </c>
      <c r="AN54" s="39">
        <f t="shared" si="39"/>
        <v>21.626124513800001</v>
      </c>
      <c r="AO54" s="39">
        <v>0</v>
      </c>
      <c r="AP54" s="39">
        <v>0</v>
      </c>
      <c r="AQ54" s="40">
        <v>21.626124513800001</v>
      </c>
      <c r="AR54" s="39">
        <v>0</v>
      </c>
      <c r="AS54" s="41" t="e">
        <f>SUM(#REF!,#REF!,#REF!,AI54,#REF!)</f>
        <v>#REF!</v>
      </c>
      <c r="AT54" s="41" t="e">
        <f>SUM(#REF!,#REF!,#REF!,AN54,#REF!)</f>
        <v>#REF!</v>
      </c>
      <c r="AU54" s="45"/>
    </row>
    <row r="55" spans="1:47" ht="47.25" x14ac:dyDescent="0.25">
      <c r="A55" s="31" t="s">
        <v>121</v>
      </c>
      <c r="B55" s="32" t="s">
        <v>122</v>
      </c>
      <c r="C55" s="33" t="s">
        <v>50</v>
      </c>
      <c r="D55" s="34" t="s">
        <v>50</v>
      </c>
      <c r="E55" s="35"/>
      <c r="F55" s="35"/>
      <c r="G55" s="35"/>
      <c r="H55" s="35"/>
      <c r="I55" s="35"/>
      <c r="J55" s="35"/>
      <c r="K55" s="35"/>
      <c r="L55" s="35"/>
      <c r="M55" s="35"/>
      <c r="N55" s="43">
        <v>0</v>
      </c>
      <c r="O55" s="43">
        <v>0</v>
      </c>
      <c r="P55" s="43">
        <v>0</v>
      </c>
      <c r="Q55" s="43">
        <v>0</v>
      </c>
      <c r="R55" s="43">
        <v>0</v>
      </c>
      <c r="S55" s="43">
        <v>0</v>
      </c>
      <c r="T55" s="43">
        <v>0</v>
      </c>
      <c r="U55" s="43">
        <v>0</v>
      </c>
      <c r="V55" s="43">
        <v>0</v>
      </c>
      <c r="W55" s="43">
        <v>0</v>
      </c>
      <c r="X55" s="39">
        <f t="shared" si="1"/>
        <v>0</v>
      </c>
      <c r="Y55" s="44" t="str">
        <f t="shared" si="2"/>
        <v/>
      </c>
      <c r="Z55" s="39">
        <f t="shared" si="3"/>
        <v>0</v>
      </c>
      <c r="AA55" s="39" t="str">
        <f t="shared" si="4"/>
        <v>нд</v>
      </c>
      <c r="AB55" s="39">
        <f t="shared" si="5"/>
        <v>0</v>
      </c>
      <c r="AC55" s="39" t="str">
        <f t="shared" si="6"/>
        <v>нд</v>
      </c>
      <c r="AD55" s="39">
        <f t="shared" si="7"/>
        <v>0</v>
      </c>
      <c r="AE55" s="39" t="str">
        <f t="shared" si="8"/>
        <v/>
      </c>
      <c r="AF55" s="39">
        <f t="shared" si="9"/>
        <v>0</v>
      </c>
      <c r="AG55" s="39" t="str">
        <f t="shared" si="10"/>
        <v>нд</v>
      </c>
      <c r="AH55" s="39" t="s">
        <v>51</v>
      </c>
      <c r="AI55" s="39">
        <f t="shared" si="38"/>
        <v>0</v>
      </c>
      <c r="AJ55" s="39">
        <v>0</v>
      </c>
      <c r="AK55" s="39">
        <v>0</v>
      </c>
      <c r="AL55" s="39">
        <v>0</v>
      </c>
      <c r="AM55" s="39">
        <v>0</v>
      </c>
      <c r="AN55" s="39">
        <f t="shared" si="39"/>
        <v>0</v>
      </c>
      <c r="AO55" s="39">
        <v>0</v>
      </c>
      <c r="AP55" s="39">
        <v>0</v>
      </c>
      <c r="AQ55" s="40">
        <v>0</v>
      </c>
      <c r="AR55" s="39">
        <v>0</v>
      </c>
      <c r="AS55" s="41" t="e">
        <f>SUM(#REF!,#REF!,#REF!,AI55,#REF!)</f>
        <v>#REF!</v>
      </c>
      <c r="AT55" s="41" t="e">
        <f>SUM(#REF!,#REF!,#REF!,AN55,#REF!)</f>
        <v>#REF!</v>
      </c>
      <c r="AU55" s="45"/>
    </row>
    <row r="56" spans="1:47" ht="47.25" x14ac:dyDescent="0.25">
      <c r="A56" s="31" t="s">
        <v>123</v>
      </c>
      <c r="B56" s="32" t="s">
        <v>124</v>
      </c>
      <c r="C56" s="33" t="s">
        <v>50</v>
      </c>
      <c r="D56" s="34" t="s">
        <v>50</v>
      </c>
      <c r="E56" s="35"/>
      <c r="F56" s="35"/>
      <c r="G56" s="35"/>
      <c r="H56" s="35"/>
      <c r="I56" s="35"/>
      <c r="J56" s="35"/>
      <c r="K56" s="35"/>
      <c r="L56" s="35"/>
      <c r="M56" s="35"/>
      <c r="N56" s="43">
        <f t="shared" ref="N56:W56" si="44">SUM(N57,N60,N61,N62,N63,N66,N67,N68)</f>
        <v>89.868666850000011</v>
      </c>
      <c r="O56" s="43">
        <f t="shared" si="44"/>
        <v>0</v>
      </c>
      <c r="P56" s="43">
        <f t="shared" si="44"/>
        <v>0</v>
      </c>
      <c r="Q56" s="43">
        <f t="shared" si="44"/>
        <v>89.868666850000011</v>
      </c>
      <c r="R56" s="43">
        <f t="shared" si="44"/>
        <v>0</v>
      </c>
      <c r="S56" s="43">
        <f t="shared" si="44"/>
        <v>0.63073185599999992</v>
      </c>
      <c r="T56" s="43">
        <f t="shared" si="44"/>
        <v>0</v>
      </c>
      <c r="U56" s="43">
        <f t="shared" si="44"/>
        <v>0</v>
      </c>
      <c r="V56" s="43">
        <f t="shared" si="44"/>
        <v>0.63073185599999992</v>
      </c>
      <c r="W56" s="43">
        <f t="shared" si="44"/>
        <v>0</v>
      </c>
      <c r="X56" s="39">
        <f t="shared" si="1"/>
        <v>-89.237934994000014</v>
      </c>
      <c r="Y56" s="44">
        <f t="shared" si="2"/>
        <v>-99.29816266546743</v>
      </c>
      <c r="Z56" s="39">
        <f t="shared" si="3"/>
        <v>0</v>
      </c>
      <c r="AA56" s="39" t="str">
        <f t="shared" si="4"/>
        <v>нд</v>
      </c>
      <c r="AB56" s="39">
        <f t="shared" si="5"/>
        <v>0</v>
      </c>
      <c r="AC56" s="39" t="str">
        <f t="shared" si="6"/>
        <v>нд</v>
      </c>
      <c r="AD56" s="39">
        <f t="shared" si="7"/>
        <v>-89.237934994000014</v>
      </c>
      <c r="AE56" s="39">
        <f t="shared" si="8"/>
        <v>-99.29816266546743</v>
      </c>
      <c r="AF56" s="39">
        <f t="shared" si="9"/>
        <v>0</v>
      </c>
      <c r="AG56" s="39" t="str">
        <f t="shared" si="10"/>
        <v>нд</v>
      </c>
      <c r="AH56" s="39" t="s">
        <v>51</v>
      </c>
      <c r="AI56" s="39">
        <f t="shared" si="38"/>
        <v>0</v>
      </c>
      <c r="AJ56" s="39">
        <v>0</v>
      </c>
      <c r="AK56" s="39">
        <v>0</v>
      </c>
      <c r="AL56" s="39">
        <v>0</v>
      </c>
      <c r="AM56" s="39">
        <v>0</v>
      </c>
      <c r="AN56" s="39">
        <f t="shared" si="39"/>
        <v>0</v>
      </c>
      <c r="AO56" s="39">
        <v>0</v>
      </c>
      <c r="AP56" s="39">
        <v>0</v>
      </c>
      <c r="AQ56" s="40">
        <v>0</v>
      </c>
      <c r="AR56" s="39">
        <v>0</v>
      </c>
      <c r="AS56" s="41" t="e">
        <f>SUM(#REF!,#REF!,#REF!,AI56,#REF!)</f>
        <v>#REF!</v>
      </c>
      <c r="AT56" s="41" t="e">
        <f>SUM(#REF!,#REF!,#REF!,AN56,#REF!)</f>
        <v>#REF!</v>
      </c>
      <c r="AU56" s="45"/>
    </row>
    <row r="57" spans="1:47" ht="47.25" x14ac:dyDescent="0.25">
      <c r="A57" s="31" t="s">
        <v>125</v>
      </c>
      <c r="B57" s="32" t="s">
        <v>126</v>
      </c>
      <c r="C57" s="33" t="s">
        <v>50</v>
      </c>
      <c r="D57" s="34" t="s">
        <v>50</v>
      </c>
      <c r="E57" s="35"/>
      <c r="F57" s="35"/>
      <c r="G57" s="35"/>
      <c r="H57" s="35"/>
      <c r="I57" s="35"/>
      <c r="J57" s="35"/>
      <c r="K57" s="35"/>
      <c r="L57" s="35"/>
      <c r="M57" s="35"/>
      <c r="N57" s="43">
        <f t="shared" ref="N57:W57" si="45">SUM(N58:N59)</f>
        <v>53.316868540000002</v>
      </c>
      <c r="O57" s="43">
        <f t="shared" si="45"/>
        <v>0</v>
      </c>
      <c r="P57" s="43">
        <f t="shared" si="45"/>
        <v>0</v>
      </c>
      <c r="Q57" s="43">
        <f t="shared" si="45"/>
        <v>53.316868540000002</v>
      </c>
      <c r="R57" s="43">
        <f t="shared" si="45"/>
        <v>0</v>
      </c>
      <c r="S57" s="43">
        <f t="shared" si="45"/>
        <v>0.63073185599999992</v>
      </c>
      <c r="T57" s="43">
        <f t="shared" si="45"/>
        <v>0</v>
      </c>
      <c r="U57" s="43">
        <f t="shared" si="45"/>
        <v>0</v>
      </c>
      <c r="V57" s="43">
        <f t="shared" si="45"/>
        <v>0.63073185599999992</v>
      </c>
      <c r="W57" s="43">
        <f t="shared" si="45"/>
        <v>0</v>
      </c>
      <c r="X57" s="39">
        <f t="shared" si="1"/>
        <v>-52.686136684000004</v>
      </c>
      <c r="Y57" s="44">
        <f t="shared" si="2"/>
        <v>-98.817012564181624</v>
      </c>
      <c r="Z57" s="39">
        <f t="shared" si="3"/>
        <v>0</v>
      </c>
      <c r="AA57" s="39" t="str">
        <f t="shared" si="4"/>
        <v>нд</v>
      </c>
      <c r="AB57" s="39">
        <f t="shared" si="5"/>
        <v>0</v>
      </c>
      <c r="AC57" s="39" t="str">
        <f t="shared" si="6"/>
        <v>нд</v>
      </c>
      <c r="AD57" s="39">
        <f t="shared" si="7"/>
        <v>-52.686136684000004</v>
      </c>
      <c r="AE57" s="39">
        <f t="shared" si="8"/>
        <v>-98.817012564181624</v>
      </c>
      <c r="AF57" s="39">
        <f t="shared" si="9"/>
        <v>0</v>
      </c>
      <c r="AG57" s="39" t="str">
        <f t="shared" si="10"/>
        <v>нд</v>
      </c>
      <c r="AH57" s="39" t="s">
        <v>51</v>
      </c>
      <c r="AI57" s="39">
        <f t="shared" si="38"/>
        <v>0</v>
      </c>
      <c r="AJ57" s="39">
        <v>0</v>
      </c>
      <c r="AK57" s="39">
        <v>0</v>
      </c>
      <c r="AL57" s="39">
        <v>0</v>
      </c>
      <c r="AM57" s="39">
        <v>0</v>
      </c>
      <c r="AN57" s="39">
        <f t="shared" si="39"/>
        <v>0</v>
      </c>
      <c r="AO57" s="39">
        <v>0</v>
      </c>
      <c r="AP57" s="39">
        <v>0</v>
      </c>
      <c r="AQ57" s="40">
        <v>0</v>
      </c>
      <c r="AR57" s="39">
        <v>0</v>
      </c>
      <c r="AS57" s="41" t="e">
        <f>SUM(#REF!,#REF!,#REF!,AI57,#REF!)</f>
        <v>#REF!</v>
      </c>
      <c r="AT57" s="41" t="e">
        <f>SUM(#REF!,#REF!,#REF!,AN57,#REF!)</f>
        <v>#REF!</v>
      </c>
      <c r="AU57" s="45"/>
    </row>
    <row r="58" spans="1:47" ht="63" x14ac:dyDescent="0.25">
      <c r="A58" s="31" t="s">
        <v>127</v>
      </c>
      <c r="B58" s="32" t="s">
        <v>128</v>
      </c>
      <c r="C58" s="33" t="s">
        <v>129</v>
      </c>
      <c r="D58" s="34" t="s">
        <v>50</v>
      </c>
      <c r="E58" s="35"/>
      <c r="F58" s="35"/>
      <c r="G58" s="35"/>
      <c r="H58" s="35"/>
      <c r="I58" s="35"/>
      <c r="J58" s="35"/>
      <c r="K58" s="35"/>
      <c r="L58" s="35"/>
      <c r="M58" s="35"/>
      <c r="N58" s="50">
        <f t="shared" ref="N58:N59" si="46">SUM(O58:R58)</f>
        <v>37.547272749999998</v>
      </c>
      <c r="O58" s="50">
        <v>0</v>
      </c>
      <c r="P58" s="50">
        <v>0</v>
      </c>
      <c r="Q58" s="50">
        <f>[1]F0514_1037000158513_10_69_0!S58</f>
        <v>37.547272749999998</v>
      </c>
      <c r="R58" s="50">
        <v>0</v>
      </c>
      <c r="S58" s="43">
        <f t="shared" ref="S58:S59" si="47">SUM(T58:W58)</f>
        <v>0.63073185599999992</v>
      </c>
      <c r="T58" s="43">
        <v>0</v>
      </c>
      <c r="U58" s="43">
        <f t="shared" ref="U58:U59" si="48">P58</f>
        <v>0</v>
      </c>
      <c r="V58" s="50">
        <f>[1]F0514_1037000158513_10_69_0!T58</f>
        <v>0.63073185599999992</v>
      </c>
      <c r="W58" s="43">
        <v>0</v>
      </c>
      <c r="X58" s="39">
        <f t="shared" si="1"/>
        <v>-36.916540894000001</v>
      </c>
      <c r="Y58" s="44">
        <f t="shared" si="2"/>
        <v>-98.320165993946929</v>
      </c>
      <c r="Z58" s="39">
        <f t="shared" si="3"/>
        <v>0</v>
      </c>
      <c r="AA58" s="39" t="str">
        <f t="shared" si="4"/>
        <v>нд</v>
      </c>
      <c r="AB58" s="39">
        <f t="shared" si="5"/>
        <v>0</v>
      </c>
      <c r="AC58" s="39" t="str">
        <f t="shared" si="6"/>
        <v>нд</v>
      </c>
      <c r="AD58" s="39">
        <f t="shared" si="7"/>
        <v>-36.916540894000001</v>
      </c>
      <c r="AE58" s="39">
        <f t="shared" si="8"/>
        <v>-98.320165993946929</v>
      </c>
      <c r="AF58" s="39">
        <f t="shared" si="9"/>
        <v>0</v>
      </c>
      <c r="AG58" s="39" t="str">
        <f t="shared" si="10"/>
        <v>нд</v>
      </c>
      <c r="AH58" s="33" t="s">
        <v>51</v>
      </c>
      <c r="AI58" s="39">
        <f t="shared" ref="AI58:AR58" si="49">SUM(AI59:AI60)</f>
        <v>8.2933853860000006</v>
      </c>
      <c r="AJ58" s="39">
        <f t="shared" si="49"/>
        <v>0</v>
      </c>
      <c r="AK58" s="39">
        <f t="shared" si="49"/>
        <v>0</v>
      </c>
      <c r="AL58" s="39">
        <f t="shared" si="49"/>
        <v>8.2933853860000006</v>
      </c>
      <c r="AM58" s="39">
        <f t="shared" si="49"/>
        <v>0</v>
      </c>
      <c r="AN58" s="39">
        <f t="shared" si="49"/>
        <v>3.4260054070000003</v>
      </c>
      <c r="AO58" s="39">
        <f t="shared" si="49"/>
        <v>0</v>
      </c>
      <c r="AP58" s="39">
        <f t="shared" si="49"/>
        <v>0</v>
      </c>
      <c r="AQ58" s="40">
        <f t="shared" si="49"/>
        <v>3.4260054070000003</v>
      </c>
      <c r="AR58" s="39">
        <f t="shared" si="49"/>
        <v>0</v>
      </c>
      <c r="AS58" s="41" t="e">
        <f>SUM(#REF!,#REF!,#REF!,AI58,#REF!)</f>
        <v>#REF!</v>
      </c>
      <c r="AT58" s="41" t="e">
        <f>SUM(#REF!,#REF!,#REF!,AN58,#REF!)</f>
        <v>#REF!</v>
      </c>
      <c r="AU58" s="45"/>
    </row>
    <row r="59" spans="1:47" ht="63" x14ac:dyDescent="0.25">
      <c r="A59" s="31" t="s">
        <v>130</v>
      </c>
      <c r="B59" s="32" t="s">
        <v>131</v>
      </c>
      <c r="C59" s="33" t="s">
        <v>132</v>
      </c>
      <c r="D59" s="34" t="s">
        <v>105</v>
      </c>
      <c r="E59" s="49">
        <v>0</v>
      </c>
      <c r="F59" s="49">
        <v>0</v>
      </c>
      <c r="G59" s="49">
        <v>3</v>
      </c>
      <c r="H59" s="49">
        <v>0</v>
      </c>
      <c r="I59" s="49">
        <v>0</v>
      </c>
      <c r="J59" s="49">
        <v>0</v>
      </c>
      <c r="K59" s="49">
        <v>0</v>
      </c>
      <c r="L59" s="49" t="s">
        <v>106</v>
      </c>
      <c r="M59" s="49" t="s">
        <v>133</v>
      </c>
      <c r="N59" s="50">
        <f t="shared" si="46"/>
        <v>15.76959579</v>
      </c>
      <c r="O59" s="50">
        <v>0</v>
      </c>
      <c r="P59" s="50">
        <v>0</v>
      </c>
      <c r="Q59" s="50">
        <f>[1]F0514_1037000158513_10_69_0!S59</f>
        <v>15.76959579</v>
      </c>
      <c r="R59" s="50">
        <v>0</v>
      </c>
      <c r="S59" s="43">
        <f t="shared" si="47"/>
        <v>0</v>
      </c>
      <c r="T59" s="43">
        <v>0</v>
      </c>
      <c r="U59" s="43">
        <f t="shared" si="48"/>
        <v>0</v>
      </c>
      <c r="V59" s="50">
        <f>[1]F0514_1037000158513_10_69_0!T59</f>
        <v>0</v>
      </c>
      <c r="W59" s="43">
        <v>0</v>
      </c>
      <c r="X59" s="39">
        <f t="shared" si="1"/>
        <v>-15.76959579</v>
      </c>
      <c r="Y59" s="44">
        <f t="shared" si="2"/>
        <v>-100</v>
      </c>
      <c r="Z59" s="39">
        <f t="shared" si="3"/>
        <v>0</v>
      </c>
      <c r="AA59" s="39" t="str">
        <f t="shared" si="4"/>
        <v>нд</v>
      </c>
      <c r="AB59" s="39">
        <f t="shared" si="5"/>
        <v>0</v>
      </c>
      <c r="AC59" s="39" t="str">
        <f t="shared" si="6"/>
        <v>нд</v>
      </c>
      <c r="AD59" s="39">
        <f t="shared" si="7"/>
        <v>-15.76959579</v>
      </c>
      <c r="AE59" s="39">
        <f t="shared" si="8"/>
        <v>-100</v>
      </c>
      <c r="AF59" s="39">
        <f t="shared" si="9"/>
        <v>0</v>
      </c>
      <c r="AG59" s="39" t="str">
        <f t="shared" si="10"/>
        <v>нд</v>
      </c>
      <c r="AH59" s="33" t="s">
        <v>51</v>
      </c>
      <c r="AI59" s="39">
        <f>SUM(AJ59:AM59)</f>
        <v>7.8135173937999998</v>
      </c>
      <c r="AJ59" s="39">
        <v>0</v>
      </c>
      <c r="AK59" s="39">
        <v>0</v>
      </c>
      <c r="AL59" s="39">
        <f>'[2]приложение 1.4'!$J$23*1.18</f>
        <v>7.8135173937999998</v>
      </c>
      <c r="AM59" s="39">
        <v>0</v>
      </c>
      <c r="AN59" s="39">
        <f>SUM(AO59:AR59)</f>
        <v>2.6068860970000003</v>
      </c>
      <c r="AO59" s="39">
        <v>0</v>
      </c>
      <c r="AP59" s="39">
        <v>0</v>
      </c>
      <c r="AQ59" s="40">
        <v>2.6068860970000003</v>
      </c>
      <c r="AR59" s="39">
        <v>0</v>
      </c>
      <c r="AS59" s="41" t="e">
        <f>SUM(#REF!,#REF!,#REF!,AI59,#REF!)</f>
        <v>#REF!</v>
      </c>
      <c r="AT59" s="41" t="e">
        <f>SUM(#REF!,#REF!,#REF!,AN59,#REF!)</f>
        <v>#REF!</v>
      </c>
      <c r="AU59" s="45"/>
    </row>
    <row r="60" spans="1:47" ht="47.25" x14ac:dyDescent="0.25">
      <c r="A60" s="31" t="s">
        <v>134</v>
      </c>
      <c r="B60" s="32" t="s">
        <v>135</v>
      </c>
      <c r="C60" s="33" t="s">
        <v>50</v>
      </c>
      <c r="D60" s="34" t="s">
        <v>105</v>
      </c>
      <c r="E60" s="49">
        <v>0</v>
      </c>
      <c r="F60" s="49">
        <v>0</v>
      </c>
      <c r="G60" s="49">
        <v>3</v>
      </c>
      <c r="H60" s="49">
        <v>0</v>
      </c>
      <c r="I60" s="49">
        <v>0</v>
      </c>
      <c r="J60" s="49">
        <v>0</v>
      </c>
      <c r="K60" s="49">
        <v>0</v>
      </c>
      <c r="L60" s="49" t="s">
        <v>106</v>
      </c>
      <c r="M60" s="49" t="s">
        <v>136</v>
      </c>
      <c r="N60" s="50">
        <v>0</v>
      </c>
      <c r="O60" s="50">
        <v>0</v>
      </c>
      <c r="P60" s="50">
        <v>0</v>
      </c>
      <c r="Q60" s="50">
        <v>0</v>
      </c>
      <c r="R60" s="50">
        <v>0</v>
      </c>
      <c r="S60" s="50">
        <v>0</v>
      </c>
      <c r="T60" s="50">
        <v>0</v>
      </c>
      <c r="U60" s="50">
        <v>0</v>
      </c>
      <c r="V60" s="50">
        <v>0</v>
      </c>
      <c r="W60" s="50">
        <v>0</v>
      </c>
      <c r="X60" s="39">
        <f t="shared" si="1"/>
        <v>0</v>
      </c>
      <c r="Y60" s="44" t="str">
        <f t="shared" si="2"/>
        <v/>
      </c>
      <c r="Z60" s="39">
        <f t="shared" si="3"/>
        <v>0</v>
      </c>
      <c r="AA60" s="39" t="str">
        <f t="shared" si="4"/>
        <v>нд</v>
      </c>
      <c r="AB60" s="39">
        <f t="shared" si="5"/>
        <v>0</v>
      </c>
      <c r="AC60" s="39" t="str">
        <f t="shared" si="6"/>
        <v>нд</v>
      </c>
      <c r="AD60" s="39">
        <f t="shared" si="7"/>
        <v>0</v>
      </c>
      <c r="AE60" s="39" t="str">
        <f t="shared" si="8"/>
        <v/>
      </c>
      <c r="AF60" s="39">
        <f t="shared" si="9"/>
        <v>0</v>
      </c>
      <c r="AG60" s="39" t="str">
        <f t="shared" si="10"/>
        <v>нд</v>
      </c>
      <c r="AH60" s="33" t="s">
        <v>51</v>
      </c>
      <c r="AI60" s="39">
        <f>SUM(AJ60:AM60)</f>
        <v>0.47986799219999998</v>
      </c>
      <c r="AJ60" s="39">
        <v>0</v>
      </c>
      <c r="AK60" s="39">
        <v>0</v>
      </c>
      <c r="AL60" s="39">
        <f>'[2]приложение 1.4'!$J$25*1.18</f>
        <v>0.47986799219999998</v>
      </c>
      <c r="AM60" s="39">
        <v>0</v>
      </c>
      <c r="AN60" s="39">
        <f>SUM(AO60:AR60)</f>
        <v>0.81911931000000004</v>
      </c>
      <c r="AO60" s="39">
        <v>0</v>
      </c>
      <c r="AP60" s="39">
        <v>0</v>
      </c>
      <c r="AQ60" s="40">
        <v>0.81911931000000004</v>
      </c>
      <c r="AR60" s="39">
        <v>0</v>
      </c>
      <c r="AS60" s="41" t="e">
        <f>SUM(#REF!,#REF!,#REF!,AI60,#REF!)</f>
        <v>#REF!</v>
      </c>
      <c r="AT60" s="41" t="e">
        <f>SUM(#REF!,#REF!,#REF!,AN60,#REF!)</f>
        <v>#REF!</v>
      </c>
      <c r="AU60" s="45"/>
    </row>
    <row r="61" spans="1:47" ht="47.25" x14ac:dyDescent="0.25">
      <c r="A61" s="31" t="s">
        <v>137</v>
      </c>
      <c r="B61" s="32" t="s">
        <v>138</v>
      </c>
      <c r="C61" s="33" t="s">
        <v>50</v>
      </c>
      <c r="D61" s="34" t="s">
        <v>50</v>
      </c>
      <c r="E61" s="35"/>
      <c r="F61" s="35"/>
      <c r="G61" s="35"/>
      <c r="H61" s="35"/>
      <c r="I61" s="35"/>
      <c r="J61" s="35"/>
      <c r="K61" s="35"/>
      <c r="L61" s="35"/>
      <c r="M61" s="35"/>
      <c r="N61" s="43">
        <v>0</v>
      </c>
      <c r="O61" s="43">
        <v>0</v>
      </c>
      <c r="P61" s="43">
        <v>0</v>
      </c>
      <c r="Q61" s="43">
        <v>0</v>
      </c>
      <c r="R61" s="43">
        <v>0</v>
      </c>
      <c r="S61" s="43">
        <v>0</v>
      </c>
      <c r="T61" s="43">
        <v>0</v>
      </c>
      <c r="U61" s="43">
        <v>0</v>
      </c>
      <c r="V61" s="43">
        <v>0</v>
      </c>
      <c r="W61" s="43">
        <v>0</v>
      </c>
      <c r="X61" s="39">
        <f t="shared" si="1"/>
        <v>0</v>
      </c>
      <c r="Y61" s="44" t="str">
        <f t="shared" si="2"/>
        <v/>
      </c>
      <c r="Z61" s="39">
        <f t="shared" si="3"/>
        <v>0</v>
      </c>
      <c r="AA61" s="39" t="str">
        <f t="shared" si="4"/>
        <v>нд</v>
      </c>
      <c r="AB61" s="39">
        <f t="shared" si="5"/>
        <v>0</v>
      </c>
      <c r="AC61" s="39" t="str">
        <f t="shared" si="6"/>
        <v>нд</v>
      </c>
      <c r="AD61" s="39">
        <f t="shared" si="7"/>
        <v>0</v>
      </c>
      <c r="AE61" s="39" t="str">
        <f t="shared" si="8"/>
        <v/>
      </c>
      <c r="AF61" s="39">
        <f t="shared" si="9"/>
        <v>0</v>
      </c>
      <c r="AG61" s="39" t="str">
        <f t="shared" si="10"/>
        <v>нд</v>
      </c>
      <c r="AH61" s="39" t="s">
        <v>51</v>
      </c>
      <c r="AI61" s="39">
        <f>SUM(AJ61:AM61)</f>
        <v>0</v>
      </c>
      <c r="AJ61" s="39">
        <v>0</v>
      </c>
      <c r="AK61" s="39">
        <v>0</v>
      </c>
      <c r="AL61" s="39">
        <v>0</v>
      </c>
      <c r="AM61" s="39">
        <v>0</v>
      </c>
      <c r="AN61" s="39">
        <f>SUM(AO61:AR61)</f>
        <v>0</v>
      </c>
      <c r="AO61" s="39">
        <v>0</v>
      </c>
      <c r="AP61" s="39">
        <v>0</v>
      </c>
      <c r="AQ61" s="40">
        <v>0</v>
      </c>
      <c r="AR61" s="39">
        <v>0</v>
      </c>
      <c r="AS61" s="41" t="e">
        <f>SUM(#REF!,#REF!,#REF!,AI61,#REF!)</f>
        <v>#REF!</v>
      </c>
      <c r="AT61" s="41" t="e">
        <f>SUM(#REF!,#REF!,#REF!,AN61,#REF!)</f>
        <v>#REF!</v>
      </c>
      <c r="AU61" s="45"/>
    </row>
    <row r="62" spans="1:47" ht="47.25" x14ac:dyDescent="0.25">
      <c r="A62" s="31" t="s">
        <v>139</v>
      </c>
      <c r="B62" s="32" t="s">
        <v>140</v>
      </c>
      <c r="C62" s="33" t="s">
        <v>50</v>
      </c>
      <c r="D62" s="34" t="s">
        <v>50</v>
      </c>
      <c r="E62" s="35"/>
      <c r="F62" s="35"/>
      <c r="G62" s="35"/>
      <c r="H62" s="35"/>
      <c r="I62" s="35"/>
      <c r="J62" s="35"/>
      <c r="K62" s="35"/>
      <c r="L62" s="35"/>
      <c r="M62" s="35"/>
      <c r="N62" s="43">
        <v>0</v>
      </c>
      <c r="O62" s="43">
        <v>0</v>
      </c>
      <c r="P62" s="43">
        <v>0</v>
      </c>
      <c r="Q62" s="43">
        <v>0</v>
      </c>
      <c r="R62" s="43">
        <v>0</v>
      </c>
      <c r="S62" s="43">
        <v>0</v>
      </c>
      <c r="T62" s="43">
        <v>0</v>
      </c>
      <c r="U62" s="43">
        <v>0</v>
      </c>
      <c r="V62" s="43">
        <v>0</v>
      </c>
      <c r="W62" s="43">
        <v>0</v>
      </c>
      <c r="X62" s="39">
        <f t="shared" si="1"/>
        <v>0</v>
      </c>
      <c r="Y62" s="44" t="str">
        <f t="shared" si="2"/>
        <v/>
      </c>
      <c r="Z62" s="39">
        <f t="shared" si="3"/>
        <v>0</v>
      </c>
      <c r="AA62" s="39" t="str">
        <f t="shared" si="4"/>
        <v>нд</v>
      </c>
      <c r="AB62" s="39">
        <f t="shared" si="5"/>
        <v>0</v>
      </c>
      <c r="AC62" s="39" t="str">
        <f t="shared" si="6"/>
        <v>нд</v>
      </c>
      <c r="AD62" s="39">
        <f t="shared" si="7"/>
        <v>0</v>
      </c>
      <c r="AE62" s="39" t="str">
        <f t="shared" si="8"/>
        <v/>
      </c>
      <c r="AF62" s="39">
        <f t="shared" si="9"/>
        <v>0</v>
      </c>
      <c r="AG62" s="39" t="str">
        <f t="shared" si="10"/>
        <v>нд</v>
      </c>
      <c r="AH62" s="39" t="s">
        <v>51</v>
      </c>
      <c r="AI62" s="39">
        <f>SUM(AJ62:AM62)</f>
        <v>0</v>
      </c>
      <c r="AJ62" s="39">
        <v>0</v>
      </c>
      <c r="AK62" s="39">
        <v>0</v>
      </c>
      <c r="AL62" s="39">
        <v>0</v>
      </c>
      <c r="AM62" s="39">
        <v>0</v>
      </c>
      <c r="AN62" s="39">
        <f>SUM(AO62:AR62)</f>
        <v>0</v>
      </c>
      <c r="AO62" s="39">
        <v>0</v>
      </c>
      <c r="AP62" s="39">
        <v>0</v>
      </c>
      <c r="AQ62" s="40">
        <v>0</v>
      </c>
      <c r="AR62" s="39">
        <v>0</v>
      </c>
      <c r="AS62" s="41" t="e">
        <f>SUM(#REF!,#REF!,#REF!,AI62,#REF!)</f>
        <v>#REF!</v>
      </c>
      <c r="AT62" s="41" t="e">
        <f>SUM(#REF!,#REF!,#REF!,AN62,#REF!)</f>
        <v>#REF!</v>
      </c>
      <c r="AU62" s="45"/>
    </row>
    <row r="63" spans="1:47" ht="63" x14ac:dyDescent="0.25">
      <c r="A63" s="31" t="s">
        <v>141</v>
      </c>
      <c r="B63" s="32" t="s">
        <v>142</v>
      </c>
      <c r="C63" s="33" t="s">
        <v>50</v>
      </c>
      <c r="D63" s="34" t="s">
        <v>50</v>
      </c>
      <c r="E63" s="35"/>
      <c r="F63" s="35"/>
      <c r="G63" s="35"/>
      <c r="H63" s="35"/>
      <c r="I63" s="35"/>
      <c r="J63" s="35"/>
      <c r="K63" s="35"/>
      <c r="L63" s="35"/>
      <c r="M63" s="35"/>
      <c r="N63" s="43">
        <f t="shared" ref="N63:W63" si="50">SUM(N64:N65)</f>
        <v>36.551798310000002</v>
      </c>
      <c r="O63" s="43">
        <f t="shared" si="50"/>
        <v>0</v>
      </c>
      <c r="P63" s="43">
        <f t="shared" si="50"/>
        <v>0</v>
      </c>
      <c r="Q63" s="43">
        <f t="shared" si="50"/>
        <v>36.551798310000002</v>
      </c>
      <c r="R63" s="43">
        <f t="shared" si="50"/>
        <v>0</v>
      </c>
      <c r="S63" s="43">
        <f t="shared" si="50"/>
        <v>0</v>
      </c>
      <c r="T63" s="43">
        <f t="shared" si="50"/>
        <v>0</v>
      </c>
      <c r="U63" s="43">
        <f t="shared" si="50"/>
        <v>0</v>
      </c>
      <c r="V63" s="43">
        <f t="shared" si="50"/>
        <v>0</v>
      </c>
      <c r="W63" s="43">
        <f t="shared" si="50"/>
        <v>0</v>
      </c>
      <c r="X63" s="39">
        <f t="shared" si="1"/>
        <v>-36.551798310000002</v>
      </c>
      <c r="Y63" s="44">
        <f t="shared" si="2"/>
        <v>-100</v>
      </c>
      <c r="Z63" s="39">
        <f t="shared" si="3"/>
        <v>0</v>
      </c>
      <c r="AA63" s="39" t="str">
        <f t="shared" si="4"/>
        <v>нд</v>
      </c>
      <c r="AB63" s="39">
        <f t="shared" si="5"/>
        <v>0</v>
      </c>
      <c r="AC63" s="39" t="str">
        <f t="shared" si="6"/>
        <v>нд</v>
      </c>
      <c r="AD63" s="39">
        <f t="shared" si="7"/>
        <v>-36.551798310000002</v>
      </c>
      <c r="AE63" s="39">
        <f t="shared" si="8"/>
        <v>-100</v>
      </c>
      <c r="AF63" s="39">
        <f t="shared" si="9"/>
        <v>0</v>
      </c>
      <c r="AG63" s="39" t="str">
        <f t="shared" si="10"/>
        <v>нд</v>
      </c>
      <c r="AH63" s="39" t="s">
        <v>51</v>
      </c>
      <c r="AI63" s="39">
        <f>SUM(AJ63:AM63)</f>
        <v>0</v>
      </c>
      <c r="AJ63" s="39">
        <v>0</v>
      </c>
      <c r="AK63" s="39">
        <v>0</v>
      </c>
      <c r="AL63" s="39">
        <v>0</v>
      </c>
      <c r="AM63" s="39">
        <v>0</v>
      </c>
      <c r="AN63" s="39">
        <f>SUM(AO63:AR63)</f>
        <v>0</v>
      </c>
      <c r="AO63" s="39">
        <v>0</v>
      </c>
      <c r="AP63" s="39">
        <v>0</v>
      </c>
      <c r="AQ63" s="40">
        <v>0</v>
      </c>
      <c r="AR63" s="39">
        <v>0</v>
      </c>
      <c r="AS63" s="41" t="e">
        <f>SUM(#REF!,#REF!,#REF!,AI63,#REF!)</f>
        <v>#REF!</v>
      </c>
      <c r="AT63" s="41" t="e">
        <f>SUM(#REF!,#REF!,#REF!,AN63,#REF!)</f>
        <v>#REF!</v>
      </c>
      <c r="AU63" s="45"/>
    </row>
    <row r="64" spans="1:47" ht="31.5" x14ac:dyDescent="0.25">
      <c r="A64" s="31" t="s">
        <v>143</v>
      </c>
      <c r="B64" s="32" t="s">
        <v>144</v>
      </c>
      <c r="C64" s="33" t="s">
        <v>145</v>
      </c>
      <c r="D64" s="34" t="s">
        <v>50</v>
      </c>
      <c r="E64" s="35"/>
      <c r="F64" s="35"/>
      <c r="G64" s="35"/>
      <c r="H64" s="35"/>
      <c r="I64" s="35"/>
      <c r="J64" s="35"/>
      <c r="K64" s="35"/>
      <c r="L64" s="35"/>
      <c r="M64" s="35"/>
      <c r="N64" s="50">
        <f t="shared" ref="N64:N65" si="51">SUM(O64:R64)</f>
        <v>5.6810223799999999</v>
      </c>
      <c r="O64" s="50">
        <v>0</v>
      </c>
      <c r="P64" s="50">
        <v>0</v>
      </c>
      <c r="Q64" s="50">
        <f>[1]F0514_1037000158513_10_69_0!S64</f>
        <v>5.6810223799999999</v>
      </c>
      <c r="R64" s="50">
        <v>0</v>
      </c>
      <c r="S64" s="43">
        <f t="shared" ref="S64:S65" si="52">SUM(T64:W64)</f>
        <v>0</v>
      </c>
      <c r="T64" s="43">
        <v>0</v>
      </c>
      <c r="U64" s="43">
        <f t="shared" ref="U64:U65" si="53">P64</f>
        <v>0</v>
      </c>
      <c r="V64" s="50">
        <f>[1]F0514_1037000158513_10_69_0!T64</f>
        <v>0</v>
      </c>
      <c r="W64" s="43">
        <v>0</v>
      </c>
      <c r="X64" s="39">
        <f t="shared" si="1"/>
        <v>-5.6810223799999999</v>
      </c>
      <c r="Y64" s="44">
        <f t="shared" si="2"/>
        <v>-100</v>
      </c>
      <c r="Z64" s="39">
        <f t="shared" si="3"/>
        <v>0</v>
      </c>
      <c r="AA64" s="39" t="str">
        <f t="shared" si="4"/>
        <v>нд</v>
      </c>
      <c r="AB64" s="39">
        <f t="shared" si="5"/>
        <v>0</v>
      </c>
      <c r="AC64" s="39" t="str">
        <f t="shared" si="6"/>
        <v>нд</v>
      </c>
      <c r="AD64" s="39">
        <f t="shared" si="7"/>
        <v>-5.6810223799999999</v>
      </c>
      <c r="AE64" s="39">
        <f t="shared" si="8"/>
        <v>-100</v>
      </c>
      <c r="AF64" s="39">
        <f t="shared" si="9"/>
        <v>0</v>
      </c>
      <c r="AG64" s="39" t="str">
        <f t="shared" si="10"/>
        <v>нд</v>
      </c>
      <c r="AH64" s="33" t="s">
        <v>51</v>
      </c>
      <c r="AI64" s="39">
        <f t="shared" ref="AI64:AR64" si="54">SUM(AI65,AI66)</f>
        <v>0</v>
      </c>
      <c r="AJ64" s="39">
        <f t="shared" si="54"/>
        <v>0</v>
      </c>
      <c r="AK64" s="39">
        <f t="shared" si="54"/>
        <v>0</v>
      </c>
      <c r="AL64" s="39">
        <f t="shared" si="54"/>
        <v>0</v>
      </c>
      <c r="AM64" s="39">
        <f t="shared" si="54"/>
        <v>0</v>
      </c>
      <c r="AN64" s="39">
        <f t="shared" si="54"/>
        <v>4.3907361099999997</v>
      </c>
      <c r="AO64" s="39">
        <f t="shared" si="54"/>
        <v>0</v>
      </c>
      <c r="AP64" s="39">
        <f t="shared" si="54"/>
        <v>0</v>
      </c>
      <c r="AQ64" s="40">
        <f t="shared" si="54"/>
        <v>4.3907361099999997</v>
      </c>
      <c r="AR64" s="39">
        <f t="shared" si="54"/>
        <v>0</v>
      </c>
      <c r="AS64" s="41" t="e">
        <f>SUM(#REF!,#REF!,#REF!,AI64,#REF!)</f>
        <v>#REF!</v>
      </c>
      <c r="AT64" s="41" t="e">
        <f>SUM(#REF!,#REF!,#REF!,AN64,#REF!)</f>
        <v>#REF!</v>
      </c>
      <c r="AU64" s="45"/>
    </row>
    <row r="65" spans="1:47" ht="31.5" x14ac:dyDescent="0.25">
      <c r="A65" s="31" t="s">
        <v>146</v>
      </c>
      <c r="B65" s="32" t="s">
        <v>147</v>
      </c>
      <c r="C65" s="33" t="s">
        <v>148</v>
      </c>
      <c r="D65" s="34" t="s">
        <v>50</v>
      </c>
      <c r="E65" s="35"/>
      <c r="F65" s="35"/>
      <c r="G65" s="35"/>
      <c r="H65" s="35"/>
      <c r="I65" s="35"/>
      <c r="J65" s="35"/>
      <c r="K65" s="35"/>
      <c r="L65" s="35"/>
      <c r="M65" s="35"/>
      <c r="N65" s="50">
        <f t="shared" si="51"/>
        <v>30.870775930000001</v>
      </c>
      <c r="O65" s="50">
        <v>0</v>
      </c>
      <c r="P65" s="50">
        <v>0</v>
      </c>
      <c r="Q65" s="50">
        <f>[1]F0514_1037000158513_10_69_0!S65</f>
        <v>30.870775930000001</v>
      </c>
      <c r="R65" s="50">
        <v>0</v>
      </c>
      <c r="S65" s="43">
        <f t="shared" si="52"/>
        <v>0</v>
      </c>
      <c r="T65" s="43">
        <v>0</v>
      </c>
      <c r="U65" s="43">
        <f t="shared" si="53"/>
        <v>0</v>
      </c>
      <c r="V65" s="50">
        <f>[1]F0514_1037000158513_10_69_0!T65</f>
        <v>0</v>
      </c>
      <c r="W65" s="43">
        <v>0</v>
      </c>
      <c r="X65" s="39">
        <f t="shared" si="1"/>
        <v>-30.870775930000001</v>
      </c>
      <c r="Y65" s="44">
        <f t="shared" si="2"/>
        <v>-100</v>
      </c>
      <c r="Z65" s="39">
        <f t="shared" si="3"/>
        <v>0</v>
      </c>
      <c r="AA65" s="39" t="str">
        <f t="shared" si="4"/>
        <v>нд</v>
      </c>
      <c r="AB65" s="39">
        <f t="shared" si="5"/>
        <v>0</v>
      </c>
      <c r="AC65" s="39" t="str">
        <f t="shared" si="6"/>
        <v>нд</v>
      </c>
      <c r="AD65" s="39">
        <f t="shared" si="7"/>
        <v>-30.870775930000001</v>
      </c>
      <c r="AE65" s="39">
        <f t="shared" si="8"/>
        <v>-100</v>
      </c>
      <c r="AF65" s="39">
        <f t="shared" si="9"/>
        <v>0</v>
      </c>
      <c r="AG65" s="39" t="str">
        <f t="shared" si="10"/>
        <v>нд</v>
      </c>
      <c r="AH65" s="33" t="s">
        <v>51</v>
      </c>
      <c r="AI65" s="39">
        <v>0</v>
      </c>
      <c r="AJ65" s="39">
        <v>0</v>
      </c>
      <c r="AK65" s="39">
        <v>0</v>
      </c>
      <c r="AL65" s="39">
        <v>0</v>
      </c>
      <c r="AM65" s="39">
        <v>0</v>
      </c>
      <c r="AN65" s="39">
        <v>0</v>
      </c>
      <c r="AO65" s="39">
        <v>0</v>
      </c>
      <c r="AP65" s="39">
        <v>0</v>
      </c>
      <c r="AQ65" s="40">
        <v>0</v>
      </c>
      <c r="AR65" s="39">
        <v>0</v>
      </c>
      <c r="AS65" s="41" t="e">
        <f>SUM(#REF!,#REF!,#REF!,AI65,#REF!)</f>
        <v>#REF!</v>
      </c>
      <c r="AT65" s="41" t="e">
        <f>SUM(#REF!,#REF!,#REF!,AN65,#REF!)</f>
        <v>#REF!</v>
      </c>
      <c r="AU65" s="45"/>
    </row>
    <row r="66" spans="1:47" ht="63" x14ac:dyDescent="0.25">
      <c r="A66" s="31" t="s">
        <v>149</v>
      </c>
      <c r="B66" s="32" t="s">
        <v>150</v>
      </c>
      <c r="C66" s="33" t="s">
        <v>50</v>
      </c>
      <c r="D66" s="34" t="s">
        <v>50</v>
      </c>
      <c r="E66" s="35"/>
      <c r="F66" s="35"/>
      <c r="G66" s="35"/>
      <c r="H66" s="35"/>
      <c r="I66" s="35"/>
      <c r="J66" s="35"/>
      <c r="K66" s="35"/>
      <c r="L66" s="35"/>
      <c r="M66" s="35"/>
      <c r="N66" s="43">
        <v>0</v>
      </c>
      <c r="O66" s="43">
        <v>0</v>
      </c>
      <c r="P66" s="43">
        <v>0</v>
      </c>
      <c r="Q66" s="43">
        <v>0</v>
      </c>
      <c r="R66" s="43">
        <v>0</v>
      </c>
      <c r="S66" s="43">
        <v>0</v>
      </c>
      <c r="T66" s="43">
        <v>0</v>
      </c>
      <c r="U66" s="43">
        <v>0</v>
      </c>
      <c r="V66" s="43">
        <v>0</v>
      </c>
      <c r="W66" s="43">
        <v>0</v>
      </c>
      <c r="X66" s="39">
        <f t="shared" si="1"/>
        <v>0</v>
      </c>
      <c r="Y66" s="44" t="str">
        <f t="shared" si="2"/>
        <v/>
      </c>
      <c r="Z66" s="39">
        <f t="shared" si="3"/>
        <v>0</v>
      </c>
      <c r="AA66" s="39" t="str">
        <f t="shared" si="4"/>
        <v>нд</v>
      </c>
      <c r="AB66" s="39">
        <f t="shared" si="5"/>
        <v>0</v>
      </c>
      <c r="AC66" s="39" t="str">
        <f t="shared" si="6"/>
        <v>нд</v>
      </c>
      <c r="AD66" s="39">
        <f t="shared" si="7"/>
        <v>0</v>
      </c>
      <c r="AE66" s="39" t="str">
        <f t="shared" si="8"/>
        <v/>
      </c>
      <c r="AF66" s="39">
        <f t="shared" si="9"/>
        <v>0</v>
      </c>
      <c r="AG66" s="39" t="str">
        <f t="shared" si="10"/>
        <v>нд</v>
      </c>
      <c r="AH66" s="39" t="s">
        <v>51</v>
      </c>
      <c r="AI66" s="39">
        <f t="shared" ref="AI66:AR66" si="55">SUM(AI67)</f>
        <v>0</v>
      </c>
      <c r="AJ66" s="39">
        <f t="shared" si="55"/>
        <v>0</v>
      </c>
      <c r="AK66" s="39">
        <f t="shared" si="55"/>
        <v>0</v>
      </c>
      <c r="AL66" s="39">
        <f t="shared" si="55"/>
        <v>0</v>
      </c>
      <c r="AM66" s="39">
        <f t="shared" si="55"/>
        <v>0</v>
      </c>
      <c r="AN66" s="39">
        <f t="shared" si="55"/>
        <v>4.3907361099999997</v>
      </c>
      <c r="AO66" s="39">
        <f t="shared" si="55"/>
        <v>0</v>
      </c>
      <c r="AP66" s="39">
        <f t="shared" si="55"/>
        <v>0</v>
      </c>
      <c r="AQ66" s="40">
        <f t="shared" si="55"/>
        <v>4.3907361099999997</v>
      </c>
      <c r="AR66" s="39">
        <f t="shared" si="55"/>
        <v>0</v>
      </c>
      <c r="AS66" s="41" t="e">
        <f>SUM(#REF!,#REF!,#REF!,AI66,#REF!)</f>
        <v>#REF!</v>
      </c>
      <c r="AT66" s="41" t="e">
        <f>SUM(#REF!,#REF!,#REF!,AN66,#REF!)</f>
        <v>#REF!</v>
      </c>
      <c r="AU66" s="45"/>
    </row>
    <row r="67" spans="1:47" ht="63" x14ac:dyDescent="0.25">
      <c r="A67" s="31" t="s">
        <v>151</v>
      </c>
      <c r="B67" s="32" t="s">
        <v>152</v>
      </c>
      <c r="C67" s="33" t="s">
        <v>50</v>
      </c>
      <c r="D67" s="34" t="s">
        <v>105</v>
      </c>
      <c r="E67" s="35">
        <v>0</v>
      </c>
      <c r="F67" s="35">
        <v>0</v>
      </c>
      <c r="G67" s="35">
        <v>0</v>
      </c>
      <c r="H67" s="35">
        <v>0</v>
      </c>
      <c r="I67" s="35">
        <v>0</v>
      </c>
      <c r="J67" s="35">
        <v>0</v>
      </c>
      <c r="K67" s="35">
        <v>0</v>
      </c>
      <c r="L67" s="35">
        <v>8</v>
      </c>
      <c r="M67" s="35">
        <v>72</v>
      </c>
      <c r="N67" s="50">
        <v>0</v>
      </c>
      <c r="O67" s="50">
        <v>0</v>
      </c>
      <c r="P67" s="50">
        <v>0</v>
      </c>
      <c r="Q67" s="50">
        <v>0</v>
      </c>
      <c r="R67" s="50">
        <v>0</v>
      </c>
      <c r="S67" s="50">
        <v>0</v>
      </c>
      <c r="T67" s="50">
        <v>0</v>
      </c>
      <c r="U67" s="50">
        <v>0</v>
      </c>
      <c r="V67" s="50">
        <v>0</v>
      </c>
      <c r="W67" s="50">
        <v>0</v>
      </c>
      <c r="X67" s="39">
        <f t="shared" si="1"/>
        <v>0</v>
      </c>
      <c r="Y67" s="44" t="str">
        <f t="shared" si="2"/>
        <v/>
      </c>
      <c r="Z67" s="39">
        <f t="shared" si="3"/>
        <v>0</v>
      </c>
      <c r="AA67" s="39" t="str">
        <f t="shared" si="4"/>
        <v>нд</v>
      </c>
      <c r="AB67" s="39">
        <f t="shared" si="5"/>
        <v>0</v>
      </c>
      <c r="AC67" s="39" t="str">
        <f t="shared" si="6"/>
        <v>нд</v>
      </c>
      <c r="AD67" s="39">
        <f t="shared" si="7"/>
        <v>0</v>
      </c>
      <c r="AE67" s="39" t="str">
        <f t="shared" si="8"/>
        <v/>
      </c>
      <c r="AF67" s="39">
        <f t="shared" si="9"/>
        <v>0</v>
      </c>
      <c r="AG67" s="39" t="str">
        <f t="shared" si="10"/>
        <v>нд</v>
      </c>
      <c r="AH67" s="34" t="s">
        <v>51</v>
      </c>
      <c r="AI67" s="39">
        <f>SUM(AJ67:AM67)</f>
        <v>0</v>
      </c>
      <c r="AJ67" s="39">
        <v>0</v>
      </c>
      <c r="AK67" s="39">
        <v>0</v>
      </c>
      <c r="AL67" s="39">
        <v>0</v>
      </c>
      <c r="AM67" s="39">
        <v>0</v>
      </c>
      <c r="AN67" s="39">
        <f>SUM(AO67:AR67)</f>
        <v>4.3907361099999997</v>
      </c>
      <c r="AO67" s="39">
        <v>0</v>
      </c>
      <c r="AP67" s="39">
        <v>0</v>
      </c>
      <c r="AQ67" s="40">
        <v>4.3907361099999997</v>
      </c>
      <c r="AR67" s="39">
        <v>0</v>
      </c>
      <c r="AS67" s="41" t="e">
        <f>SUM(#REF!,#REF!,#REF!,AI67,#REF!)</f>
        <v>#REF!</v>
      </c>
      <c r="AT67" s="41" t="e">
        <f>SUM(#REF!,#REF!,#REF!,AN67,#REF!)</f>
        <v>#REF!</v>
      </c>
      <c r="AU67" s="45"/>
    </row>
    <row r="68" spans="1:47" ht="63" x14ac:dyDescent="0.25">
      <c r="A68" s="31" t="s">
        <v>153</v>
      </c>
      <c r="B68" s="32" t="s">
        <v>154</v>
      </c>
      <c r="C68" s="33" t="s">
        <v>50</v>
      </c>
      <c r="D68" s="34" t="s">
        <v>50</v>
      </c>
      <c r="E68" s="35"/>
      <c r="F68" s="35"/>
      <c r="G68" s="35"/>
      <c r="H68" s="35"/>
      <c r="I68" s="35"/>
      <c r="J68" s="35"/>
      <c r="K68" s="35"/>
      <c r="L68" s="35"/>
      <c r="M68" s="35"/>
      <c r="N68" s="43">
        <v>0</v>
      </c>
      <c r="O68" s="43">
        <v>0</v>
      </c>
      <c r="P68" s="43">
        <v>0</v>
      </c>
      <c r="Q68" s="43">
        <v>0</v>
      </c>
      <c r="R68" s="43">
        <v>0</v>
      </c>
      <c r="S68" s="43">
        <v>0</v>
      </c>
      <c r="T68" s="43">
        <v>0</v>
      </c>
      <c r="U68" s="43">
        <v>0</v>
      </c>
      <c r="V68" s="43">
        <v>0</v>
      </c>
      <c r="W68" s="43">
        <v>0</v>
      </c>
      <c r="X68" s="39">
        <f t="shared" si="1"/>
        <v>0</v>
      </c>
      <c r="Y68" s="44" t="str">
        <f t="shared" si="2"/>
        <v/>
      </c>
      <c r="Z68" s="39">
        <f t="shared" si="3"/>
        <v>0</v>
      </c>
      <c r="AA68" s="39" t="str">
        <f t="shared" si="4"/>
        <v>нд</v>
      </c>
      <c r="AB68" s="39">
        <f t="shared" si="5"/>
        <v>0</v>
      </c>
      <c r="AC68" s="39" t="str">
        <f t="shared" si="6"/>
        <v>нд</v>
      </c>
      <c r="AD68" s="39">
        <f t="shared" si="7"/>
        <v>0</v>
      </c>
      <c r="AE68" s="39" t="str">
        <f t="shared" si="8"/>
        <v/>
      </c>
      <c r="AF68" s="39">
        <f t="shared" si="9"/>
        <v>0</v>
      </c>
      <c r="AG68" s="39" t="str">
        <f t="shared" si="10"/>
        <v>нд</v>
      </c>
      <c r="AH68" s="39" t="s">
        <v>51</v>
      </c>
      <c r="AI68" s="39">
        <f t="shared" ref="AI68:AR68" si="56">SUM(AI69,AI70)</f>
        <v>40.971925920773998</v>
      </c>
      <c r="AJ68" s="39">
        <f t="shared" si="56"/>
        <v>0</v>
      </c>
      <c r="AK68" s="39">
        <f t="shared" si="56"/>
        <v>0</v>
      </c>
      <c r="AL68" s="39">
        <f t="shared" si="56"/>
        <v>40.971925920773998</v>
      </c>
      <c r="AM68" s="39">
        <f t="shared" si="56"/>
        <v>0</v>
      </c>
      <c r="AN68" s="39">
        <f t="shared" si="56"/>
        <v>16.2329828204</v>
      </c>
      <c r="AO68" s="39">
        <f t="shared" si="56"/>
        <v>0</v>
      </c>
      <c r="AP68" s="39">
        <f t="shared" si="56"/>
        <v>0</v>
      </c>
      <c r="AQ68" s="40">
        <f t="shared" si="56"/>
        <v>16.2329828204</v>
      </c>
      <c r="AR68" s="39">
        <f t="shared" si="56"/>
        <v>0</v>
      </c>
      <c r="AS68" s="41" t="e">
        <f>SUM(#REF!,#REF!,#REF!,AI68,#REF!)</f>
        <v>#REF!</v>
      </c>
      <c r="AT68" s="41" t="e">
        <f>SUM(#REF!,#REF!,#REF!,AN68,#REF!)</f>
        <v>#REF!</v>
      </c>
      <c r="AU68" s="45"/>
    </row>
    <row r="69" spans="1:47" ht="63" x14ac:dyDescent="0.25">
      <c r="A69" s="31" t="s">
        <v>155</v>
      </c>
      <c r="B69" s="32" t="s">
        <v>156</v>
      </c>
      <c r="C69" s="33" t="s">
        <v>50</v>
      </c>
      <c r="D69" s="34" t="s">
        <v>50</v>
      </c>
      <c r="E69" s="35"/>
      <c r="F69" s="35"/>
      <c r="G69" s="35"/>
      <c r="H69" s="35"/>
      <c r="I69" s="35"/>
      <c r="J69" s="35"/>
      <c r="K69" s="35"/>
      <c r="L69" s="35"/>
      <c r="M69" s="35"/>
      <c r="N69" s="43">
        <f t="shared" ref="N69:W69" si="57">SUM(N70,N71)</f>
        <v>0</v>
      </c>
      <c r="O69" s="43">
        <f t="shared" si="57"/>
        <v>0</v>
      </c>
      <c r="P69" s="43">
        <f t="shared" si="57"/>
        <v>0</v>
      </c>
      <c r="Q69" s="43">
        <f t="shared" si="57"/>
        <v>0</v>
      </c>
      <c r="R69" s="43">
        <f t="shared" si="57"/>
        <v>0</v>
      </c>
      <c r="S69" s="43">
        <f t="shared" si="57"/>
        <v>0</v>
      </c>
      <c r="T69" s="43">
        <f t="shared" si="57"/>
        <v>0</v>
      </c>
      <c r="U69" s="43">
        <f t="shared" si="57"/>
        <v>0</v>
      </c>
      <c r="V69" s="43">
        <f t="shared" si="57"/>
        <v>0</v>
      </c>
      <c r="W69" s="43">
        <f t="shared" si="57"/>
        <v>0</v>
      </c>
      <c r="X69" s="39">
        <f t="shared" si="1"/>
        <v>0</v>
      </c>
      <c r="Y69" s="44" t="str">
        <f t="shared" si="2"/>
        <v/>
      </c>
      <c r="Z69" s="39">
        <f t="shared" si="3"/>
        <v>0</v>
      </c>
      <c r="AA69" s="39" t="str">
        <f t="shared" si="4"/>
        <v>нд</v>
      </c>
      <c r="AB69" s="39">
        <f t="shared" si="5"/>
        <v>0</v>
      </c>
      <c r="AC69" s="39" t="str">
        <f t="shared" si="6"/>
        <v>нд</v>
      </c>
      <c r="AD69" s="39">
        <f t="shared" si="7"/>
        <v>0</v>
      </c>
      <c r="AE69" s="39" t="str">
        <f t="shared" si="8"/>
        <v/>
      </c>
      <c r="AF69" s="39">
        <f t="shared" si="9"/>
        <v>0</v>
      </c>
      <c r="AG69" s="39" t="str">
        <f t="shared" si="10"/>
        <v>нд</v>
      </c>
      <c r="AH69" s="39" t="s">
        <v>51</v>
      </c>
      <c r="AI69" s="39">
        <f>SUM(AJ69:AM69)</f>
        <v>0</v>
      </c>
      <c r="AJ69" s="39">
        <v>0</v>
      </c>
      <c r="AK69" s="39">
        <v>0</v>
      </c>
      <c r="AL69" s="39">
        <v>0</v>
      </c>
      <c r="AM69" s="39">
        <v>0</v>
      </c>
      <c r="AN69" s="39">
        <f>SUM(AO69:AR69)</f>
        <v>0</v>
      </c>
      <c r="AO69" s="39">
        <v>0</v>
      </c>
      <c r="AP69" s="39">
        <v>0</v>
      </c>
      <c r="AQ69" s="40">
        <v>0</v>
      </c>
      <c r="AR69" s="39">
        <v>0</v>
      </c>
      <c r="AS69" s="41" t="e">
        <f>SUM(#REF!,#REF!,#REF!,AI69,#REF!)</f>
        <v>#REF!</v>
      </c>
      <c r="AT69" s="41" t="e">
        <f>SUM(#REF!,#REF!,#REF!,AN69,#REF!)</f>
        <v>#REF!</v>
      </c>
      <c r="AU69" s="45"/>
    </row>
    <row r="70" spans="1:47" ht="47.25" x14ac:dyDescent="0.25">
      <c r="A70" s="31" t="s">
        <v>157</v>
      </c>
      <c r="B70" s="32" t="s">
        <v>158</v>
      </c>
      <c r="C70" s="33" t="s">
        <v>50</v>
      </c>
      <c r="D70" s="34" t="s">
        <v>50</v>
      </c>
      <c r="E70" s="35"/>
      <c r="F70" s="35"/>
      <c r="G70" s="35"/>
      <c r="H70" s="35"/>
      <c r="I70" s="35"/>
      <c r="J70" s="35"/>
      <c r="K70" s="35"/>
      <c r="L70" s="35"/>
      <c r="M70" s="35"/>
      <c r="N70" s="43" t="s">
        <v>51</v>
      </c>
      <c r="O70" s="43" t="s">
        <v>51</v>
      </c>
      <c r="P70" s="43" t="s">
        <v>51</v>
      </c>
      <c r="Q70" s="43" t="s">
        <v>51</v>
      </c>
      <c r="R70" s="43" t="s">
        <v>51</v>
      </c>
      <c r="S70" s="43" t="s">
        <v>51</v>
      </c>
      <c r="T70" s="43" t="s">
        <v>51</v>
      </c>
      <c r="U70" s="43" t="s">
        <v>51</v>
      </c>
      <c r="V70" s="43" t="s">
        <v>51</v>
      </c>
      <c r="W70" s="43" t="s">
        <v>51</v>
      </c>
      <c r="X70" s="43" t="s">
        <v>51</v>
      </c>
      <c r="Y70" s="43" t="s">
        <v>51</v>
      </c>
      <c r="Z70" s="43" t="s">
        <v>51</v>
      </c>
      <c r="AA70" s="43" t="s">
        <v>51</v>
      </c>
      <c r="AB70" s="43" t="s">
        <v>51</v>
      </c>
      <c r="AC70" s="43" t="s">
        <v>51</v>
      </c>
      <c r="AD70" s="43" t="s">
        <v>51</v>
      </c>
      <c r="AE70" s="43" t="s">
        <v>51</v>
      </c>
      <c r="AF70" s="43" t="s">
        <v>51</v>
      </c>
      <c r="AG70" s="43" t="s">
        <v>51</v>
      </c>
      <c r="AH70" s="39" t="s">
        <v>51</v>
      </c>
      <c r="AI70" s="39">
        <f t="shared" ref="AI70:AR70" si="58">SUM(AI71:AI81)</f>
        <v>40.971925920773998</v>
      </c>
      <c r="AJ70" s="39">
        <f t="shared" si="58"/>
        <v>0</v>
      </c>
      <c r="AK70" s="39">
        <f t="shared" si="58"/>
        <v>0</v>
      </c>
      <c r="AL70" s="39">
        <f t="shared" si="58"/>
        <v>40.971925920773998</v>
      </c>
      <c r="AM70" s="39">
        <f t="shared" si="58"/>
        <v>0</v>
      </c>
      <c r="AN70" s="39">
        <f t="shared" si="58"/>
        <v>16.2329828204</v>
      </c>
      <c r="AO70" s="39">
        <f t="shared" si="58"/>
        <v>0</v>
      </c>
      <c r="AP70" s="39">
        <f t="shared" si="58"/>
        <v>0</v>
      </c>
      <c r="AQ70" s="40">
        <f t="shared" si="58"/>
        <v>16.2329828204</v>
      </c>
      <c r="AR70" s="39">
        <f t="shared" si="58"/>
        <v>0</v>
      </c>
      <c r="AS70" s="41" t="e">
        <f>SUM(#REF!,#REF!,#REF!,AI70,#REF!)</f>
        <v>#REF!</v>
      </c>
      <c r="AT70" s="41" t="e">
        <f>SUM(#REF!,#REF!,#REF!,AN70,#REF!)</f>
        <v>#REF!</v>
      </c>
      <c r="AU70" s="45"/>
    </row>
    <row r="71" spans="1:47" ht="63" x14ac:dyDescent="0.25">
      <c r="A71" s="31" t="s">
        <v>159</v>
      </c>
      <c r="B71" s="32" t="s">
        <v>160</v>
      </c>
      <c r="C71" s="33" t="s">
        <v>50</v>
      </c>
      <c r="D71" s="34" t="s">
        <v>105</v>
      </c>
      <c r="E71" s="49" t="s">
        <v>161</v>
      </c>
      <c r="F71" s="49" t="s">
        <v>106</v>
      </c>
      <c r="G71" s="49" t="s">
        <v>106</v>
      </c>
      <c r="H71" s="49" t="s">
        <v>106</v>
      </c>
      <c r="I71" s="49" t="s">
        <v>106</v>
      </c>
      <c r="J71" s="49" t="s">
        <v>106</v>
      </c>
      <c r="K71" s="49" t="s">
        <v>106</v>
      </c>
      <c r="L71" s="49" t="s">
        <v>106</v>
      </c>
      <c r="M71" s="49" t="s">
        <v>162</v>
      </c>
      <c r="N71" s="50" t="s">
        <v>51</v>
      </c>
      <c r="O71" s="50" t="s">
        <v>51</v>
      </c>
      <c r="P71" s="50" t="s">
        <v>51</v>
      </c>
      <c r="Q71" s="50" t="s">
        <v>51</v>
      </c>
      <c r="R71" s="50" t="s">
        <v>51</v>
      </c>
      <c r="S71" s="50" t="s">
        <v>51</v>
      </c>
      <c r="T71" s="50" t="s">
        <v>51</v>
      </c>
      <c r="U71" s="50" t="s">
        <v>51</v>
      </c>
      <c r="V71" s="50" t="s">
        <v>51</v>
      </c>
      <c r="W71" s="50" t="s">
        <v>51</v>
      </c>
      <c r="X71" s="50" t="s">
        <v>51</v>
      </c>
      <c r="Y71" s="50" t="s">
        <v>51</v>
      </c>
      <c r="Z71" s="50" t="s">
        <v>51</v>
      </c>
      <c r="AA71" s="50" t="s">
        <v>51</v>
      </c>
      <c r="AB71" s="50" t="s">
        <v>51</v>
      </c>
      <c r="AC71" s="50" t="s">
        <v>51</v>
      </c>
      <c r="AD71" s="50" t="s">
        <v>51</v>
      </c>
      <c r="AE71" s="50" t="s">
        <v>51</v>
      </c>
      <c r="AF71" s="50" t="s">
        <v>51</v>
      </c>
      <c r="AG71" s="50" t="s">
        <v>51</v>
      </c>
      <c r="AH71" s="34" t="s">
        <v>51</v>
      </c>
      <c r="AI71" s="39">
        <f t="shared" ref="AI71:AI81" si="59">SUM(AJ71:AM71)</f>
        <v>14.006092429844001</v>
      </c>
      <c r="AJ71" s="39">
        <v>0</v>
      </c>
      <c r="AK71" s="39">
        <v>0</v>
      </c>
      <c r="AL71" s="39">
        <f>'[2]приложение 1.4'!$J$30*1.18</f>
        <v>14.006092429844001</v>
      </c>
      <c r="AM71" s="39">
        <v>0</v>
      </c>
      <c r="AN71" s="39">
        <f t="shared" ref="AN71:AN81" si="60">SUM(AO71:AR71)</f>
        <v>0</v>
      </c>
      <c r="AO71" s="39">
        <v>0</v>
      </c>
      <c r="AP71" s="39">
        <v>0</v>
      </c>
      <c r="AQ71" s="40">
        <v>0</v>
      </c>
      <c r="AR71" s="39">
        <v>0</v>
      </c>
      <c r="AS71" s="41" t="e">
        <f>SUM(#REF!,#REF!,#REF!,AI71,#REF!)</f>
        <v>#REF!</v>
      </c>
      <c r="AT71" s="41" t="e">
        <f>SUM(#REF!,#REF!,#REF!,AN71,#REF!)</f>
        <v>#REF!</v>
      </c>
      <c r="AU71" s="45"/>
    </row>
    <row r="72" spans="1:47" ht="94.5" x14ac:dyDescent="0.25">
      <c r="A72" s="31" t="s">
        <v>163</v>
      </c>
      <c r="B72" s="32" t="s">
        <v>164</v>
      </c>
      <c r="C72" s="33" t="s">
        <v>50</v>
      </c>
      <c r="D72" s="34" t="s">
        <v>105</v>
      </c>
      <c r="E72" s="49" t="s">
        <v>161</v>
      </c>
      <c r="F72" s="49" t="s">
        <v>106</v>
      </c>
      <c r="G72" s="49" t="s">
        <v>106</v>
      </c>
      <c r="H72" s="49" t="s">
        <v>106</v>
      </c>
      <c r="I72" s="49" t="s">
        <v>106</v>
      </c>
      <c r="J72" s="49" t="s">
        <v>106</v>
      </c>
      <c r="K72" s="49" t="s">
        <v>106</v>
      </c>
      <c r="L72" s="49" t="s">
        <v>106</v>
      </c>
      <c r="M72" s="49" t="s">
        <v>165</v>
      </c>
      <c r="N72" s="50">
        <f t="shared" ref="N72:W72" si="61">SUM(N73,N74)</f>
        <v>0</v>
      </c>
      <c r="O72" s="50">
        <f t="shared" si="61"/>
        <v>0</v>
      </c>
      <c r="P72" s="50">
        <f t="shared" si="61"/>
        <v>0</v>
      </c>
      <c r="Q72" s="50">
        <f t="shared" si="61"/>
        <v>0</v>
      </c>
      <c r="R72" s="50">
        <f t="shared" si="61"/>
        <v>0</v>
      </c>
      <c r="S72" s="50">
        <f t="shared" si="61"/>
        <v>0</v>
      </c>
      <c r="T72" s="50">
        <f t="shared" si="61"/>
        <v>0</v>
      </c>
      <c r="U72" s="50">
        <f t="shared" si="61"/>
        <v>0</v>
      </c>
      <c r="V72" s="50">
        <f t="shared" si="61"/>
        <v>0</v>
      </c>
      <c r="W72" s="50">
        <f t="shared" si="61"/>
        <v>0</v>
      </c>
      <c r="X72" s="39">
        <f t="shared" si="1"/>
        <v>0</v>
      </c>
      <c r="Y72" s="44" t="str">
        <f t="shared" si="2"/>
        <v/>
      </c>
      <c r="Z72" s="39">
        <f t="shared" si="3"/>
        <v>0</v>
      </c>
      <c r="AA72" s="39" t="str">
        <f t="shared" si="4"/>
        <v>нд</v>
      </c>
      <c r="AB72" s="39">
        <f t="shared" si="5"/>
        <v>0</v>
      </c>
      <c r="AC72" s="39" t="str">
        <f t="shared" si="6"/>
        <v>нд</v>
      </c>
      <c r="AD72" s="39">
        <f t="shared" si="7"/>
        <v>0</v>
      </c>
      <c r="AE72" s="39" t="str">
        <f t="shared" si="8"/>
        <v/>
      </c>
      <c r="AF72" s="39">
        <f t="shared" si="9"/>
        <v>0</v>
      </c>
      <c r="AG72" s="39" t="str">
        <f t="shared" si="10"/>
        <v>нд</v>
      </c>
      <c r="AH72" s="33" t="s">
        <v>51</v>
      </c>
      <c r="AI72" s="39"/>
      <c r="AJ72" s="39"/>
      <c r="AK72" s="39"/>
      <c r="AL72" s="39"/>
      <c r="AM72" s="39"/>
      <c r="AN72" s="39"/>
      <c r="AO72" s="39"/>
      <c r="AP72" s="39"/>
      <c r="AQ72" s="40"/>
      <c r="AR72" s="39"/>
      <c r="AS72" s="41"/>
      <c r="AT72" s="41"/>
      <c r="AU72" s="45"/>
    </row>
    <row r="73" spans="1:47" ht="78.75" x14ac:dyDescent="0.25">
      <c r="A73" s="31" t="s">
        <v>166</v>
      </c>
      <c r="B73" s="32" t="s">
        <v>167</v>
      </c>
      <c r="C73" s="33" t="s">
        <v>50</v>
      </c>
      <c r="D73" s="34" t="s">
        <v>105</v>
      </c>
      <c r="E73" s="49" t="s">
        <v>161</v>
      </c>
      <c r="F73" s="49" t="s">
        <v>106</v>
      </c>
      <c r="G73" s="49" t="s">
        <v>106</v>
      </c>
      <c r="H73" s="49" t="s">
        <v>106</v>
      </c>
      <c r="I73" s="49" t="s">
        <v>106</v>
      </c>
      <c r="J73" s="49" t="s">
        <v>106</v>
      </c>
      <c r="K73" s="49" t="s">
        <v>106</v>
      </c>
      <c r="L73" s="49" t="s">
        <v>106</v>
      </c>
      <c r="M73" s="49" t="s">
        <v>168</v>
      </c>
      <c r="N73" s="50">
        <v>0</v>
      </c>
      <c r="O73" s="50">
        <v>0</v>
      </c>
      <c r="P73" s="50">
        <v>0</v>
      </c>
      <c r="Q73" s="50">
        <v>0</v>
      </c>
      <c r="R73" s="50">
        <v>0</v>
      </c>
      <c r="S73" s="50">
        <v>0</v>
      </c>
      <c r="T73" s="50">
        <v>0</v>
      </c>
      <c r="U73" s="50">
        <v>0</v>
      </c>
      <c r="V73" s="50">
        <v>0</v>
      </c>
      <c r="W73" s="50">
        <v>0</v>
      </c>
      <c r="X73" s="39">
        <f t="shared" si="1"/>
        <v>0</v>
      </c>
      <c r="Y73" s="44" t="str">
        <f t="shared" si="2"/>
        <v/>
      </c>
      <c r="Z73" s="39">
        <f t="shared" si="3"/>
        <v>0</v>
      </c>
      <c r="AA73" s="39" t="str">
        <f t="shared" si="4"/>
        <v>нд</v>
      </c>
      <c r="AB73" s="39">
        <f t="shared" si="5"/>
        <v>0</v>
      </c>
      <c r="AC73" s="39" t="str">
        <f t="shared" si="6"/>
        <v>нд</v>
      </c>
      <c r="AD73" s="39">
        <f t="shared" si="7"/>
        <v>0</v>
      </c>
      <c r="AE73" s="39" t="str">
        <f t="shared" si="8"/>
        <v/>
      </c>
      <c r="AF73" s="39">
        <f t="shared" si="9"/>
        <v>0</v>
      </c>
      <c r="AG73" s="39" t="str">
        <f t="shared" si="10"/>
        <v>нд</v>
      </c>
      <c r="AH73" s="33" t="s">
        <v>51</v>
      </c>
      <c r="AI73" s="39"/>
      <c r="AJ73" s="39"/>
      <c r="AK73" s="39"/>
      <c r="AL73" s="39"/>
      <c r="AM73" s="39"/>
      <c r="AN73" s="39"/>
      <c r="AO73" s="39"/>
      <c r="AP73" s="39"/>
      <c r="AQ73" s="40"/>
      <c r="AR73" s="39"/>
      <c r="AS73" s="41"/>
      <c r="AT73" s="41"/>
      <c r="AU73" s="45"/>
    </row>
    <row r="74" spans="1:47" ht="78.75" x14ac:dyDescent="0.25">
      <c r="A74" s="31" t="s">
        <v>169</v>
      </c>
      <c r="B74" s="32" t="s">
        <v>170</v>
      </c>
      <c r="C74" s="33" t="s">
        <v>50</v>
      </c>
      <c r="D74" s="34" t="s">
        <v>105</v>
      </c>
      <c r="E74" s="49" t="s">
        <v>106</v>
      </c>
      <c r="F74" s="49" t="s">
        <v>106</v>
      </c>
      <c r="G74" s="49" t="s">
        <v>106</v>
      </c>
      <c r="H74" s="49" t="s">
        <v>171</v>
      </c>
      <c r="I74" s="49" t="s">
        <v>106</v>
      </c>
      <c r="J74" s="49" t="s">
        <v>106</v>
      </c>
      <c r="K74" s="49" t="s">
        <v>106</v>
      </c>
      <c r="L74" s="49" t="s">
        <v>106</v>
      </c>
      <c r="M74" s="49" t="s">
        <v>172</v>
      </c>
      <c r="N74" s="50">
        <v>0</v>
      </c>
      <c r="O74" s="50">
        <v>0</v>
      </c>
      <c r="P74" s="50">
        <v>0</v>
      </c>
      <c r="Q74" s="50">
        <v>0</v>
      </c>
      <c r="R74" s="50">
        <v>0</v>
      </c>
      <c r="S74" s="50">
        <v>0</v>
      </c>
      <c r="T74" s="50">
        <v>0</v>
      </c>
      <c r="U74" s="50">
        <v>0</v>
      </c>
      <c r="V74" s="50">
        <v>0</v>
      </c>
      <c r="W74" s="50">
        <v>0</v>
      </c>
      <c r="X74" s="39">
        <v>0</v>
      </c>
      <c r="Y74" s="44">
        <v>0</v>
      </c>
      <c r="Z74" s="39">
        <f t="shared" si="3"/>
        <v>0</v>
      </c>
      <c r="AA74" s="39" t="str">
        <f t="shared" si="4"/>
        <v>нд</v>
      </c>
      <c r="AB74" s="39">
        <f t="shared" si="5"/>
        <v>0</v>
      </c>
      <c r="AC74" s="39" t="str">
        <f t="shared" si="6"/>
        <v>нд</v>
      </c>
      <c r="AD74" s="39">
        <f t="shared" si="7"/>
        <v>0</v>
      </c>
      <c r="AE74" s="39" t="str">
        <f t="shared" si="8"/>
        <v/>
      </c>
      <c r="AF74" s="39">
        <f t="shared" si="9"/>
        <v>0</v>
      </c>
      <c r="AG74" s="39" t="str">
        <f t="shared" si="10"/>
        <v>нд</v>
      </c>
      <c r="AH74" s="34" t="s">
        <v>51</v>
      </c>
      <c r="AI74" s="39">
        <f t="shared" si="59"/>
        <v>26.965833490929999</v>
      </c>
      <c r="AJ74" s="39">
        <v>0</v>
      </c>
      <c r="AK74" s="39">
        <v>0</v>
      </c>
      <c r="AL74" s="39">
        <f>'[2]приложение 1.4'!$J$54*1.18</f>
        <v>26.965833490929999</v>
      </c>
      <c r="AM74" s="39">
        <v>0</v>
      </c>
      <c r="AN74" s="39">
        <f t="shared" si="60"/>
        <v>0</v>
      </c>
      <c r="AO74" s="39">
        <v>0</v>
      </c>
      <c r="AP74" s="39">
        <v>0</v>
      </c>
      <c r="AQ74" s="40">
        <v>0</v>
      </c>
      <c r="AR74" s="39">
        <v>0</v>
      </c>
      <c r="AS74" s="41" t="e">
        <f>SUM(#REF!,#REF!,#REF!,AI74,#REF!)</f>
        <v>#REF!</v>
      </c>
      <c r="AT74" s="41" t="e">
        <f>SUM(#REF!,#REF!,#REF!,AN74,#REF!)</f>
        <v>#REF!</v>
      </c>
      <c r="AU74" s="45"/>
    </row>
    <row r="75" spans="1:47" ht="47.25" x14ac:dyDescent="0.25">
      <c r="A75" s="31" t="s">
        <v>173</v>
      </c>
      <c r="B75" s="32" t="s">
        <v>174</v>
      </c>
      <c r="C75" s="33" t="s">
        <v>50</v>
      </c>
      <c r="D75" s="34" t="s">
        <v>105</v>
      </c>
      <c r="E75" s="49" t="s">
        <v>106</v>
      </c>
      <c r="F75" s="49" t="s">
        <v>106</v>
      </c>
      <c r="G75" s="49" t="s">
        <v>106</v>
      </c>
      <c r="H75" s="49" t="s">
        <v>171</v>
      </c>
      <c r="I75" s="49" t="s">
        <v>106</v>
      </c>
      <c r="J75" s="49" t="s">
        <v>106</v>
      </c>
      <c r="K75" s="49" t="s">
        <v>106</v>
      </c>
      <c r="L75" s="49" t="s">
        <v>106</v>
      </c>
      <c r="M75" s="49" t="s">
        <v>175</v>
      </c>
      <c r="N75" s="50">
        <f t="shared" ref="N75:W75" si="62">SUM(N76:N79)</f>
        <v>57.358064234000004</v>
      </c>
      <c r="O75" s="50">
        <f t="shared" si="62"/>
        <v>0</v>
      </c>
      <c r="P75" s="50">
        <f t="shared" si="62"/>
        <v>0</v>
      </c>
      <c r="Q75" s="50">
        <f t="shared" si="62"/>
        <v>57.358064234000004</v>
      </c>
      <c r="R75" s="50">
        <f t="shared" si="62"/>
        <v>0</v>
      </c>
      <c r="S75" s="50">
        <f t="shared" si="62"/>
        <v>4.4376440659999998</v>
      </c>
      <c r="T75" s="50">
        <f t="shared" si="62"/>
        <v>0</v>
      </c>
      <c r="U75" s="50">
        <f t="shared" si="62"/>
        <v>0</v>
      </c>
      <c r="V75" s="50">
        <f t="shared" si="62"/>
        <v>4.4376440659999998</v>
      </c>
      <c r="W75" s="50">
        <f t="shared" si="62"/>
        <v>0</v>
      </c>
      <c r="X75" s="39">
        <f t="shared" si="1"/>
        <v>-52.920420168000007</v>
      </c>
      <c r="Y75" s="44">
        <f t="shared" si="2"/>
        <v>-92.263260405902088</v>
      </c>
      <c r="Z75" s="39">
        <f t="shared" si="3"/>
        <v>0</v>
      </c>
      <c r="AA75" s="39" t="str">
        <f t="shared" si="4"/>
        <v>нд</v>
      </c>
      <c r="AB75" s="39">
        <f t="shared" si="5"/>
        <v>0</v>
      </c>
      <c r="AC75" s="39" t="str">
        <f t="shared" si="6"/>
        <v>нд</v>
      </c>
      <c r="AD75" s="39">
        <f t="shared" si="7"/>
        <v>-52.920420168000007</v>
      </c>
      <c r="AE75" s="39">
        <f t="shared" si="8"/>
        <v>-92.263260405902088</v>
      </c>
      <c r="AF75" s="39">
        <f t="shared" si="9"/>
        <v>0</v>
      </c>
      <c r="AG75" s="39" t="str">
        <f t="shared" si="10"/>
        <v>нд</v>
      </c>
      <c r="AH75" s="33" t="s">
        <v>51</v>
      </c>
      <c r="AI75" s="39"/>
      <c r="AJ75" s="39"/>
      <c r="AK75" s="39"/>
      <c r="AL75" s="39"/>
      <c r="AM75" s="39"/>
      <c r="AN75" s="39"/>
      <c r="AO75" s="39"/>
      <c r="AP75" s="39"/>
      <c r="AQ75" s="40"/>
      <c r="AR75" s="39"/>
      <c r="AS75" s="41"/>
      <c r="AT75" s="41"/>
      <c r="AU75" s="45"/>
    </row>
    <row r="76" spans="1:47" ht="31.5" x14ac:dyDescent="0.25">
      <c r="A76" s="31" t="s">
        <v>176</v>
      </c>
      <c r="B76" s="32" t="s">
        <v>177</v>
      </c>
      <c r="C76" s="33" t="s">
        <v>178</v>
      </c>
      <c r="D76" s="34" t="s">
        <v>105</v>
      </c>
      <c r="E76" s="49" t="s">
        <v>106</v>
      </c>
      <c r="F76" s="49" t="s">
        <v>106</v>
      </c>
      <c r="G76" s="49" t="s">
        <v>106</v>
      </c>
      <c r="H76" s="49" t="s">
        <v>171</v>
      </c>
      <c r="I76" s="49" t="s">
        <v>106</v>
      </c>
      <c r="J76" s="49" t="s">
        <v>106</v>
      </c>
      <c r="K76" s="49" t="s">
        <v>106</v>
      </c>
      <c r="L76" s="49" t="s">
        <v>106</v>
      </c>
      <c r="M76" s="49" t="s">
        <v>179</v>
      </c>
      <c r="N76" s="50">
        <f t="shared" ref="N76:N87" si="63">SUM(O76:R76)</f>
        <v>34.286603964000008</v>
      </c>
      <c r="O76" s="50">
        <v>0</v>
      </c>
      <c r="P76" s="50">
        <v>0</v>
      </c>
      <c r="Q76" s="50">
        <f>[1]F0514_1037000158513_10_69_0!S76</f>
        <v>34.286603964000008</v>
      </c>
      <c r="R76" s="50">
        <v>0</v>
      </c>
      <c r="S76" s="43">
        <f t="shared" ref="S76:S87" si="64">SUM(T76:W76)</f>
        <v>4.4376440659999998</v>
      </c>
      <c r="T76" s="43">
        <v>0</v>
      </c>
      <c r="U76" s="43">
        <f t="shared" ref="U76:U87" si="65">P76</f>
        <v>0</v>
      </c>
      <c r="V76" s="50">
        <f>[1]F0514_1037000158513_10_69_0!T76</f>
        <v>4.4376440659999998</v>
      </c>
      <c r="W76" s="43">
        <v>0</v>
      </c>
      <c r="X76" s="39">
        <f t="shared" si="1"/>
        <v>-29.848959898000007</v>
      </c>
      <c r="Y76" s="44">
        <f t="shared" si="2"/>
        <v>-87.057207326046623</v>
      </c>
      <c r="Z76" s="39">
        <f t="shared" si="3"/>
        <v>0</v>
      </c>
      <c r="AA76" s="39" t="str">
        <f t="shared" si="4"/>
        <v>нд</v>
      </c>
      <c r="AB76" s="39">
        <f t="shared" si="5"/>
        <v>0</v>
      </c>
      <c r="AC76" s="39" t="str">
        <f t="shared" si="6"/>
        <v>нд</v>
      </c>
      <c r="AD76" s="39">
        <f t="shared" si="7"/>
        <v>-29.848959898000007</v>
      </c>
      <c r="AE76" s="39">
        <f t="shared" si="8"/>
        <v>-87.057207326046623</v>
      </c>
      <c r="AF76" s="39">
        <f t="shared" si="9"/>
        <v>0</v>
      </c>
      <c r="AG76" s="39" t="str">
        <f t="shared" si="10"/>
        <v>нд</v>
      </c>
      <c r="AH76" s="33" t="s">
        <v>51</v>
      </c>
      <c r="AI76" s="39"/>
      <c r="AJ76" s="39"/>
      <c r="AK76" s="39"/>
      <c r="AL76" s="39"/>
      <c r="AM76" s="39"/>
      <c r="AN76" s="39"/>
      <c r="AO76" s="39"/>
      <c r="AP76" s="39"/>
      <c r="AQ76" s="40"/>
      <c r="AR76" s="39"/>
      <c r="AS76" s="41"/>
      <c r="AT76" s="41"/>
      <c r="AU76" s="45"/>
    </row>
    <row r="77" spans="1:47" ht="78.75" x14ac:dyDescent="0.25">
      <c r="A77" s="31" t="s">
        <v>180</v>
      </c>
      <c r="B77" s="32" t="s">
        <v>181</v>
      </c>
      <c r="C77" s="33" t="s">
        <v>182</v>
      </c>
      <c r="D77" s="34" t="s">
        <v>105</v>
      </c>
      <c r="E77" s="49" t="s">
        <v>106</v>
      </c>
      <c r="F77" s="49" t="s">
        <v>106</v>
      </c>
      <c r="G77" s="49" t="s">
        <v>106</v>
      </c>
      <c r="H77" s="49" t="s">
        <v>171</v>
      </c>
      <c r="I77" s="49" t="s">
        <v>106</v>
      </c>
      <c r="J77" s="49" t="s">
        <v>106</v>
      </c>
      <c r="K77" s="49" t="s">
        <v>106</v>
      </c>
      <c r="L77" s="49" t="s">
        <v>106</v>
      </c>
      <c r="M77" s="49" t="s">
        <v>183</v>
      </c>
      <c r="N77" s="50">
        <f t="shared" si="63"/>
        <v>6.9104290600000002</v>
      </c>
      <c r="O77" s="50">
        <v>0</v>
      </c>
      <c r="P77" s="50">
        <v>0</v>
      </c>
      <c r="Q77" s="50">
        <f>[1]F0514_1037000158513_10_69_0!S77</f>
        <v>6.9104290600000002</v>
      </c>
      <c r="R77" s="50">
        <v>0</v>
      </c>
      <c r="S77" s="43">
        <f t="shared" si="64"/>
        <v>0</v>
      </c>
      <c r="T77" s="43">
        <v>0</v>
      </c>
      <c r="U77" s="43">
        <f t="shared" si="65"/>
        <v>0</v>
      </c>
      <c r="V77" s="50">
        <f>[1]F0514_1037000158513_10_69_0!T77</f>
        <v>0</v>
      </c>
      <c r="W77" s="43">
        <v>0</v>
      </c>
      <c r="X77" s="39">
        <f t="shared" si="1"/>
        <v>-6.9104290600000002</v>
      </c>
      <c r="Y77" s="44">
        <f t="shared" si="2"/>
        <v>-100</v>
      </c>
      <c r="Z77" s="39">
        <f t="shared" si="3"/>
        <v>0</v>
      </c>
      <c r="AA77" s="39" t="str">
        <f t="shared" si="4"/>
        <v>нд</v>
      </c>
      <c r="AB77" s="39">
        <f t="shared" si="5"/>
        <v>0</v>
      </c>
      <c r="AC77" s="39" t="str">
        <f t="shared" si="6"/>
        <v>нд</v>
      </c>
      <c r="AD77" s="39">
        <f t="shared" si="7"/>
        <v>-6.9104290600000002</v>
      </c>
      <c r="AE77" s="39">
        <f t="shared" si="8"/>
        <v>-100</v>
      </c>
      <c r="AF77" s="39">
        <f t="shared" si="9"/>
        <v>0</v>
      </c>
      <c r="AG77" s="39" t="str">
        <f t="shared" si="10"/>
        <v>нд</v>
      </c>
      <c r="AH77" s="33" t="s">
        <v>51</v>
      </c>
      <c r="AI77" s="39"/>
      <c r="AJ77" s="39"/>
      <c r="AK77" s="39"/>
      <c r="AL77" s="39"/>
      <c r="AM77" s="39"/>
      <c r="AN77" s="39"/>
      <c r="AO77" s="39"/>
      <c r="AP77" s="39"/>
      <c r="AQ77" s="40"/>
      <c r="AR77" s="39"/>
      <c r="AS77" s="41"/>
      <c r="AT77" s="41"/>
      <c r="AU77" s="45"/>
    </row>
    <row r="78" spans="1:47" ht="15.75" x14ac:dyDescent="0.25">
      <c r="A78" s="31" t="s">
        <v>184</v>
      </c>
      <c r="B78" s="32" t="s">
        <v>185</v>
      </c>
      <c r="C78" s="33" t="s">
        <v>186</v>
      </c>
      <c r="D78" s="34" t="s">
        <v>105</v>
      </c>
      <c r="E78" s="49" t="s">
        <v>106</v>
      </c>
      <c r="F78" s="49" t="s">
        <v>106</v>
      </c>
      <c r="G78" s="49" t="s">
        <v>106</v>
      </c>
      <c r="H78" s="49" t="s">
        <v>187</v>
      </c>
      <c r="I78" s="49" t="s">
        <v>171</v>
      </c>
      <c r="J78" s="49" t="s">
        <v>106</v>
      </c>
      <c r="K78" s="49" t="s">
        <v>106</v>
      </c>
      <c r="L78" s="49" t="s">
        <v>106</v>
      </c>
      <c r="M78" s="49" t="s">
        <v>188</v>
      </c>
      <c r="N78" s="50">
        <f t="shared" si="63"/>
        <v>5.2901891599999997</v>
      </c>
      <c r="O78" s="50">
        <v>0</v>
      </c>
      <c r="P78" s="50">
        <v>0</v>
      </c>
      <c r="Q78" s="50">
        <f>[1]F0514_1037000158513_10_69_0!S78</f>
        <v>5.2901891599999997</v>
      </c>
      <c r="R78" s="50">
        <v>0</v>
      </c>
      <c r="S78" s="43">
        <f t="shared" si="64"/>
        <v>0</v>
      </c>
      <c r="T78" s="43">
        <v>0</v>
      </c>
      <c r="U78" s="43">
        <f t="shared" si="65"/>
        <v>0</v>
      </c>
      <c r="V78" s="50">
        <f>[1]F0514_1037000158513_10_69_0!T78</f>
        <v>0</v>
      </c>
      <c r="W78" s="43">
        <v>0</v>
      </c>
      <c r="X78" s="39">
        <f t="shared" si="1"/>
        <v>-5.2901891599999997</v>
      </c>
      <c r="Y78" s="44">
        <f t="shared" si="2"/>
        <v>-100</v>
      </c>
      <c r="Z78" s="39">
        <f t="shared" si="3"/>
        <v>0</v>
      </c>
      <c r="AA78" s="39" t="str">
        <f t="shared" si="4"/>
        <v>нд</v>
      </c>
      <c r="AB78" s="39">
        <f t="shared" si="5"/>
        <v>0</v>
      </c>
      <c r="AC78" s="39" t="str">
        <f t="shared" si="6"/>
        <v>нд</v>
      </c>
      <c r="AD78" s="39">
        <f t="shared" si="7"/>
        <v>-5.2901891599999997</v>
      </c>
      <c r="AE78" s="39">
        <f t="shared" si="8"/>
        <v>-100</v>
      </c>
      <c r="AF78" s="39">
        <f t="shared" si="9"/>
        <v>0</v>
      </c>
      <c r="AG78" s="39" t="str">
        <f t="shared" si="10"/>
        <v>нд</v>
      </c>
      <c r="AH78" s="33" t="s">
        <v>51</v>
      </c>
      <c r="AI78" s="39">
        <f t="shared" si="59"/>
        <v>0</v>
      </c>
      <c r="AJ78" s="39">
        <v>0</v>
      </c>
      <c r="AK78" s="39">
        <v>0</v>
      </c>
      <c r="AL78" s="39">
        <v>0</v>
      </c>
      <c r="AM78" s="39">
        <v>0</v>
      </c>
      <c r="AN78" s="39">
        <f t="shared" si="60"/>
        <v>2.0811536632000003</v>
      </c>
      <c r="AO78" s="39">
        <v>0</v>
      </c>
      <c r="AP78" s="39">
        <v>0</v>
      </c>
      <c r="AQ78" s="40">
        <v>2.0811536632000003</v>
      </c>
      <c r="AR78" s="39">
        <v>0</v>
      </c>
      <c r="AS78" s="41" t="e">
        <f>SUM(#REF!,#REF!,#REF!,AI78,#REF!)</f>
        <v>#REF!</v>
      </c>
      <c r="AT78" s="41" t="e">
        <f>SUM(#REF!,#REF!,#REF!,AN78,#REF!)</f>
        <v>#REF!</v>
      </c>
      <c r="AU78" s="45"/>
    </row>
    <row r="79" spans="1:47" ht="15.75" x14ac:dyDescent="0.25">
      <c r="A79" s="31" t="s">
        <v>189</v>
      </c>
      <c r="B79" s="32" t="s">
        <v>190</v>
      </c>
      <c r="C79" s="33" t="s">
        <v>191</v>
      </c>
      <c r="D79" s="34" t="s">
        <v>105</v>
      </c>
      <c r="E79" s="49" t="s">
        <v>106</v>
      </c>
      <c r="F79" s="49" t="s">
        <v>106</v>
      </c>
      <c r="G79" s="49" t="s">
        <v>106</v>
      </c>
      <c r="H79" s="49" t="s">
        <v>187</v>
      </c>
      <c r="I79" s="49" t="s">
        <v>171</v>
      </c>
      <c r="J79" s="49" t="s">
        <v>106</v>
      </c>
      <c r="K79" s="49" t="s">
        <v>106</v>
      </c>
      <c r="L79" s="49" t="s">
        <v>106</v>
      </c>
      <c r="M79" s="49" t="s">
        <v>192</v>
      </c>
      <c r="N79" s="50">
        <f t="shared" si="63"/>
        <v>10.87084205</v>
      </c>
      <c r="O79" s="50">
        <v>0</v>
      </c>
      <c r="P79" s="50">
        <v>0</v>
      </c>
      <c r="Q79" s="50">
        <f>[1]F0514_1037000158513_10_69_0!S79</f>
        <v>10.87084205</v>
      </c>
      <c r="R79" s="50">
        <v>0</v>
      </c>
      <c r="S79" s="43">
        <f t="shared" si="64"/>
        <v>0</v>
      </c>
      <c r="T79" s="43">
        <v>0</v>
      </c>
      <c r="U79" s="43">
        <f t="shared" si="65"/>
        <v>0</v>
      </c>
      <c r="V79" s="50">
        <f>[1]F0514_1037000158513_10_69_0!T79</f>
        <v>0</v>
      </c>
      <c r="W79" s="43">
        <v>0</v>
      </c>
      <c r="X79" s="39">
        <f t="shared" si="1"/>
        <v>-10.87084205</v>
      </c>
      <c r="Y79" s="44">
        <f t="shared" si="2"/>
        <v>-100</v>
      </c>
      <c r="Z79" s="39">
        <f t="shared" si="3"/>
        <v>0</v>
      </c>
      <c r="AA79" s="39" t="str">
        <f t="shared" si="4"/>
        <v>нд</v>
      </c>
      <c r="AB79" s="39">
        <f t="shared" si="5"/>
        <v>0</v>
      </c>
      <c r="AC79" s="39" t="str">
        <f t="shared" si="6"/>
        <v>нд</v>
      </c>
      <c r="AD79" s="39">
        <f t="shared" si="7"/>
        <v>-10.87084205</v>
      </c>
      <c r="AE79" s="39">
        <f t="shared" si="8"/>
        <v>-100</v>
      </c>
      <c r="AF79" s="39">
        <f t="shared" si="9"/>
        <v>0</v>
      </c>
      <c r="AG79" s="39" t="str">
        <f t="shared" si="10"/>
        <v>нд</v>
      </c>
      <c r="AH79" s="33" t="s">
        <v>51</v>
      </c>
      <c r="AI79" s="39">
        <f t="shared" si="59"/>
        <v>0</v>
      </c>
      <c r="AJ79" s="39">
        <v>0</v>
      </c>
      <c r="AK79" s="39">
        <v>0</v>
      </c>
      <c r="AL79" s="39">
        <v>0</v>
      </c>
      <c r="AM79" s="39">
        <v>0</v>
      </c>
      <c r="AN79" s="39">
        <f t="shared" si="60"/>
        <v>10.9013761372</v>
      </c>
      <c r="AO79" s="39">
        <v>0</v>
      </c>
      <c r="AP79" s="39">
        <v>0</v>
      </c>
      <c r="AQ79" s="40">
        <v>10.9013761372</v>
      </c>
      <c r="AR79" s="39">
        <v>0</v>
      </c>
      <c r="AS79" s="41" t="e">
        <f>SUM(#REF!,#REF!,#REF!,AI79,#REF!)</f>
        <v>#REF!</v>
      </c>
      <c r="AT79" s="41" t="e">
        <f>SUM(#REF!,#REF!,#REF!,AN79,#REF!)</f>
        <v>#REF!</v>
      </c>
      <c r="AU79" s="45"/>
    </row>
    <row r="80" spans="1:47" ht="47.25" x14ac:dyDescent="0.25">
      <c r="A80" s="31" t="s">
        <v>193</v>
      </c>
      <c r="B80" s="32" t="s">
        <v>194</v>
      </c>
      <c r="C80" s="33" t="s">
        <v>50</v>
      </c>
      <c r="D80" s="34" t="s">
        <v>105</v>
      </c>
      <c r="E80" s="49" t="s">
        <v>106</v>
      </c>
      <c r="F80" s="49" t="s">
        <v>106</v>
      </c>
      <c r="G80" s="49" t="s">
        <v>106</v>
      </c>
      <c r="H80" s="49" t="s">
        <v>187</v>
      </c>
      <c r="I80" s="49" t="s">
        <v>106</v>
      </c>
      <c r="J80" s="49" t="s">
        <v>106</v>
      </c>
      <c r="K80" s="49" t="s">
        <v>106</v>
      </c>
      <c r="L80" s="49" t="s">
        <v>106</v>
      </c>
      <c r="M80" s="49" t="s">
        <v>195</v>
      </c>
      <c r="N80" s="50">
        <v>0</v>
      </c>
      <c r="O80" s="50">
        <v>0</v>
      </c>
      <c r="P80" s="50">
        <v>0</v>
      </c>
      <c r="Q80" s="50">
        <v>0</v>
      </c>
      <c r="R80" s="50">
        <v>0</v>
      </c>
      <c r="S80" s="50">
        <v>0</v>
      </c>
      <c r="T80" s="50">
        <v>0</v>
      </c>
      <c r="U80" s="50">
        <v>0</v>
      </c>
      <c r="V80" s="50">
        <v>0</v>
      </c>
      <c r="W80" s="50">
        <v>0</v>
      </c>
      <c r="X80" s="40">
        <v>0</v>
      </c>
      <c r="Y80" s="44" t="str">
        <f t="shared" si="2"/>
        <v/>
      </c>
      <c r="Z80" s="39">
        <f t="shared" si="3"/>
        <v>0</v>
      </c>
      <c r="AA80" s="39" t="str">
        <f t="shared" si="4"/>
        <v>нд</v>
      </c>
      <c r="AB80" s="39">
        <f t="shared" si="5"/>
        <v>0</v>
      </c>
      <c r="AC80" s="39" t="str">
        <f t="shared" si="6"/>
        <v>нд</v>
      </c>
      <c r="AD80" s="39">
        <f t="shared" si="7"/>
        <v>0</v>
      </c>
      <c r="AE80" s="39" t="str">
        <f t="shared" si="8"/>
        <v/>
      </c>
      <c r="AF80" s="39">
        <f t="shared" si="9"/>
        <v>0</v>
      </c>
      <c r="AG80" s="39" t="str">
        <f t="shared" si="10"/>
        <v>нд</v>
      </c>
      <c r="AH80" s="34" t="s">
        <v>51</v>
      </c>
      <c r="AI80" s="39">
        <f t="shared" si="59"/>
        <v>0</v>
      </c>
      <c r="AJ80" s="39">
        <v>0</v>
      </c>
      <c r="AK80" s="39">
        <v>0</v>
      </c>
      <c r="AL80" s="39">
        <v>0</v>
      </c>
      <c r="AM80" s="39">
        <v>0</v>
      </c>
      <c r="AN80" s="39">
        <f t="shared" si="60"/>
        <v>2.7828321300000001</v>
      </c>
      <c r="AO80" s="39">
        <v>0</v>
      </c>
      <c r="AP80" s="39">
        <v>0</v>
      </c>
      <c r="AQ80" s="40">
        <v>2.7828321300000001</v>
      </c>
      <c r="AR80" s="39">
        <v>0</v>
      </c>
      <c r="AS80" s="41" t="e">
        <f>SUM(#REF!,#REF!,#REF!,AI80,#REF!)</f>
        <v>#REF!</v>
      </c>
      <c r="AT80" s="41" t="e">
        <f>SUM(#REF!,#REF!,#REF!,AN80,#REF!)</f>
        <v>#REF!</v>
      </c>
      <c r="AU80" s="45"/>
    </row>
    <row r="81" spans="1:47" ht="31.5" x14ac:dyDescent="0.25">
      <c r="A81" s="31" t="s">
        <v>196</v>
      </c>
      <c r="B81" s="32" t="s">
        <v>197</v>
      </c>
      <c r="C81" s="33" t="s">
        <v>50</v>
      </c>
      <c r="D81" s="34" t="s">
        <v>105</v>
      </c>
      <c r="E81" s="49" t="s">
        <v>106</v>
      </c>
      <c r="F81" s="49" t="s">
        <v>106</v>
      </c>
      <c r="G81" s="49" t="s">
        <v>106</v>
      </c>
      <c r="H81" s="49" t="s">
        <v>187</v>
      </c>
      <c r="I81" s="49" t="s">
        <v>171</v>
      </c>
      <c r="J81" s="49" t="s">
        <v>106</v>
      </c>
      <c r="K81" s="49" t="s">
        <v>106</v>
      </c>
      <c r="L81" s="49" t="s">
        <v>106</v>
      </c>
      <c r="M81" s="49" t="s">
        <v>198</v>
      </c>
      <c r="N81" s="50">
        <f t="shared" ref="N81:W81" si="66">SUM(N82:N87)</f>
        <v>16.370580279999999</v>
      </c>
      <c r="O81" s="50">
        <f t="shared" si="66"/>
        <v>0</v>
      </c>
      <c r="P81" s="50">
        <f t="shared" si="66"/>
        <v>0</v>
      </c>
      <c r="Q81" s="50">
        <f t="shared" si="66"/>
        <v>16.370580279999999</v>
      </c>
      <c r="R81" s="50">
        <f t="shared" si="66"/>
        <v>0</v>
      </c>
      <c r="S81" s="50">
        <f t="shared" si="66"/>
        <v>0</v>
      </c>
      <c r="T81" s="50">
        <f t="shared" si="66"/>
        <v>0</v>
      </c>
      <c r="U81" s="50">
        <f t="shared" si="66"/>
        <v>0</v>
      </c>
      <c r="V81" s="50">
        <f t="shared" si="66"/>
        <v>0</v>
      </c>
      <c r="W81" s="50">
        <f t="shared" si="66"/>
        <v>0</v>
      </c>
      <c r="X81" s="39">
        <f t="shared" ref="X81:X87" si="67">S81-N81</f>
        <v>-16.370580279999999</v>
      </c>
      <c r="Y81" s="44">
        <f t="shared" si="2"/>
        <v>-100</v>
      </c>
      <c r="Z81" s="39">
        <f t="shared" si="3"/>
        <v>0</v>
      </c>
      <c r="AA81" s="39" t="str">
        <f t="shared" si="4"/>
        <v>нд</v>
      </c>
      <c r="AB81" s="39">
        <f t="shared" si="5"/>
        <v>0</v>
      </c>
      <c r="AC81" s="39" t="str">
        <f t="shared" si="6"/>
        <v>нд</v>
      </c>
      <c r="AD81" s="39">
        <f t="shared" si="7"/>
        <v>-16.370580279999999</v>
      </c>
      <c r="AE81" s="39">
        <f t="shared" si="8"/>
        <v>-100</v>
      </c>
      <c r="AF81" s="39">
        <f t="shared" si="9"/>
        <v>0</v>
      </c>
      <c r="AG81" s="39" t="str">
        <f t="shared" si="10"/>
        <v>нд</v>
      </c>
      <c r="AH81" s="34" t="s">
        <v>51</v>
      </c>
      <c r="AI81" s="39">
        <f t="shared" si="59"/>
        <v>0</v>
      </c>
      <c r="AJ81" s="39">
        <v>0</v>
      </c>
      <c r="AK81" s="39">
        <v>0</v>
      </c>
      <c r="AL81" s="39">
        <v>0</v>
      </c>
      <c r="AM81" s="39">
        <v>0</v>
      </c>
      <c r="AN81" s="39">
        <f t="shared" si="60"/>
        <v>0.46762088999999996</v>
      </c>
      <c r="AO81" s="39">
        <v>0</v>
      </c>
      <c r="AP81" s="39">
        <v>0</v>
      </c>
      <c r="AQ81" s="40">
        <v>0.46762088999999996</v>
      </c>
      <c r="AR81" s="39">
        <v>0</v>
      </c>
      <c r="AS81" s="41" t="e">
        <f>SUM(#REF!,#REF!,#REF!,AI81,#REF!)</f>
        <v>#REF!</v>
      </c>
      <c r="AT81" s="41" t="e">
        <f>SUM(#REF!,#REF!,#REF!,AN81,#REF!)</f>
        <v>#REF!</v>
      </c>
      <c r="AU81" s="45"/>
    </row>
    <row r="82" spans="1:47" ht="31.5" x14ac:dyDescent="0.25">
      <c r="A82" s="31" t="s">
        <v>199</v>
      </c>
      <c r="B82" s="32" t="s">
        <v>200</v>
      </c>
      <c r="C82" s="33" t="s">
        <v>201</v>
      </c>
      <c r="D82" s="34" t="s">
        <v>105</v>
      </c>
      <c r="E82" s="49" t="s">
        <v>106</v>
      </c>
      <c r="F82" s="49" t="s">
        <v>106</v>
      </c>
      <c r="G82" s="49" t="s">
        <v>106</v>
      </c>
      <c r="H82" s="49" t="s">
        <v>187</v>
      </c>
      <c r="I82" s="49" t="s">
        <v>106</v>
      </c>
      <c r="J82" s="49" t="s">
        <v>106</v>
      </c>
      <c r="K82" s="49" t="s">
        <v>106</v>
      </c>
      <c r="L82" s="49" t="s">
        <v>106</v>
      </c>
      <c r="M82" s="49" t="s">
        <v>202</v>
      </c>
      <c r="N82" s="50">
        <f t="shared" si="63"/>
        <v>8.7450101799999995</v>
      </c>
      <c r="O82" s="50">
        <v>0</v>
      </c>
      <c r="P82" s="50">
        <v>0</v>
      </c>
      <c r="Q82" s="50">
        <f>[1]F0514_1037000158513_10_69_0!S82</f>
        <v>8.7450101799999995</v>
      </c>
      <c r="R82" s="50">
        <v>0</v>
      </c>
      <c r="S82" s="43">
        <f t="shared" si="64"/>
        <v>0</v>
      </c>
      <c r="T82" s="43">
        <v>0</v>
      </c>
      <c r="U82" s="43">
        <f t="shared" si="65"/>
        <v>0</v>
      </c>
      <c r="V82" s="50">
        <f>[1]F0514_1037000158513_10_69_0!T82</f>
        <v>0</v>
      </c>
      <c r="W82" s="43">
        <v>0</v>
      </c>
      <c r="X82" s="39">
        <f t="shared" si="67"/>
        <v>-8.7450101799999995</v>
      </c>
      <c r="Y82" s="44">
        <f t="shared" si="2"/>
        <v>-100</v>
      </c>
      <c r="Z82" s="39">
        <f t="shared" si="3"/>
        <v>0</v>
      </c>
      <c r="AA82" s="39" t="str">
        <f t="shared" si="4"/>
        <v>нд</v>
      </c>
      <c r="AB82" s="39">
        <f t="shared" si="5"/>
        <v>0</v>
      </c>
      <c r="AC82" s="39" t="str">
        <f t="shared" si="6"/>
        <v>нд</v>
      </c>
      <c r="AD82" s="39">
        <f t="shared" si="7"/>
        <v>-8.7450101799999995</v>
      </c>
      <c r="AE82" s="39">
        <f t="shared" si="8"/>
        <v>-100</v>
      </c>
      <c r="AF82" s="39">
        <f t="shared" si="9"/>
        <v>0</v>
      </c>
      <c r="AG82" s="39" t="str">
        <f t="shared" si="10"/>
        <v>нд</v>
      </c>
      <c r="AH82" s="33" t="s">
        <v>51</v>
      </c>
      <c r="AI82" s="39"/>
      <c r="AJ82" s="39"/>
      <c r="AK82" s="39"/>
      <c r="AL82" s="39"/>
      <c r="AM82" s="39"/>
      <c r="AN82" s="39"/>
      <c r="AO82" s="39"/>
      <c r="AP82" s="39"/>
      <c r="AQ82" s="40"/>
      <c r="AR82" s="39"/>
      <c r="AS82" s="41"/>
      <c r="AT82" s="41"/>
      <c r="AU82" s="45"/>
    </row>
    <row r="83" spans="1:47" ht="31.5" x14ac:dyDescent="0.25">
      <c r="A83" s="31" t="s">
        <v>203</v>
      </c>
      <c r="B83" s="32" t="s">
        <v>204</v>
      </c>
      <c r="C83" s="33" t="s">
        <v>205</v>
      </c>
      <c r="D83" s="34" t="s">
        <v>105</v>
      </c>
      <c r="E83" s="49" t="s">
        <v>106</v>
      </c>
      <c r="F83" s="49" t="s">
        <v>106</v>
      </c>
      <c r="G83" s="49" t="s">
        <v>106</v>
      </c>
      <c r="H83" s="49" t="s">
        <v>187</v>
      </c>
      <c r="I83" s="49" t="s">
        <v>171</v>
      </c>
      <c r="J83" s="49" t="s">
        <v>106</v>
      </c>
      <c r="K83" s="49" t="s">
        <v>106</v>
      </c>
      <c r="L83" s="49" t="s">
        <v>106</v>
      </c>
      <c r="M83" s="49" t="s">
        <v>206</v>
      </c>
      <c r="N83" s="50">
        <f t="shared" si="63"/>
        <v>1.21529599</v>
      </c>
      <c r="O83" s="50">
        <v>0</v>
      </c>
      <c r="P83" s="50">
        <v>0</v>
      </c>
      <c r="Q83" s="50">
        <f>[1]F0514_1037000158513_10_69_0!S83</f>
        <v>1.21529599</v>
      </c>
      <c r="R83" s="50">
        <v>0</v>
      </c>
      <c r="S83" s="43">
        <f t="shared" si="64"/>
        <v>0</v>
      </c>
      <c r="T83" s="43">
        <v>0</v>
      </c>
      <c r="U83" s="43">
        <f t="shared" si="65"/>
        <v>0</v>
      </c>
      <c r="V83" s="50">
        <f>[1]F0514_1037000158513_10_69_0!T83</f>
        <v>0</v>
      </c>
      <c r="W83" s="43">
        <v>0</v>
      </c>
      <c r="X83" s="39">
        <f t="shared" si="67"/>
        <v>-1.21529599</v>
      </c>
      <c r="Y83" s="44">
        <f t="shared" si="2"/>
        <v>-100</v>
      </c>
      <c r="Z83" s="39">
        <f t="shared" si="3"/>
        <v>0</v>
      </c>
      <c r="AA83" s="39" t="str">
        <f t="shared" si="4"/>
        <v>нд</v>
      </c>
      <c r="AB83" s="39">
        <f t="shared" si="5"/>
        <v>0</v>
      </c>
      <c r="AC83" s="39" t="str">
        <f t="shared" si="6"/>
        <v>нд</v>
      </c>
      <c r="AD83" s="39">
        <f t="shared" si="7"/>
        <v>-1.21529599</v>
      </c>
      <c r="AE83" s="39">
        <f t="shared" si="8"/>
        <v>-100</v>
      </c>
      <c r="AF83" s="39">
        <f t="shared" si="9"/>
        <v>0</v>
      </c>
      <c r="AG83" s="39" t="str">
        <f t="shared" si="10"/>
        <v>нд</v>
      </c>
      <c r="AH83" s="33" t="s">
        <v>51</v>
      </c>
      <c r="AI83" s="39"/>
      <c r="AJ83" s="39"/>
      <c r="AK83" s="39"/>
      <c r="AL83" s="39"/>
      <c r="AM83" s="39"/>
      <c r="AN83" s="39"/>
      <c r="AO83" s="39"/>
      <c r="AP83" s="39"/>
      <c r="AQ83" s="40"/>
      <c r="AR83" s="39"/>
      <c r="AS83" s="41"/>
      <c r="AT83" s="41"/>
      <c r="AU83" s="45"/>
    </row>
    <row r="84" spans="1:47" ht="31.5" x14ac:dyDescent="0.25">
      <c r="A84" s="31" t="s">
        <v>207</v>
      </c>
      <c r="B84" s="32" t="s">
        <v>208</v>
      </c>
      <c r="C84" s="33" t="s">
        <v>209</v>
      </c>
      <c r="D84" s="34" t="s">
        <v>105</v>
      </c>
      <c r="E84" s="49" t="s">
        <v>106</v>
      </c>
      <c r="F84" s="49" t="s">
        <v>106</v>
      </c>
      <c r="G84" s="49" t="s">
        <v>106</v>
      </c>
      <c r="H84" s="49" t="s">
        <v>187</v>
      </c>
      <c r="I84" s="49" t="s">
        <v>171</v>
      </c>
      <c r="J84" s="49" t="s">
        <v>106</v>
      </c>
      <c r="K84" s="49" t="s">
        <v>106</v>
      </c>
      <c r="L84" s="49" t="s">
        <v>106</v>
      </c>
      <c r="M84" s="49" t="s">
        <v>210</v>
      </c>
      <c r="N84" s="50">
        <f t="shared" si="63"/>
        <v>1.9192468899999999</v>
      </c>
      <c r="O84" s="50">
        <v>0</v>
      </c>
      <c r="P84" s="50">
        <v>0</v>
      </c>
      <c r="Q84" s="50">
        <f>[1]F0514_1037000158513_10_69_0!S84</f>
        <v>1.9192468899999999</v>
      </c>
      <c r="R84" s="50">
        <v>0</v>
      </c>
      <c r="S84" s="43">
        <f t="shared" si="64"/>
        <v>0</v>
      </c>
      <c r="T84" s="43">
        <v>0</v>
      </c>
      <c r="U84" s="43">
        <f t="shared" si="65"/>
        <v>0</v>
      </c>
      <c r="V84" s="50">
        <f>[1]F0514_1037000158513_10_69_0!T84</f>
        <v>0</v>
      </c>
      <c r="W84" s="43">
        <v>0</v>
      </c>
      <c r="X84" s="39">
        <f t="shared" si="67"/>
        <v>-1.9192468899999999</v>
      </c>
      <c r="Y84" s="44">
        <f t="shared" si="2"/>
        <v>-100</v>
      </c>
      <c r="Z84" s="39">
        <f t="shared" si="3"/>
        <v>0</v>
      </c>
      <c r="AA84" s="39" t="str">
        <f t="shared" si="4"/>
        <v>нд</v>
      </c>
      <c r="AB84" s="39">
        <f t="shared" si="5"/>
        <v>0</v>
      </c>
      <c r="AC84" s="39" t="str">
        <f t="shared" si="6"/>
        <v>нд</v>
      </c>
      <c r="AD84" s="39">
        <f t="shared" si="7"/>
        <v>-1.9192468899999999</v>
      </c>
      <c r="AE84" s="39">
        <f t="shared" si="8"/>
        <v>-100</v>
      </c>
      <c r="AF84" s="39">
        <f t="shared" si="9"/>
        <v>0</v>
      </c>
      <c r="AG84" s="39" t="str">
        <f t="shared" si="10"/>
        <v>нд</v>
      </c>
      <c r="AH84" s="33" t="s">
        <v>51</v>
      </c>
      <c r="AI84" s="39"/>
      <c r="AJ84" s="39"/>
      <c r="AK84" s="39"/>
      <c r="AL84" s="39"/>
      <c r="AM84" s="39"/>
      <c r="AN84" s="39"/>
      <c r="AO84" s="39"/>
      <c r="AP84" s="39"/>
      <c r="AQ84" s="40"/>
      <c r="AR84" s="39"/>
      <c r="AS84" s="41"/>
      <c r="AT84" s="41"/>
      <c r="AU84" s="45"/>
    </row>
    <row r="85" spans="1:47" ht="31.5" x14ac:dyDescent="0.25">
      <c r="A85" s="31" t="s">
        <v>211</v>
      </c>
      <c r="B85" s="32" t="s">
        <v>212</v>
      </c>
      <c r="C85" s="33" t="s">
        <v>213</v>
      </c>
      <c r="D85" s="34" t="s">
        <v>50</v>
      </c>
      <c r="E85" s="35"/>
      <c r="F85" s="35"/>
      <c r="G85" s="35"/>
      <c r="H85" s="35"/>
      <c r="I85" s="35"/>
      <c r="J85" s="35"/>
      <c r="K85" s="35"/>
      <c r="L85" s="35"/>
      <c r="M85" s="35"/>
      <c r="N85" s="50">
        <f t="shared" si="63"/>
        <v>0.47317121000000001</v>
      </c>
      <c r="O85" s="50">
        <v>0</v>
      </c>
      <c r="P85" s="50">
        <v>0</v>
      </c>
      <c r="Q85" s="50">
        <f>[1]F0514_1037000158513_10_69_0!S85</f>
        <v>0.47317121000000001</v>
      </c>
      <c r="R85" s="50">
        <v>0</v>
      </c>
      <c r="S85" s="43">
        <f t="shared" si="64"/>
        <v>0</v>
      </c>
      <c r="T85" s="43">
        <v>0</v>
      </c>
      <c r="U85" s="43">
        <f t="shared" si="65"/>
        <v>0</v>
      </c>
      <c r="V85" s="50">
        <f>[1]F0514_1037000158513_10_69_0!T85</f>
        <v>0</v>
      </c>
      <c r="W85" s="43">
        <v>0</v>
      </c>
      <c r="X85" s="39">
        <f t="shared" si="67"/>
        <v>-0.47317121000000001</v>
      </c>
      <c r="Y85" s="44">
        <f t="shared" ref="Y85:Y87" si="68">IFERROR(X85/N85*100,"")</f>
        <v>-100</v>
      </c>
      <c r="Z85" s="39">
        <f t="shared" ref="Z85:Z87" si="69">T85-O85</f>
        <v>0</v>
      </c>
      <c r="AA85" s="39" t="str">
        <f t="shared" ref="AA85:AA87" si="70">IFERROR(Z85/O85*100,"нд")</f>
        <v>нд</v>
      </c>
      <c r="AB85" s="39">
        <f t="shared" ref="AB85:AB87" si="71">U85-P85</f>
        <v>0</v>
      </c>
      <c r="AC85" s="39" t="str">
        <f t="shared" ref="AC85:AC87" si="72">IFERROR(AB85/P85*100,"нд")</f>
        <v>нд</v>
      </c>
      <c r="AD85" s="39">
        <f t="shared" ref="AD85:AD87" si="73">V85-Q85</f>
        <v>-0.47317121000000001</v>
      </c>
      <c r="AE85" s="39">
        <f t="shared" ref="AE85:AE87" si="74">IFERROR(AD85/Q85*100,"")</f>
        <v>-100</v>
      </c>
      <c r="AF85" s="39">
        <f t="shared" ref="AF85:AF87" si="75">W85-R85</f>
        <v>0</v>
      </c>
      <c r="AG85" s="39" t="str">
        <f t="shared" ref="AG85:AG87" si="76">IFERROR(AF85/R85*100,"нд")</f>
        <v>нд</v>
      </c>
      <c r="AH85" s="33" t="s">
        <v>51</v>
      </c>
      <c r="AI85" s="39">
        <f t="shared" ref="AI85:AR85" si="77">SUM(AI86:AI86)</f>
        <v>7.5117654045359981</v>
      </c>
      <c r="AJ85" s="39">
        <f t="shared" si="77"/>
        <v>0</v>
      </c>
      <c r="AK85" s="39">
        <f t="shared" si="77"/>
        <v>0</v>
      </c>
      <c r="AL85" s="39">
        <f t="shared" si="77"/>
        <v>7.5117654045359981</v>
      </c>
      <c r="AM85" s="39">
        <f t="shared" si="77"/>
        <v>0</v>
      </c>
      <c r="AN85" s="39">
        <f t="shared" si="77"/>
        <v>14.0659195862</v>
      </c>
      <c r="AO85" s="39">
        <f t="shared" si="77"/>
        <v>0</v>
      </c>
      <c r="AP85" s="39">
        <f t="shared" si="77"/>
        <v>0</v>
      </c>
      <c r="AQ85" s="40">
        <f t="shared" si="77"/>
        <v>14.0659195862</v>
      </c>
      <c r="AR85" s="39">
        <f t="shared" si="77"/>
        <v>0</v>
      </c>
      <c r="AS85" s="41" t="e">
        <f>SUM(#REF!,#REF!,#REF!,AI85,#REF!)</f>
        <v>#REF!</v>
      </c>
      <c r="AT85" s="41" t="e">
        <f>SUM(#REF!,#REF!,#REF!,AN85,#REF!)</f>
        <v>#REF!</v>
      </c>
      <c r="AU85" s="45"/>
    </row>
    <row r="86" spans="1:47" ht="31.5" x14ac:dyDescent="0.25">
      <c r="A86" s="31" t="s">
        <v>214</v>
      </c>
      <c r="B86" s="32" t="s">
        <v>215</v>
      </c>
      <c r="C86" s="33" t="s">
        <v>216</v>
      </c>
      <c r="D86" s="34" t="s">
        <v>105</v>
      </c>
      <c r="E86" s="49" t="s">
        <v>161</v>
      </c>
      <c r="F86" s="49" t="s">
        <v>106</v>
      </c>
      <c r="G86" s="49" t="s">
        <v>106</v>
      </c>
      <c r="H86" s="49" t="s">
        <v>171</v>
      </c>
      <c r="I86" s="49" t="s">
        <v>217</v>
      </c>
      <c r="J86" s="49" t="s">
        <v>106</v>
      </c>
      <c r="K86" s="49" t="s">
        <v>106</v>
      </c>
      <c r="L86" s="49" t="s">
        <v>106</v>
      </c>
      <c r="M86" s="49" t="s">
        <v>218</v>
      </c>
      <c r="N86" s="50">
        <f t="shared" si="63"/>
        <v>1.6178560099999999</v>
      </c>
      <c r="O86" s="50">
        <v>0</v>
      </c>
      <c r="P86" s="50">
        <v>0</v>
      </c>
      <c r="Q86" s="50">
        <f>[1]F0514_1037000158513_10_69_0!S86</f>
        <v>1.6178560099999999</v>
      </c>
      <c r="R86" s="50">
        <v>0</v>
      </c>
      <c r="S86" s="43">
        <f t="shared" si="64"/>
        <v>0</v>
      </c>
      <c r="T86" s="43">
        <v>0</v>
      </c>
      <c r="U86" s="43">
        <f t="shared" si="65"/>
        <v>0</v>
      </c>
      <c r="V86" s="50">
        <f>[1]F0514_1037000158513_10_69_0!T86</f>
        <v>0</v>
      </c>
      <c r="W86" s="43">
        <v>0</v>
      </c>
      <c r="X86" s="39">
        <f t="shared" si="67"/>
        <v>-1.6178560099999999</v>
      </c>
      <c r="Y86" s="44">
        <f t="shared" si="68"/>
        <v>-100</v>
      </c>
      <c r="Z86" s="39">
        <f t="shared" si="69"/>
        <v>0</v>
      </c>
      <c r="AA86" s="39" t="str">
        <f t="shared" si="70"/>
        <v>нд</v>
      </c>
      <c r="AB86" s="39">
        <f t="shared" si="71"/>
        <v>0</v>
      </c>
      <c r="AC86" s="39" t="str">
        <f t="shared" si="72"/>
        <v>нд</v>
      </c>
      <c r="AD86" s="39">
        <f t="shared" si="73"/>
        <v>-1.6178560099999999</v>
      </c>
      <c r="AE86" s="39">
        <f t="shared" si="74"/>
        <v>-100</v>
      </c>
      <c r="AF86" s="39">
        <f t="shared" si="75"/>
        <v>0</v>
      </c>
      <c r="AG86" s="39" t="str">
        <f t="shared" si="76"/>
        <v>нд</v>
      </c>
      <c r="AH86" s="33" t="s">
        <v>51</v>
      </c>
      <c r="AI86" s="39">
        <f>SUM(AJ86:AM86)</f>
        <v>7.5117654045359981</v>
      </c>
      <c r="AJ86" s="39">
        <v>0</v>
      </c>
      <c r="AK86" s="39">
        <v>0</v>
      </c>
      <c r="AL86" s="39">
        <f>'[2]приложение 1.4'!$J$41*1.18</f>
        <v>7.5117654045359981</v>
      </c>
      <c r="AM86" s="39">
        <v>0</v>
      </c>
      <c r="AN86" s="39">
        <f>SUM(AO86:AR86)</f>
        <v>14.0659195862</v>
      </c>
      <c r="AO86" s="39">
        <v>0</v>
      </c>
      <c r="AP86" s="39">
        <v>0</v>
      </c>
      <c r="AQ86" s="40">
        <v>14.0659195862</v>
      </c>
      <c r="AR86" s="39">
        <v>0</v>
      </c>
      <c r="AS86" s="41" t="e">
        <f>SUM(#REF!,#REF!,#REF!,AI86,#REF!)</f>
        <v>#REF!</v>
      </c>
      <c r="AT86" s="41" t="e">
        <f>SUM(#REF!,#REF!,#REF!,AN86,#REF!)</f>
        <v>#REF!</v>
      </c>
      <c r="AU86" s="45"/>
    </row>
    <row r="87" spans="1:47" ht="63" x14ac:dyDescent="0.25">
      <c r="A87" s="31" t="s">
        <v>219</v>
      </c>
      <c r="B87" s="32" t="s">
        <v>220</v>
      </c>
      <c r="C87" s="33" t="s">
        <v>221</v>
      </c>
      <c r="D87" s="34" t="s">
        <v>105</v>
      </c>
      <c r="E87" s="49" t="s">
        <v>106</v>
      </c>
      <c r="F87" s="49" t="s">
        <v>106</v>
      </c>
      <c r="G87" s="49" t="s">
        <v>106</v>
      </c>
      <c r="H87" s="49" t="s">
        <v>106</v>
      </c>
      <c r="I87" s="49" t="s">
        <v>106</v>
      </c>
      <c r="J87" s="49" t="s">
        <v>106</v>
      </c>
      <c r="K87" s="49" t="s">
        <v>222</v>
      </c>
      <c r="L87" s="49" t="s">
        <v>106</v>
      </c>
      <c r="M87" s="49" t="s">
        <v>223</v>
      </c>
      <c r="N87" s="50">
        <f t="shared" si="63"/>
        <v>2.4</v>
      </c>
      <c r="O87" s="50">
        <v>0</v>
      </c>
      <c r="P87" s="50">
        <v>0</v>
      </c>
      <c r="Q87" s="50">
        <f>[1]F0514_1037000158513_10_69_0!S87</f>
        <v>2.4</v>
      </c>
      <c r="R87" s="50">
        <v>0</v>
      </c>
      <c r="S87" s="43">
        <f t="shared" si="64"/>
        <v>0</v>
      </c>
      <c r="T87" s="43">
        <v>0</v>
      </c>
      <c r="U87" s="43">
        <f t="shared" si="65"/>
        <v>0</v>
      </c>
      <c r="V87" s="50">
        <f>[1]F0514_1037000158513_10_69_0!T87</f>
        <v>0</v>
      </c>
      <c r="W87" s="43">
        <v>0</v>
      </c>
      <c r="X87" s="39">
        <f t="shared" si="67"/>
        <v>-2.4</v>
      </c>
      <c r="Y87" s="44">
        <f t="shared" si="68"/>
        <v>-100</v>
      </c>
      <c r="Z87" s="39">
        <f t="shared" si="69"/>
        <v>0</v>
      </c>
      <c r="AA87" s="39" t="str">
        <f t="shared" si="70"/>
        <v>нд</v>
      </c>
      <c r="AB87" s="39">
        <f t="shared" si="71"/>
        <v>0</v>
      </c>
      <c r="AC87" s="39" t="str">
        <f t="shared" si="72"/>
        <v>нд</v>
      </c>
      <c r="AD87" s="39">
        <f t="shared" si="73"/>
        <v>-2.4</v>
      </c>
      <c r="AE87" s="39">
        <f t="shared" si="74"/>
        <v>-100</v>
      </c>
      <c r="AF87" s="39">
        <f t="shared" si="75"/>
        <v>0</v>
      </c>
      <c r="AG87" s="39" t="str">
        <f t="shared" si="76"/>
        <v>нд</v>
      </c>
      <c r="AH87" s="33" t="s">
        <v>51</v>
      </c>
      <c r="AI87" s="39">
        <f t="shared" ref="AI87" si="78">SUM(AJ87:AM87)</f>
        <v>0</v>
      </c>
      <c r="AJ87" s="39">
        <v>0</v>
      </c>
      <c r="AK87" s="39">
        <v>0</v>
      </c>
      <c r="AL87" s="39">
        <v>0</v>
      </c>
      <c r="AM87" s="39">
        <v>0</v>
      </c>
      <c r="AN87" s="39">
        <f t="shared" ref="AN87" si="79">SUM(AO87:AR87)</f>
        <v>20.282275200000001</v>
      </c>
      <c r="AO87" s="39">
        <v>0</v>
      </c>
      <c r="AP87" s="39">
        <v>0</v>
      </c>
      <c r="AQ87" s="40">
        <f>'[3]приложение 1.2'!$R$41</f>
        <v>20.282275200000001</v>
      </c>
      <c r="AR87" s="39">
        <v>0</v>
      </c>
      <c r="AS87" s="41" t="e">
        <f>SUM(#REF!,#REF!,#REF!,AI87,#REF!)</f>
        <v>#REF!</v>
      </c>
      <c r="AT87" s="41" t="e">
        <f>SUM(#REF!,#REF!,#REF!,AN87,#REF!)</f>
        <v>#REF!</v>
      </c>
      <c r="AU87" s="45"/>
    </row>
    <row r="88" spans="1:47" ht="15.75" x14ac:dyDescent="0.25">
      <c r="A88" s="51"/>
      <c r="B88" s="52"/>
    </row>
    <row r="90" spans="1:47" ht="18.75" customHeight="1" x14ac:dyDescent="0.25">
      <c r="B90" s="54" t="s">
        <v>224</v>
      </c>
      <c r="C90" s="55"/>
      <c r="D90" s="56"/>
      <c r="E90" s="56"/>
      <c r="F90" s="56"/>
      <c r="G90" s="56"/>
      <c r="H90" s="59" t="s">
        <v>225</v>
      </c>
      <c r="I90" s="59"/>
      <c r="J90" s="59"/>
      <c r="K90" s="59"/>
      <c r="L90" s="59"/>
    </row>
    <row r="91" spans="1:47" ht="18.75" x14ac:dyDescent="0.25">
      <c r="B91" s="54"/>
      <c r="C91" s="55"/>
      <c r="D91" s="56"/>
      <c r="E91" s="56"/>
      <c r="F91" s="56"/>
      <c r="G91" s="56"/>
      <c r="H91" s="56"/>
      <c r="I91" s="56"/>
      <c r="J91" s="56"/>
      <c r="K91" s="56"/>
      <c r="L91" s="56"/>
    </row>
    <row r="92" spans="1:47" ht="18.75" customHeight="1" x14ac:dyDescent="0.25">
      <c r="B92" s="60" t="s">
        <v>226</v>
      </c>
      <c r="C92" s="60"/>
      <c r="D92" s="56"/>
      <c r="E92" s="56"/>
      <c r="F92" s="56"/>
      <c r="G92" s="56"/>
      <c r="H92" s="59" t="s">
        <v>227</v>
      </c>
      <c r="I92" s="59"/>
      <c r="J92" s="59"/>
      <c r="K92" s="59"/>
      <c r="L92" s="59"/>
    </row>
    <row r="93" spans="1:47" ht="18.75" x14ac:dyDescent="0.25">
      <c r="B93" s="54"/>
      <c r="C93" s="55"/>
      <c r="D93" s="56"/>
      <c r="E93" s="56"/>
      <c r="F93" s="56"/>
      <c r="G93" s="56"/>
      <c r="H93" s="56"/>
      <c r="I93" s="56"/>
      <c r="J93" s="56"/>
      <c r="K93" s="56"/>
      <c r="L93" s="56"/>
    </row>
    <row r="94" spans="1:47" ht="56.25" customHeight="1" x14ac:dyDescent="0.25">
      <c r="B94" s="54" t="s">
        <v>228</v>
      </c>
      <c r="C94" s="55"/>
      <c r="D94" s="56"/>
      <c r="E94" s="56"/>
      <c r="F94" s="56"/>
      <c r="G94" s="56"/>
      <c r="H94" s="59" t="s">
        <v>229</v>
      </c>
      <c r="I94" s="59"/>
      <c r="J94" s="59"/>
      <c r="K94" s="59"/>
      <c r="L94" s="59"/>
    </row>
  </sheetData>
  <autoFilter ref="A20:AU87"/>
  <mergeCells count="31">
    <mergeCell ref="A9:AH9"/>
    <mergeCell ref="A4:AH4"/>
    <mergeCell ref="A5:AH5"/>
    <mergeCell ref="A6:AH6"/>
    <mergeCell ref="A7:AH7"/>
    <mergeCell ref="A8:M8"/>
    <mergeCell ref="A10:M10"/>
    <mergeCell ref="A11:AH11"/>
    <mergeCell ref="A12:AH12"/>
    <mergeCell ref="A16:A19"/>
    <mergeCell ref="B16:B19"/>
    <mergeCell ref="C16:C19"/>
    <mergeCell ref="D16:M18"/>
    <mergeCell ref="N16:W16"/>
    <mergeCell ref="X16:AG16"/>
    <mergeCell ref="AH16:AH19"/>
    <mergeCell ref="AI16:AR16"/>
    <mergeCell ref="N17:W17"/>
    <mergeCell ref="X17:Y18"/>
    <mergeCell ref="Z17:AA18"/>
    <mergeCell ref="AB17:AC18"/>
    <mergeCell ref="AD17:AE18"/>
    <mergeCell ref="AF17:AG18"/>
    <mergeCell ref="N18:R18"/>
    <mergeCell ref="S18:W18"/>
    <mergeCell ref="AI18:AM18"/>
    <mergeCell ref="AN18:AR18"/>
    <mergeCell ref="H90:L90"/>
    <mergeCell ref="B92:C92"/>
    <mergeCell ref="H92:L92"/>
    <mergeCell ref="H94:L94"/>
  </mergeCells>
  <pageMargins left="0.59055118110236227" right="0.19685039370078741" top="0.19685039370078741" bottom="0.19685039370078741" header="0.27559055118110237" footer="7.874015748031496E-2"/>
  <pageSetup paperSize="8" scale="2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F0514_1037000158513_11_69_0</vt:lpstr>
      <vt:lpstr>F0514_1037000158513_11_69_0!Заголовки_для_печати</vt:lpstr>
      <vt:lpstr>F0514_1037000158513_11_69_0!Область_печати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Чапкин</dc:creator>
  <cp:lastModifiedBy>Чапкин</cp:lastModifiedBy>
  <dcterms:created xsi:type="dcterms:W3CDTF">2021-05-13T09:01:42Z</dcterms:created>
  <dcterms:modified xsi:type="dcterms:W3CDTF">2021-05-14T02:17:53Z</dcterms:modified>
</cp:coreProperties>
</file>