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C0815_1037000158513_14_69_1" sheetId="1" r:id="rId1"/>
  </sheets>
  <externalReferences>
    <externalReference r:id="rId2"/>
  </externalReferences>
  <definedNames>
    <definedName name="_xlnm._FilterDatabase" localSheetId="0" hidden="1">'C0815_1037000158513_14_69_1'!$A$19:$BX$89</definedName>
    <definedName name="Z_5D1DDB92_E2F2_4E40_9215_C70ED035E1A7_.wvu.FilterData" localSheetId="0" hidden="1">'C0815_1037000158513_14_69_1'!$A$19:$BX$89</definedName>
    <definedName name="Z_5D1DDB92_E2F2_4E40_9215_C70ED035E1A7_.wvu.PrintArea" localSheetId="0" hidden="1">'C0815_1037000158513_14_69_1'!$A$1:$AH$90</definedName>
    <definedName name="Z_5D1DDB92_E2F2_4E40_9215_C70ED035E1A7_.wvu.PrintTitles" localSheetId="0" hidden="1">'C0815_1037000158513_14_69_1'!$15:$19</definedName>
    <definedName name="Z_7827CC47_A8A6_411C_BB9A_80AEDD4B0446_.wvu.FilterData" localSheetId="0" hidden="1">'C0815_1037000158513_14_69_1'!$A$19:$BX$89</definedName>
    <definedName name="Z_7827CC47_A8A6_411C_BB9A_80AEDD4B0446_.wvu.PrintArea" localSheetId="0" hidden="1">'C0815_1037000158513_14_69_1'!$A$1:$AH$90</definedName>
    <definedName name="Z_7827CC47_A8A6_411C_BB9A_80AEDD4B0446_.wvu.PrintTitles" localSheetId="0" hidden="1">'C0815_1037000158513_14_69_1'!$15:$19</definedName>
    <definedName name="Z_CC8D8187_1C1A_4B5A_8379_9BC55DBCD747_.wvu.FilterData" localSheetId="0" hidden="1">'C0815_1037000158513_14_69_1'!$A$19:$BX$89</definedName>
    <definedName name="Z_DD10C600_0C8C_44A4_85F2_1DA3BF2EEB1B_.wvu.FilterData" localSheetId="0" hidden="1">'C0815_1037000158513_14_69_1'!$A$19:$BX$89</definedName>
    <definedName name="_xlnm.Print_Titles" localSheetId="0">'C0815_1037000158513_14_69_1'!$15:$19</definedName>
    <definedName name="_xlnm.Print_Area" localSheetId="0">'C0815_1037000158513_14_69_1'!$A$1:$AH$90</definedName>
  </definedNames>
  <calcPr calcId="145621"/>
</workbook>
</file>

<file path=xl/calcChain.xml><?xml version="1.0" encoding="utf-8"?>
<calcChain xmlns="http://schemas.openxmlformats.org/spreadsheetml/2006/main">
  <c r="X89" i="1" l="1"/>
  <c r="W89" i="1"/>
  <c r="V89" i="1"/>
  <c r="U89" i="1"/>
  <c r="T89" i="1"/>
  <c r="S89" i="1"/>
  <c r="R89" i="1"/>
  <c r="M89" i="1" s="1"/>
  <c r="Q89" i="1"/>
  <c r="P89" i="1"/>
  <c r="K89" i="1" s="1"/>
  <c r="O89" i="1"/>
  <c r="N89" i="1"/>
  <c r="L89" i="1"/>
  <c r="J89" i="1"/>
  <c r="X88" i="1"/>
  <c r="W88" i="1"/>
  <c r="V88" i="1"/>
  <c r="U88" i="1"/>
  <c r="T88" i="1"/>
  <c r="S88" i="1"/>
  <c r="N88" i="1" s="1"/>
  <c r="R88" i="1"/>
  <c r="Q88" i="1"/>
  <c r="L88" i="1" s="1"/>
  <c r="P88" i="1"/>
  <c r="O88" i="1"/>
  <c r="J88" i="1" s="1"/>
  <c r="M88" i="1"/>
  <c r="K88" i="1"/>
  <c r="X87" i="1"/>
  <c r="W87" i="1"/>
  <c r="V87" i="1"/>
  <c r="U87" i="1"/>
  <c r="T87" i="1"/>
  <c r="S87" i="1"/>
  <c r="R87" i="1"/>
  <c r="M87" i="1" s="1"/>
  <c r="Q87" i="1"/>
  <c r="P87" i="1"/>
  <c r="K87" i="1" s="1"/>
  <c r="O87" i="1"/>
  <c r="N87" i="1"/>
  <c r="L87" i="1"/>
  <c r="J87" i="1"/>
  <c r="I87" i="1"/>
  <c r="H87" i="1"/>
  <c r="G87" i="1"/>
  <c r="F87" i="1"/>
  <c r="E87" i="1"/>
  <c r="C87" i="1"/>
  <c r="B87" i="1"/>
  <c r="A87" i="1"/>
  <c r="X86" i="1"/>
  <c r="W86" i="1"/>
  <c r="V86" i="1"/>
  <c r="U86" i="1"/>
  <c r="T86" i="1"/>
  <c r="S86" i="1"/>
  <c r="N86" i="1" s="1"/>
  <c r="R86" i="1"/>
  <c r="Q86" i="1"/>
  <c r="L86" i="1" s="1"/>
  <c r="P86" i="1"/>
  <c r="O86" i="1"/>
  <c r="J86" i="1" s="1"/>
  <c r="M86" i="1"/>
  <c r="K86" i="1"/>
  <c r="I86" i="1"/>
  <c r="H86" i="1"/>
  <c r="G86" i="1"/>
  <c r="F86" i="1"/>
  <c r="E86" i="1"/>
  <c r="C86" i="1"/>
  <c r="B86" i="1"/>
  <c r="A86" i="1"/>
  <c r="X85" i="1"/>
  <c r="W85" i="1"/>
  <c r="V85" i="1"/>
  <c r="U85" i="1"/>
  <c r="T85" i="1"/>
  <c r="S85" i="1"/>
  <c r="R85" i="1"/>
  <c r="M85" i="1" s="1"/>
  <c r="Q85" i="1"/>
  <c r="P85" i="1"/>
  <c r="K85" i="1" s="1"/>
  <c r="O85" i="1"/>
  <c r="N85" i="1"/>
  <c r="L85" i="1"/>
  <c r="J85" i="1"/>
  <c r="I85" i="1"/>
  <c r="H85" i="1"/>
  <c r="G85" i="1"/>
  <c r="F85" i="1"/>
  <c r="E85" i="1"/>
  <c r="C85" i="1"/>
  <c r="B85" i="1"/>
  <c r="A85" i="1"/>
  <c r="X84" i="1"/>
  <c r="W84" i="1"/>
  <c r="V84" i="1"/>
  <c r="U84" i="1"/>
  <c r="T84" i="1"/>
  <c r="S84" i="1"/>
  <c r="N84" i="1" s="1"/>
  <c r="R84" i="1"/>
  <c r="Q84" i="1"/>
  <c r="L84" i="1" s="1"/>
  <c r="P84" i="1"/>
  <c r="O84" i="1"/>
  <c r="J84" i="1" s="1"/>
  <c r="M84" i="1"/>
  <c r="K84" i="1"/>
  <c r="I84" i="1"/>
  <c r="H84" i="1"/>
  <c r="G84" i="1"/>
  <c r="F84" i="1"/>
  <c r="E84" i="1"/>
  <c r="C84" i="1"/>
  <c r="B84" i="1"/>
  <c r="A84" i="1"/>
  <c r="X83" i="1"/>
  <c r="X82" i="1" s="1"/>
  <c r="W83" i="1"/>
  <c r="V83" i="1"/>
  <c r="V82" i="1" s="1"/>
  <c r="U83" i="1"/>
  <c r="T83" i="1"/>
  <c r="T82" i="1" s="1"/>
  <c r="S83" i="1"/>
  <c r="R83" i="1"/>
  <c r="M83" i="1" s="1"/>
  <c r="Q83" i="1"/>
  <c r="P83" i="1"/>
  <c r="K83" i="1" s="1"/>
  <c r="O83" i="1"/>
  <c r="N83" i="1"/>
  <c r="L83" i="1"/>
  <c r="L82" i="1" s="1"/>
  <c r="J83" i="1"/>
  <c r="I83" i="1"/>
  <c r="H83" i="1"/>
  <c r="H82" i="1" s="1"/>
  <c r="G83" i="1"/>
  <c r="F83" i="1"/>
  <c r="F82" i="1" s="1"/>
  <c r="E83" i="1"/>
  <c r="C83" i="1"/>
  <c r="B83" i="1"/>
  <c r="A83" i="1"/>
  <c r="AH82" i="1"/>
  <c r="AG82" i="1"/>
  <c r="AF82" i="1"/>
  <c r="AE82" i="1"/>
  <c r="AD82" i="1"/>
  <c r="AC82" i="1"/>
  <c r="AB82" i="1"/>
  <c r="AA82" i="1"/>
  <c r="Z82" i="1"/>
  <c r="Y82" i="1"/>
  <c r="W82" i="1"/>
  <c r="U82" i="1"/>
  <c r="S82" i="1"/>
  <c r="Q82" i="1"/>
  <c r="O82" i="1"/>
  <c r="I82" i="1"/>
  <c r="G82" i="1"/>
  <c r="E82" i="1"/>
  <c r="C82" i="1"/>
  <c r="B82" i="1"/>
  <c r="A82" i="1"/>
  <c r="C81" i="1"/>
  <c r="B81" i="1"/>
  <c r="A81" i="1"/>
  <c r="X80" i="1"/>
  <c r="W80" i="1"/>
  <c r="V80" i="1"/>
  <c r="U80" i="1"/>
  <c r="T80" i="1"/>
  <c r="S80" i="1"/>
  <c r="N80" i="1" s="1"/>
  <c r="R80" i="1"/>
  <c r="Q80" i="1"/>
  <c r="L80" i="1" s="1"/>
  <c r="P80" i="1"/>
  <c r="O80" i="1"/>
  <c r="J80" i="1" s="1"/>
  <c r="M80" i="1"/>
  <c r="K80" i="1"/>
  <c r="X79" i="1"/>
  <c r="W79" i="1"/>
  <c r="V79" i="1"/>
  <c r="U79" i="1"/>
  <c r="T79" i="1"/>
  <c r="S79" i="1"/>
  <c r="R79" i="1"/>
  <c r="M79" i="1" s="1"/>
  <c r="Q79" i="1"/>
  <c r="P79" i="1"/>
  <c r="K79" i="1" s="1"/>
  <c r="O79" i="1"/>
  <c r="N79" i="1"/>
  <c r="L79" i="1"/>
  <c r="J79" i="1"/>
  <c r="I79" i="1"/>
  <c r="H79" i="1"/>
  <c r="G79" i="1"/>
  <c r="F79" i="1"/>
  <c r="E79" i="1"/>
  <c r="C79" i="1"/>
  <c r="B79" i="1"/>
  <c r="A79" i="1"/>
  <c r="X78" i="1"/>
  <c r="X77" i="1" s="1"/>
  <c r="W78" i="1"/>
  <c r="V78" i="1"/>
  <c r="V77" i="1" s="1"/>
  <c r="U78" i="1"/>
  <c r="T78" i="1"/>
  <c r="T77" i="1" s="1"/>
  <c r="S78" i="1"/>
  <c r="R78" i="1"/>
  <c r="M78" i="1" s="1"/>
  <c r="Q78" i="1"/>
  <c r="P78" i="1"/>
  <c r="K78" i="1" s="1"/>
  <c r="O78" i="1"/>
  <c r="N78" i="1"/>
  <c r="N77" i="1" s="1"/>
  <c r="L78" i="1"/>
  <c r="L77" i="1" s="1"/>
  <c r="J78" i="1"/>
  <c r="J77" i="1" s="1"/>
  <c r="I78" i="1"/>
  <c r="H78" i="1"/>
  <c r="H77" i="1" s="1"/>
  <c r="G78" i="1"/>
  <c r="F78" i="1"/>
  <c r="F77" i="1" s="1"/>
  <c r="E78" i="1"/>
  <c r="C78" i="1"/>
  <c r="B78" i="1"/>
  <c r="A78" i="1"/>
  <c r="AH77" i="1"/>
  <c r="AG77" i="1"/>
  <c r="AF77" i="1"/>
  <c r="AE77" i="1"/>
  <c r="AD77" i="1"/>
  <c r="AC77" i="1"/>
  <c r="AB77" i="1"/>
  <c r="AA77" i="1"/>
  <c r="Z77" i="1"/>
  <c r="Y77" i="1"/>
  <c r="W77" i="1"/>
  <c r="U77" i="1"/>
  <c r="S77" i="1"/>
  <c r="Q77" i="1"/>
  <c r="O77" i="1"/>
  <c r="I77" i="1"/>
  <c r="G77" i="1"/>
  <c r="E77" i="1"/>
  <c r="C77" i="1"/>
  <c r="B77" i="1"/>
  <c r="A77" i="1"/>
  <c r="X76" i="1"/>
  <c r="W76" i="1"/>
  <c r="V76" i="1"/>
  <c r="U76" i="1"/>
  <c r="T76" i="1"/>
  <c r="S76" i="1"/>
  <c r="R76" i="1"/>
  <c r="M76" i="1" s="1"/>
  <c r="Q76" i="1"/>
  <c r="P76" i="1"/>
  <c r="K76" i="1" s="1"/>
  <c r="O76" i="1"/>
  <c r="N76" i="1"/>
  <c r="L76" i="1"/>
  <c r="J76" i="1"/>
  <c r="X75" i="1"/>
  <c r="W75" i="1"/>
  <c r="V75" i="1"/>
  <c r="U75" i="1"/>
  <c r="T75" i="1"/>
  <c r="S75" i="1"/>
  <c r="N75" i="1" s="1"/>
  <c r="R75" i="1"/>
  <c r="Q75" i="1"/>
  <c r="L75" i="1" s="1"/>
  <c r="P75" i="1"/>
  <c r="O75" i="1"/>
  <c r="J75" i="1" s="1"/>
  <c r="M75" i="1"/>
  <c r="K75" i="1"/>
  <c r="X74" i="1"/>
  <c r="X73" i="1" s="1"/>
  <c r="X71" i="1" s="1"/>
  <c r="W74" i="1"/>
  <c r="V74" i="1"/>
  <c r="V73" i="1" s="1"/>
  <c r="V71" i="1" s="1"/>
  <c r="U74" i="1"/>
  <c r="T74" i="1"/>
  <c r="T73" i="1" s="1"/>
  <c r="T71" i="1" s="1"/>
  <c r="S74" i="1"/>
  <c r="R74" i="1"/>
  <c r="M74" i="1" s="1"/>
  <c r="M73" i="1" s="1"/>
  <c r="M71" i="1" s="1"/>
  <c r="Q74" i="1"/>
  <c r="P74" i="1"/>
  <c r="K74" i="1" s="1"/>
  <c r="K73" i="1" s="1"/>
  <c r="K71" i="1" s="1"/>
  <c r="O74" i="1"/>
  <c r="N74" i="1"/>
  <c r="N73" i="1" s="1"/>
  <c r="N71" i="1" s="1"/>
  <c r="L74" i="1"/>
  <c r="L73" i="1" s="1"/>
  <c r="L71" i="1" s="1"/>
  <c r="J74" i="1"/>
  <c r="J73" i="1" s="1"/>
  <c r="J71" i="1" s="1"/>
  <c r="I74" i="1"/>
  <c r="H74" i="1"/>
  <c r="H73" i="1" s="1"/>
  <c r="H71" i="1" s="1"/>
  <c r="G74" i="1"/>
  <c r="F74" i="1"/>
  <c r="F73" i="1" s="1"/>
  <c r="F71" i="1" s="1"/>
  <c r="E74" i="1"/>
  <c r="C74" i="1"/>
  <c r="B74" i="1"/>
  <c r="A74" i="1"/>
  <c r="AH73" i="1"/>
  <c r="AG73" i="1"/>
  <c r="AF73" i="1"/>
  <c r="AE73" i="1"/>
  <c r="AD73" i="1"/>
  <c r="AC73" i="1"/>
  <c r="AB73" i="1"/>
  <c r="AA73" i="1"/>
  <c r="Z73" i="1"/>
  <c r="Y73" i="1"/>
  <c r="W73" i="1"/>
  <c r="U73" i="1"/>
  <c r="S73" i="1"/>
  <c r="Q73" i="1"/>
  <c r="O73" i="1"/>
  <c r="I73" i="1"/>
  <c r="G73" i="1"/>
  <c r="E73" i="1"/>
  <c r="C73" i="1"/>
  <c r="B73" i="1"/>
  <c r="A73" i="1"/>
  <c r="C72" i="1"/>
  <c r="B72" i="1"/>
  <c r="A72" i="1"/>
  <c r="AH71" i="1"/>
  <c r="AG71" i="1"/>
  <c r="AF71" i="1"/>
  <c r="AE71" i="1"/>
  <c r="AD71" i="1"/>
  <c r="AC71" i="1"/>
  <c r="AB71" i="1"/>
  <c r="AA71" i="1"/>
  <c r="Z71" i="1"/>
  <c r="Y71" i="1"/>
  <c r="W71" i="1"/>
  <c r="U71" i="1"/>
  <c r="S71" i="1"/>
  <c r="Q71" i="1"/>
  <c r="O71" i="1"/>
  <c r="I71" i="1"/>
  <c r="G71" i="1"/>
  <c r="E71" i="1"/>
  <c r="C71" i="1"/>
  <c r="B71" i="1"/>
  <c r="A71" i="1"/>
  <c r="X70" i="1"/>
  <c r="W70" i="1"/>
  <c r="V70" i="1"/>
  <c r="U70" i="1"/>
  <c r="T70" i="1"/>
  <c r="S70" i="1"/>
  <c r="R70" i="1"/>
  <c r="M70" i="1" s="1"/>
  <c r="M69" i="1" s="1"/>
  <c r="M67" i="1" s="1"/>
  <c r="Q70" i="1"/>
  <c r="P70" i="1"/>
  <c r="K70" i="1" s="1"/>
  <c r="K69" i="1" s="1"/>
  <c r="K67" i="1" s="1"/>
  <c r="O70" i="1"/>
  <c r="N70" i="1"/>
  <c r="L70" i="1"/>
  <c r="J70" i="1"/>
  <c r="A70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L69" i="1"/>
  <c r="J69" i="1"/>
  <c r="I69" i="1"/>
  <c r="H69" i="1"/>
  <c r="G69" i="1"/>
  <c r="F69" i="1"/>
  <c r="E69" i="1"/>
  <c r="C69" i="1"/>
  <c r="B69" i="1"/>
  <c r="A69" i="1"/>
  <c r="C68" i="1"/>
  <c r="B68" i="1"/>
  <c r="A68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L67" i="1"/>
  <c r="J67" i="1"/>
  <c r="I67" i="1"/>
  <c r="H67" i="1"/>
  <c r="G67" i="1"/>
  <c r="F67" i="1"/>
  <c r="E67" i="1"/>
  <c r="C67" i="1"/>
  <c r="B67" i="1"/>
  <c r="A67" i="1"/>
  <c r="C66" i="1"/>
  <c r="B66" i="1"/>
  <c r="A66" i="1"/>
  <c r="C65" i="1"/>
  <c r="B65" i="1"/>
  <c r="A65" i="1"/>
  <c r="C64" i="1"/>
  <c r="B64" i="1"/>
  <c r="A64" i="1"/>
  <c r="X63" i="1"/>
  <c r="W63" i="1"/>
  <c r="V63" i="1"/>
  <c r="U63" i="1"/>
  <c r="T63" i="1"/>
  <c r="S63" i="1"/>
  <c r="R63" i="1"/>
  <c r="M63" i="1" s="1"/>
  <c r="Q63" i="1"/>
  <c r="P63" i="1"/>
  <c r="K63" i="1" s="1"/>
  <c r="O63" i="1"/>
  <c r="N63" i="1"/>
  <c r="L63" i="1"/>
  <c r="J63" i="1"/>
  <c r="I63" i="1"/>
  <c r="H63" i="1"/>
  <c r="G63" i="1"/>
  <c r="F63" i="1"/>
  <c r="E63" i="1"/>
  <c r="C63" i="1"/>
  <c r="B63" i="1"/>
  <c r="A63" i="1"/>
  <c r="X62" i="1"/>
  <c r="W62" i="1"/>
  <c r="W61" i="1" s="1"/>
  <c r="W54" i="1" s="1"/>
  <c r="W45" i="1" s="1"/>
  <c r="V62" i="1"/>
  <c r="U62" i="1"/>
  <c r="U61" i="1" s="1"/>
  <c r="U54" i="1" s="1"/>
  <c r="U45" i="1" s="1"/>
  <c r="T62" i="1"/>
  <c r="S62" i="1"/>
  <c r="N62" i="1" s="1"/>
  <c r="N61" i="1" s="1"/>
  <c r="R62" i="1"/>
  <c r="Q62" i="1"/>
  <c r="L62" i="1" s="1"/>
  <c r="L61" i="1" s="1"/>
  <c r="P62" i="1"/>
  <c r="O62" i="1"/>
  <c r="J62" i="1" s="1"/>
  <c r="J61" i="1" s="1"/>
  <c r="M62" i="1"/>
  <c r="K62" i="1"/>
  <c r="K61" i="1" s="1"/>
  <c r="I62" i="1"/>
  <c r="I61" i="1" s="1"/>
  <c r="I54" i="1" s="1"/>
  <c r="H62" i="1"/>
  <c r="G62" i="1"/>
  <c r="G61" i="1" s="1"/>
  <c r="G54" i="1" s="1"/>
  <c r="F62" i="1"/>
  <c r="E62" i="1"/>
  <c r="E61" i="1" s="1"/>
  <c r="E54" i="1" s="1"/>
  <c r="C62" i="1"/>
  <c r="B62" i="1"/>
  <c r="A62" i="1"/>
  <c r="AH61" i="1"/>
  <c r="AG61" i="1"/>
  <c r="AF61" i="1"/>
  <c r="AE61" i="1"/>
  <c r="AD61" i="1"/>
  <c r="AC61" i="1"/>
  <c r="AB61" i="1"/>
  <c r="AA61" i="1"/>
  <c r="Z61" i="1"/>
  <c r="Y61" i="1"/>
  <c r="X61" i="1"/>
  <c r="V61" i="1"/>
  <c r="T61" i="1"/>
  <c r="R61" i="1"/>
  <c r="P61" i="1"/>
  <c r="H61" i="1"/>
  <c r="F61" i="1"/>
  <c r="C61" i="1"/>
  <c r="B61" i="1"/>
  <c r="A61" i="1"/>
  <c r="C60" i="1"/>
  <c r="B60" i="1"/>
  <c r="A60" i="1"/>
  <c r="C59" i="1"/>
  <c r="B59" i="1"/>
  <c r="A59" i="1"/>
  <c r="C58" i="1"/>
  <c r="B58" i="1"/>
  <c r="A58" i="1"/>
  <c r="X57" i="1"/>
  <c r="W57" i="1"/>
  <c r="V57" i="1"/>
  <c r="U57" i="1"/>
  <c r="T57" i="1"/>
  <c r="S57" i="1"/>
  <c r="R57" i="1"/>
  <c r="M57" i="1" s="1"/>
  <c r="M55" i="1" s="1"/>
  <c r="Q57" i="1"/>
  <c r="P57" i="1"/>
  <c r="K57" i="1" s="1"/>
  <c r="K55" i="1" s="1"/>
  <c r="K54" i="1" s="1"/>
  <c r="O57" i="1"/>
  <c r="N57" i="1"/>
  <c r="L57" i="1"/>
  <c r="J57" i="1"/>
  <c r="I57" i="1"/>
  <c r="H57" i="1"/>
  <c r="G57" i="1"/>
  <c r="F57" i="1"/>
  <c r="E57" i="1"/>
  <c r="C57" i="1"/>
  <c r="B57" i="1"/>
  <c r="A57" i="1"/>
  <c r="X56" i="1"/>
  <c r="W56" i="1"/>
  <c r="V56" i="1"/>
  <c r="U56" i="1"/>
  <c r="T56" i="1"/>
  <c r="S56" i="1"/>
  <c r="N56" i="1" s="1"/>
  <c r="N55" i="1" s="1"/>
  <c r="N54" i="1" s="1"/>
  <c r="R56" i="1"/>
  <c r="Q56" i="1"/>
  <c r="L56" i="1" s="1"/>
  <c r="L55" i="1" s="1"/>
  <c r="L54" i="1" s="1"/>
  <c r="P56" i="1"/>
  <c r="O56" i="1"/>
  <c r="J56" i="1" s="1"/>
  <c r="J55" i="1" s="1"/>
  <c r="J54" i="1" s="1"/>
  <c r="J45" i="1" s="1"/>
  <c r="J22" i="1" s="1"/>
  <c r="M56" i="1"/>
  <c r="K56" i="1"/>
  <c r="I56" i="1"/>
  <c r="H56" i="1"/>
  <c r="G56" i="1"/>
  <c r="F56" i="1"/>
  <c r="E56" i="1"/>
  <c r="C56" i="1"/>
  <c r="B56" i="1"/>
  <c r="A56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I55" i="1"/>
  <c r="H55" i="1"/>
  <c r="G55" i="1"/>
  <c r="F55" i="1"/>
  <c r="E55" i="1"/>
  <c r="C55" i="1"/>
  <c r="B55" i="1"/>
  <c r="A55" i="1"/>
  <c r="AH54" i="1"/>
  <c r="AG54" i="1"/>
  <c r="AF54" i="1"/>
  <c r="AE54" i="1"/>
  <c r="AD54" i="1"/>
  <c r="AC54" i="1"/>
  <c r="AB54" i="1"/>
  <c r="AA54" i="1"/>
  <c r="Z54" i="1"/>
  <c r="Y54" i="1"/>
  <c r="X54" i="1"/>
  <c r="V54" i="1"/>
  <c r="T54" i="1"/>
  <c r="R54" i="1"/>
  <c r="P54" i="1"/>
  <c r="H54" i="1"/>
  <c r="F54" i="1"/>
  <c r="C54" i="1"/>
  <c r="B54" i="1"/>
  <c r="A54" i="1"/>
  <c r="C53" i="1"/>
  <c r="B53" i="1"/>
  <c r="A53" i="1"/>
  <c r="C52" i="1"/>
  <c r="B52" i="1"/>
  <c r="A52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C51" i="1"/>
  <c r="B51" i="1"/>
  <c r="A51" i="1"/>
  <c r="X50" i="1"/>
  <c r="W50" i="1"/>
  <c r="V50" i="1"/>
  <c r="U50" i="1"/>
  <c r="T50" i="1"/>
  <c r="S50" i="1"/>
  <c r="N50" i="1" s="1"/>
  <c r="R50" i="1"/>
  <c r="Q50" i="1"/>
  <c r="P50" i="1"/>
  <c r="O50" i="1"/>
  <c r="M50" i="1"/>
  <c r="L50" i="1"/>
  <c r="K50" i="1"/>
  <c r="J50" i="1"/>
  <c r="I50" i="1"/>
  <c r="H50" i="1"/>
  <c r="G50" i="1"/>
  <c r="F50" i="1"/>
  <c r="E50" i="1"/>
  <c r="C50" i="1"/>
  <c r="B50" i="1"/>
  <c r="A50" i="1"/>
  <c r="X49" i="1"/>
  <c r="W49" i="1"/>
  <c r="V49" i="1"/>
  <c r="U49" i="1"/>
  <c r="T49" i="1"/>
  <c r="S49" i="1"/>
  <c r="N49" i="1" s="1"/>
  <c r="N48" i="1" s="1"/>
  <c r="N46" i="1" s="1"/>
  <c r="R49" i="1"/>
  <c r="Q49" i="1"/>
  <c r="L49" i="1" s="1"/>
  <c r="L48" i="1" s="1"/>
  <c r="L46" i="1" s="1"/>
  <c r="P49" i="1"/>
  <c r="O49" i="1"/>
  <c r="J49" i="1" s="1"/>
  <c r="J48" i="1" s="1"/>
  <c r="J46" i="1" s="1"/>
  <c r="M49" i="1"/>
  <c r="K49" i="1"/>
  <c r="I49" i="1"/>
  <c r="H49" i="1"/>
  <c r="G49" i="1"/>
  <c r="F49" i="1"/>
  <c r="E49" i="1"/>
  <c r="C49" i="1"/>
  <c r="B49" i="1"/>
  <c r="A49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M48" i="1"/>
  <c r="K48" i="1"/>
  <c r="I48" i="1"/>
  <c r="H48" i="1"/>
  <c r="G48" i="1"/>
  <c r="F48" i="1"/>
  <c r="E48" i="1"/>
  <c r="C48" i="1"/>
  <c r="B48" i="1"/>
  <c r="A48" i="1"/>
  <c r="C47" i="1"/>
  <c r="B47" i="1"/>
  <c r="A47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M46" i="1"/>
  <c r="K46" i="1"/>
  <c r="I46" i="1"/>
  <c r="H46" i="1"/>
  <c r="G46" i="1"/>
  <c r="F46" i="1"/>
  <c r="E46" i="1"/>
  <c r="C46" i="1"/>
  <c r="B46" i="1"/>
  <c r="A46" i="1"/>
  <c r="AH45" i="1"/>
  <c r="AG45" i="1"/>
  <c r="AF45" i="1"/>
  <c r="AE45" i="1"/>
  <c r="AD45" i="1"/>
  <c r="AC45" i="1"/>
  <c r="AB45" i="1"/>
  <c r="AA45" i="1"/>
  <c r="Z45" i="1"/>
  <c r="Y45" i="1"/>
  <c r="X45" i="1"/>
  <c r="V45" i="1"/>
  <c r="T45" i="1"/>
  <c r="R45" i="1"/>
  <c r="P45" i="1"/>
  <c r="K45" i="1"/>
  <c r="I45" i="1"/>
  <c r="H45" i="1"/>
  <c r="G45" i="1"/>
  <c r="F45" i="1"/>
  <c r="E45" i="1"/>
  <c r="C45" i="1"/>
  <c r="B45" i="1"/>
  <c r="A45" i="1"/>
  <c r="C44" i="1"/>
  <c r="B44" i="1"/>
  <c r="A44" i="1"/>
  <c r="C43" i="1"/>
  <c r="B43" i="1"/>
  <c r="A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35" i="1"/>
  <c r="C34" i="1"/>
  <c r="B34" i="1"/>
  <c r="A34" i="1"/>
  <c r="C33" i="1"/>
  <c r="B33" i="1"/>
  <c r="A33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C32" i="1"/>
  <c r="B32" i="1"/>
  <c r="A32" i="1"/>
  <c r="C31" i="1"/>
  <c r="B31" i="1"/>
  <c r="A31" i="1"/>
  <c r="C30" i="1"/>
  <c r="B30" i="1"/>
  <c r="A30" i="1"/>
  <c r="C29" i="1"/>
  <c r="B29" i="1"/>
  <c r="A29" i="1"/>
  <c r="AH28" i="1"/>
  <c r="AH27" i="1" s="1"/>
  <c r="AH21" i="1" s="1"/>
  <c r="AH20" i="1" s="1"/>
  <c r="AG28" i="1"/>
  <c r="AF28" i="1"/>
  <c r="AF27" i="1" s="1"/>
  <c r="AF21" i="1" s="1"/>
  <c r="AF20" i="1" s="1"/>
  <c r="AE28" i="1"/>
  <c r="AD28" i="1"/>
  <c r="AD27" i="1" s="1"/>
  <c r="AD21" i="1" s="1"/>
  <c r="AD20" i="1" s="1"/>
  <c r="AC28" i="1"/>
  <c r="AB28" i="1"/>
  <c r="AB27" i="1" s="1"/>
  <c r="AB21" i="1" s="1"/>
  <c r="AB20" i="1" s="1"/>
  <c r="AA28" i="1"/>
  <c r="Z28" i="1"/>
  <c r="Z27" i="1" s="1"/>
  <c r="Z21" i="1" s="1"/>
  <c r="Z20" i="1" s="1"/>
  <c r="Y28" i="1"/>
  <c r="X28" i="1"/>
  <c r="X27" i="1" s="1"/>
  <c r="X21" i="1" s="1"/>
  <c r="X20" i="1" s="1"/>
  <c r="W28" i="1"/>
  <c r="V28" i="1"/>
  <c r="V27" i="1" s="1"/>
  <c r="V21" i="1" s="1"/>
  <c r="V20" i="1" s="1"/>
  <c r="U28" i="1"/>
  <c r="T28" i="1"/>
  <c r="T27" i="1" s="1"/>
  <c r="T21" i="1" s="1"/>
  <c r="T20" i="1" s="1"/>
  <c r="S28" i="1"/>
  <c r="R28" i="1"/>
  <c r="R27" i="1" s="1"/>
  <c r="R21" i="1" s="1"/>
  <c r="Q28" i="1"/>
  <c r="P28" i="1"/>
  <c r="P27" i="1" s="1"/>
  <c r="P21" i="1" s="1"/>
  <c r="O28" i="1"/>
  <c r="N28" i="1"/>
  <c r="N27" i="1" s="1"/>
  <c r="N21" i="1" s="1"/>
  <c r="M28" i="1"/>
  <c r="L28" i="1"/>
  <c r="L27" i="1" s="1"/>
  <c r="L21" i="1" s="1"/>
  <c r="K28" i="1"/>
  <c r="J28" i="1"/>
  <c r="J27" i="1" s="1"/>
  <c r="J21" i="1" s="1"/>
  <c r="I28" i="1"/>
  <c r="H28" i="1"/>
  <c r="H27" i="1" s="1"/>
  <c r="H21" i="1" s="1"/>
  <c r="H20" i="1" s="1"/>
  <c r="G28" i="1"/>
  <c r="F28" i="1"/>
  <c r="F27" i="1" s="1"/>
  <c r="F21" i="1" s="1"/>
  <c r="F20" i="1" s="1"/>
  <c r="E28" i="1"/>
  <c r="C28" i="1"/>
  <c r="B28" i="1"/>
  <c r="A28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C27" i="1"/>
  <c r="B27" i="1"/>
  <c r="A27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Q26" i="1"/>
  <c r="O26" i="1"/>
  <c r="L26" i="1"/>
  <c r="I26" i="1"/>
  <c r="H26" i="1"/>
  <c r="G26" i="1"/>
  <c r="F26" i="1"/>
  <c r="E26" i="1"/>
  <c r="C26" i="1"/>
  <c r="B26" i="1"/>
  <c r="A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25" i="1"/>
  <c r="B25" i="1"/>
  <c r="A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Q24" i="1"/>
  <c r="O24" i="1"/>
  <c r="N24" i="1"/>
  <c r="L24" i="1"/>
  <c r="J24" i="1"/>
  <c r="I24" i="1"/>
  <c r="H24" i="1"/>
  <c r="G24" i="1"/>
  <c r="F24" i="1"/>
  <c r="E24" i="1"/>
  <c r="C24" i="1"/>
  <c r="B24" i="1"/>
  <c r="A24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Q23" i="1"/>
  <c r="O23" i="1"/>
  <c r="N23" i="1"/>
  <c r="M23" i="1"/>
  <c r="L23" i="1"/>
  <c r="K23" i="1"/>
  <c r="J23" i="1"/>
  <c r="I23" i="1"/>
  <c r="H23" i="1"/>
  <c r="G23" i="1"/>
  <c r="F23" i="1"/>
  <c r="E23" i="1"/>
  <c r="C23" i="1"/>
  <c r="B23" i="1"/>
  <c r="A23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R22" i="1"/>
  <c r="P22" i="1"/>
  <c r="K22" i="1"/>
  <c r="I22" i="1"/>
  <c r="H22" i="1"/>
  <c r="G22" i="1"/>
  <c r="F22" i="1"/>
  <c r="E22" i="1"/>
  <c r="C22" i="1"/>
  <c r="B22" i="1"/>
  <c r="A22" i="1"/>
  <c r="AG21" i="1"/>
  <c r="AG20" i="1" s="1"/>
  <c r="AE21" i="1"/>
  <c r="AE20" i="1" s="1"/>
  <c r="AC21" i="1"/>
  <c r="AC20" i="1" s="1"/>
  <c r="AA21" i="1"/>
  <c r="AA20" i="1" s="1"/>
  <c r="Y21" i="1"/>
  <c r="Y20" i="1" s="1"/>
  <c r="W21" i="1"/>
  <c r="W20" i="1" s="1"/>
  <c r="U21" i="1"/>
  <c r="U20" i="1" s="1"/>
  <c r="S21" i="1"/>
  <c r="Q21" i="1"/>
  <c r="O21" i="1"/>
  <c r="M21" i="1"/>
  <c r="K21" i="1"/>
  <c r="I21" i="1"/>
  <c r="I20" i="1" s="1"/>
  <c r="G21" i="1"/>
  <c r="G20" i="1" s="1"/>
  <c r="E21" i="1"/>
  <c r="E20" i="1" s="1"/>
  <c r="C21" i="1"/>
  <c r="B21" i="1"/>
  <c r="A21" i="1"/>
  <c r="C20" i="1"/>
  <c r="B20" i="1"/>
  <c r="A20" i="1"/>
  <c r="K20" i="1" l="1"/>
  <c r="L45" i="1"/>
  <c r="L22" i="1" s="1"/>
  <c r="L20" i="1" s="1"/>
  <c r="N45" i="1"/>
  <c r="N22" i="1" s="1"/>
  <c r="N20" i="1" s="1"/>
  <c r="M61" i="1"/>
  <c r="M54" i="1" s="1"/>
  <c r="M45" i="1" s="1"/>
  <c r="M22" i="1" s="1"/>
  <c r="M20" i="1" s="1"/>
  <c r="K77" i="1"/>
  <c r="K24" i="1" s="1"/>
  <c r="M77" i="1"/>
  <c r="M24" i="1" s="1"/>
  <c r="J82" i="1"/>
  <c r="J26" i="1" s="1"/>
  <c r="J20" i="1" s="1"/>
  <c r="N82" i="1"/>
  <c r="N26" i="1" s="1"/>
  <c r="K82" i="1"/>
  <c r="K26" i="1" s="1"/>
  <c r="M82" i="1"/>
  <c r="M26" i="1" s="1"/>
  <c r="P82" i="1"/>
  <c r="P26" i="1" s="1"/>
  <c r="P20" i="1" s="1"/>
  <c r="R82" i="1"/>
  <c r="R26" i="1" s="1"/>
  <c r="O61" i="1"/>
  <c r="O54" i="1" s="1"/>
  <c r="O45" i="1" s="1"/>
  <c r="O22" i="1" s="1"/>
  <c r="O20" i="1" s="1"/>
  <c r="Q61" i="1"/>
  <c r="Q54" i="1" s="1"/>
  <c r="Q45" i="1" s="1"/>
  <c r="Q22" i="1" s="1"/>
  <c r="Q20" i="1" s="1"/>
  <c r="S61" i="1"/>
  <c r="S54" i="1" s="1"/>
  <c r="S45" i="1" s="1"/>
  <c r="S22" i="1" s="1"/>
  <c r="S20" i="1" s="1"/>
  <c r="P73" i="1"/>
  <c r="P71" i="1" s="1"/>
  <c r="P23" i="1" s="1"/>
  <c r="R73" i="1"/>
  <c r="R71" i="1" s="1"/>
  <c r="R23" i="1" s="1"/>
  <c r="R20" i="1" s="1"/>
  <c r="P77" i="1"/>
  <c r="P24" i="1" s="1"/>
  <c r="R77" i="1"/>
  <c r="R24" i="1" s="1"/>
</calcChain>
</file>

<file path=xl/sharedStrings.xml><?xml version="1.0" encoding="utf-8"?>
<sst xmlns="http://schemas.openxmlformats.org/spreadsheetml/2006/main" count="169" uniqueCount="73">
  <si>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</si>
  <si>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</si>
  <si>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</si>
  <si>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</si>
  <si>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 xml:space="preserve"> за II квартал 2018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</si>
  <si>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</si>
  <si>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</si>
  <si>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</si>
  <si>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6-252 от 27.10.2017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</si>
  <si>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</si>
  <si>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</si>
  <si>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</si>
  <si>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</si>
  <si>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</si>
  <si>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2018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</si>
  <si>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</si>
  <si>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</si>
  <si>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</si>
  <si>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</si>
  <si>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</si>
  <si>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</si>
  <si>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</si>
  <si>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</si>
  <si>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</si>
  <si>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</si>
  <si>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</si>
  <si>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</si>
  <si>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</si>
  <si>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</si>
  <si>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</si>
  <si>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</si>
  <si>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</si>
  <si>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</si>
  <si>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</si>
  <si>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</si>
  <si>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</si>
  <si>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</si>
  <si>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</si>
  <si>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</si>
  <si>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</si>
  <si>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</si>
  <si>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</si>
  <si>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</si>
  <si>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</si>
  <si>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</si>
  <si>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</si>
  <si>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</si>
  <si>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</si>
  <si>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</si>
  <si>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</si>
  <si>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</si>
  <si>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</si>
  <si>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</si>
  <si>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</si>
  <si>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</si>
  <si>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</si>
  <si>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</si>
  <si>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нд</t>
  </si>
  <si>
    <t>Модернизация систем видеонаблюдения</t>
  </si>
  <si>
    <t>Е_0000000872</t>
  </si>
  <si>
    <t>1.3.2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</si>
  <si>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</si>
  <si>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Е_0004000021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</si>
  <si>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</si>
  <si>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Е_0004000022</t>
  </si>
  <si>
    <t>1.4</t>
  </si>
  <si>
    <t>Строительство и реконструкция сетей электроснабжения 0,4кВ для обеспечения качества и надежности электроснабжения</t>
  </si>
  <si>
    <t>Е_0004500033</t>
  </si>
  <si>
    <t>1.6</t>
  </si>
  <si>
    <t>Приобретение Плазмореза</t>
  </si>
  <si>
    <t>Е_0000007068</t>
  </si>
  <si>
    <t>Приобретение пассажирского лифта</t>
  </si>
  <si>
    <t>Е_0000007074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</si>
</sst>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2">
    <xf numFmtId="0" fontId="0" fillId="0" borderId="0"/>
    <xf numFmtId="0" fontId="2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9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0" fontId="18" fillId="0" borderId="8">
      <protection locked="0"/>
    </xf>
    <xf numFmtId="0" fontId="18" fillId="0" borderId="8">
      <protection locked="0"/>
    </xf>
    <xf numFmtId="0" fontId="19" fillId="0" borderId="8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18" fillId="0" borderId="8">
      <protection locked="0"/>
    </xf>
    <xf numFmtId="165" fontId="18" fillId="0" borderId="8">
      <protection locked="0"/>
    </xf>
    <xf numFmtId="165" fontId="19" fillId="0" borderId="8">
      <protection locked="0"/>
    </xf>
    <xf numFmtId="0" fontId="22" fillId="0" borderId="0"/>
    <xf numFmtId="166" fontId="2" fillId="0" borderId="0">
      <alignment horizontal="center"/>
    </xf>
    <xf numFmtId="167" fontId="23" fillId="2" borderId="9">
      <alignment horizontal="center" vertical="center"/>
      <protection locked="0"/>
    </xf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Fill="0" applyBorder="0" applyAlignment="0"/>
    <xf numFmtId="0" fontId="26" fillId="0" borderId="0" applyFill="0" applyBorder="0" applyAlignment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2" fillId="0" borderId="0" applyFont="0" applyFill="0" applyBorder="0" applyAlignment="0" applyProtection="0"/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27" fillId="0" borderId="0">
      <protection locked="0"/>
    </xf>
    <xf numFmtId="165" fontId="27" fillId="0" borderId="0">
      <protection locked="0"/>
    </xf>
    <xf numFmtId="165" fontId="28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165" fontId="27" fillId="0" borderId="0">
      <protection locked="0"/>
    </xf>
    <xf numFmtId="165" fontId="27" fillId="0" borderId="0">
      <protection locked="0"/>
    </xf>
    <xf numFmtId="165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10" applyNumberFormat="0" applyAlignment="0" applyProtection="0">
      <alignment horizontal="left" vertical="center"/>
    </xf>
    <xf numFmtId="0" fontId="30" fillId="0" borderId="3">
      <alignment horizontal="left"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4" fillId="0" borderId="0"/>
    <xf numFmtId="177" fontId="33" fillId="3" borderId="11">
      <alignment horizontal="center" vertical="center" wrapText="1"/>
      <protection locked="0"/>
    </xf>
    <xf numFmtId="178" fontId="33" fillId="3" borderId="11">
      <alignment horizontal="center" vertical="center" wrapText="1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>
      <alignment vertical="center"/>
    </xf>
    <xf numFmtId="0" fontId="35" fillId="0" borderId="0">
      <alignment vertical="center"/>
    </xf>
    <xf numFmtId="0" fontId="36" fillId="4" borderId="11">
      <alignment horizontal="left" vertical="center" wrapText="1"/>
    </xf>
    <xf numFmtId="179" fontId="33" fillId="0" borderId="1">
      <alignment horizontal="right" vertical="center" wrapText="1"/>
    </xf>
    <xf numFmtId="0" fontId="37" fillId="5" borderId="0"/>
    <xf numFmtId="180" fontId="17" fillId="6" borderId="1">
      <alignment vertical="center"/>
    </xf>
    <xf numFmtId="181" fontId="2" fillId="0" borderId="0" applyFont="0" applyFill="0" applyBorder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7" fillId="0" borderId="0"/>
    <xf numFmtId="0" fontId="38" fillId="0" borderId="0"/>
    <xf numFmtId="0" fontId="15" fillId="0" borderId="0"/>
    <xf numFmtId="184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9" fillId="0" borderId="0"/>
    <xf numFmtId="0" fontId="39" fillId="0" borderId="0"/>
    <xf numFmtId="0" fontId="40" fillId="0" borderId="0" applyNumberFormat="0">
      <alignment horizontal="left"/>
    </xf>
    <xf numFmtId="0" fontId="17" fillId="5" borderId="12" applyNumberFormat="0" applyFont="0" applyFill="0" applyBorder="0" applyAlignment="0" applyProtection="0"/>
    <xf numFmtId="0" fontId="17" fillId="5" borderId="12" applyNumberFormat="0" applyFont="0" applyFill="0" applyBorder="0" applyAlignment="0" applyProtection="0"/>
    <xf numFmtId="0" fontId="17" fillId="5" borderId="12" applyNumberFormat="0" applyFont="0" applyFill="0" applyBorder="0" applyAlignment="0" applyProtection="0"/>
    <xf numFmtId="0" fontId="39" fillId="0" borderId="0"/>
    <xf numFmtId="0" fontId="39" fillId="0" borderId="0"/>
    <xf numFmtId="180" fontId="41" fillId="6" borderId="1">
      <alignment horizontal="center" vertical="center" wrapText="1"/>
      <protection locked="0"/>
    </xf>
    <xf numFmtId="0" fontId="17" fillId="0" borderId="0">
      <alignment vertical="center"/>
    </xf>
    <xf numFmtId="0" fontId="17" fillId="0" borderId="0">
      <alignment vertical="center"/>
    </xf>
    <xf numFmtId="0" fontId="17" fillId="7" borderId="0"/>
    <xf numFmtId="0" fontId="17" fillId="5" borderId="0">
      <alignment horizontal="center" vertical="center"/>
    </xf>
    <xf numFmtId="0" fontId="17" fillId="5" borderId="0">
      <alignment horizontal="center" vertical="center"/>
    </xf>
    <xf numFmtId="0" fontId="17" fillId="5" borderId="0">
      <alignment horizontal="center" vertical="center"/>
    </xf>
    <xf numFmtId="177" fontId="42" fillId="3" borderId="11" applyFont="0" applyAlignment="0" applyProtection="0"/>
    <xf numFmtId="178" fontId="42" fillId="3" borderId="11" applyFont="0" applyAlignment="0" applyProtection="0"/>
    <xf numFmtId="177" fontId="42" fillId="3" borderId="11" applyFont="0" applyAlignment="0" applyProtection="0"/>
    <xf numFmtId="0" fontId="43" fillId="4" borderId="11">
      <alignment horizontal="left" vertical="center" wrapText="1"/>
    </xf>
    <xf numFmtId="186" fontId="44" fillId="0" borderId="11">
      <alignment horizontal="center" vertical="center" wrapText="1"/>
    </xf>
    <xf numFmtId="187" fontId="44" fillId="3" borderId="11">
      <alignment horizontal="center" vertical="center" wrapText="1"/>
      <protection locked="0"/>
    </xf>
    <xf numFmtId="0" fontId="17" fillId="5" borderId="0"/>
    <xf numFmtId="0" fontId="17" fillId="5" borderId="0"/>
    <xf numFmtId="0" fontId="17" fillId="5" borderId="0"/>
    <xf numFmtId="180" fontId="45" fillId="8" borderId="13">
      <alignment horizontal="center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0" fontId="17" fillId="9" borderId="1" applyNumberFormat="0" applyFill="0" applyBorder="0" applyProtection="0">
      <alignment vertical="center"/>
      <protection locked="0"/>
    </xf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190" fontId="48" fillId="0" borderId="14">
      <protection locked="0"/>
    </xf>
    <xf numFmtId="0" fontId="49" fillId="16" borderId="15" applyNumberFormat="0" applyAlignment="0" applyProtection="0"/>
    <xf numFmtId="0" fontId="50" fillId="17" borderId="16" applyNumberFormat="0" applyAlignment="0" applyProtection="0"/>
    <xf numFmtId="0" fontId="51" fillId="17" borderId="15" applyNumberFormat="0" applyAlignment="0" applyProtection="0"/>
    <xf numFmtId="0" fontId="52" fillId="0" borderId="0" applyBorder="0">
      <alignment horizontal="center" vertical="center" wrapText="1"/>
    </xf>
    <xf numFmtId="0" fontId="53" fillId="0" borderId="17" applyNumberFormat="0" applyFill="0" applyAlignment="0" applyProtection="0"/>
    <xf numFmtId="0" fontId="54" fillId="0" borderId="18" applyNumberFormat="0" applyFill="0" applyAlignment="0" applyProtection="0"/>
    <xf numFmtId="0" fontId="55" fillId="0" borderId="19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20" applyBorder="0">
      <alignment horizontal="center" vertical="center" wrapText="1"/>
    </xf>
    <xf numFmtId="190" fontId="57" fillId="18" borderId="14"/>
    <xf numFmtId="4" fontId="58" fillId="19" borderId="1" applyBorder="0">
      <alignment horizontal="right"/>
    </xf>
    <xf numFmtId="0" fontId="59" fillId="0" borderId="21" applyNumberFormat="0" applyFill="0" applyAlignment="0" applyProtection="0"/>
    <xf numFmtId="0" fontId="60" fillId="20" borderId="22" applyNumberFormat="0" applyAlignment="0" applyProtection="0"/>
    <xf numFmtId="0" fontId="23" fillId="0" borderId="0">
      <alignment horizontal="center" vertical="top" wrapText="1"/>
    </xf>
    <xf numFmtId="0" fontId="61" fillId="0" borderId="0">
      <alignment horizontal="centerContinuous" vertical="center" wrapText="1"/>
    </xf>
    <xf numFmtId="0" fontId="62" fillId="21" borderId="0" applyFill="0">
      <alignment wrapText="1"/>
    </xf>
    <xf numFmtId="0" fontId="62" fillId="21" borderId="0" applyFill="0">
      <alignment wrapText="1"/>
    </xf>
    <xf numFmtId="0" fontId="63" fillId="0" borderId="0" applyNumberFormat="0" applyFill="0" applyBorder="0" applyAlignment="0" applyProtection="0"/>
    <xf numFmtId="0" fontId="64" fillId="22" borderId="0" applyNumberFormat="0" applyBorder="0" applyAlignment="0" applyProtection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1" fillId="0" borderId="0"/>
    <xf numFmtId="0" fontId="1" fillId="0" borderId="0"/>
    <xf numFmtId="0" fontId="66" fillId="23" borderId="0" applyNumberFormat="0" applyBorder="0" applyAlignment="0" applyProtection="0"/>
    <xf numFmtId="191" fontId="67" fillId="19" borderId="23" applyNumberFormat="0" applyBorder="0" applyAlignment="0">
      <alignment vertical="center"/>
      <protection locked="0"/>
    </xf>
    <xf numFmtId="0" fontId="68" fillId="0" borderId="0" applyNumberFormat="0" applyFill="0" applyBorder="0" applyAlignment="0" applyProtection="0"/>
    <xf numFmtId="0" fontId="69" fillId="24" borderId="2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70" fillId="0" borderId="25" applyNumberFormat="0" applyFill="0" applyAlignment="0" applyProtection="0"/>
    <xf numFmtId="0" fontId="15" fillId="0" borderId="0"/>
    <xf numFmtId="0" fontId="71" fillId="0" borderId="0" applyNumberFormat="0" applyFill="0" applyBorder="0" applyAlignment="0" applyProtection="0"/>
    <xf numFmtId="49" fontId="62" fillId="0" borderId="0">
      <alignment horizontal="center"/>
    </xf>
    <xf numFmtId="49" fontId="62" fillId="0" borderId="0">
      <alignment horizontal="center"/>
    </xf>
    <xf numFmtId="192" fontId="72" fillId="0" borderId="0" applyFont="0" applyFill="0" applyBorder="0" applyAlignment="0" applyProtection="0"/>
    <xf numFmtId="3" fontId="73" fillId="0" borderId="5" applyFont="0" applyBorder="0">
      <alignment horizontal="right"/>
      <protection locked="0"/>
    </xf>
    <xf numFmtId="193" fontId="72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4" fontId="58" fillId="21" borderId="0" applyFont="0" applyBorder="0">
      <alignment horizontal="right"/>
    </xf>
    <xf numFmtId="4" fontId="58" fillId="21" borderId="26" applyBorder="0">
      <alignment horizontal="right"/>
    </xf>
    <xf numFmtId="4" fontId="58" fillId="21" borderId="1" applyFont="0" applyBorder="0">
      <alignment horizontal="right"/>
    </xf>
    <xf numFmtId="194" fontId="74" fillId="25" borderId="27">
      <alignment vertical="center"/>
    </xf>
    <xf numFmtId="0" fontId="75" fillId="26" borderId="0" applyNumberFormat="0" applyBorder="0" applyAlignment="0" applyProtection="0"/>
    <xf numFmtId="165" fontId="18" fillId="0" borderId="0">
      <protection locked="0"/>
    </xf>
    <xf numFmtId="165" fontId="18" fillId="0" borderId="0">
      <protection locked="0"/>
    </xf>
    <xf numFmtId="165" fontId="19" fillId="0" borderId="0">
      <protection locked="0"/>
    </xf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3" fillId="0" borderId="1" xfId="6" applyFont="1" applyFill="1" applyBorder="1" applyAlignment="1">
      <alignment horizontal="center" vertical="center" textRotation="90" wrapText="1"/>
    </xf>
    <xf numFmtId="0" fontId="13" fillId="0" borderId="0" xfId="6" applyFont="1" applyFill="1" applyBorder="1" applyAlignment="1">
      <alignment horizontal="center" vertical="center" textRotation="90" wrapText="1"/>
    </xf>
    <xf numFmtId="0" fontId="4" fillId="0" borderId="0" xfId="1" applyFont="1" applyFill="1" applyBorder="1" applyAlignment="1">
      <alignment horizontal="center" vertical="center" textRotation="90" wrapText="1"/>
    </xf>
    <xf numFmtId="0" fontId="13" fillId="0" borderId="1" xfId="6" applyFont="1" applyFill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center" vertical="center" wrapText="1"/>
    </xf>
    <xf numFmtId="49" fontId="13" fillId="0" borderId="1" xfId="6" applyNumberFormat="1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center" vertical="center" wrapText="1"/>
    </xf>
  </cellXfs>
  <cellStyles count="332">
    <cellStyle name="_! С корректировкой под Энергокомфорт с мощностью 14.11.07 (1)" xfId="7"/>
    <cellStyle name="_~6099726" xfId="8"/>
    <cellStyle name="_2._Смета_2009г._Прочие_Чистая_" xfId="9"/>
    <cellStyle name="_2._Смета_2011г._ООО_Горсети_РЭК" xfId="10"/>
    <cellStyle name="_FFF" xfId="11"/>
    <cellStyle name="_FFF_New Form10_2" xfId="12"/>
    <cellStyle name="_FFF_Nsi" xfId="13"/>
    <cellStyle name="_FFF_Nsi_1" xfId="14"/>
    <cellStyle name="_FFF_Nsi_139" xfId="15"/>
    <cellStyle name="_FFF_Nsi_140" xfId="16"/>
    <cellStyle name="_FFF_Nsi_140(Зах)" xfId="17"/>
    <cellStyle name="_FFF_Nsi_140_mod" xfId="18"/>
    <cellStyle name="_FFF_Summary" xfId="19"/>
    <cellStyle name="_FFF_Tax_form_1кв_3" xfId="20"/>
    <cellStyle name="_FFF_БКЭ" xfId="21"/>
    <cellStyle name="_Final_Book_010301" xfId="22"/>
    <cellStyle name="_Final_Book_010301_New Form10_2" xfId="23"/>
    <cellStyle name="_Final_Book_010301_Nsi" xfId="24"/>
    <cellStyle name="_Final_Book_010301_Nsi_1" xfId="25"/>
    <cellStyle name="_Final_Book_010301_Nsi_139" xfId="26"/>
    <cellStyle name="_Final_Book_010301_Nsi_140" xfId="27"/>
    <cellStyle name="_Final_Book_010301_Nsi_140(Зах)" xfId="28"/>
    <cellStyle name="_Final_Book_010301_Nsi_140_mod" xfId="29"/>
    <cellStyle name="_Final_Book_010301_Summary" xfId="30"/>
    <cellStyle name="_Final_Book_010301_Tax_form_1кв_3" xfId="31"/>
    <cellStyle name="_Final_Book_010301_БКЭ" xfId="32"/>
    <cellStyle name="_model" xfId="33"/>
    <cellStyle name="_New_Sofi" xfId="34"/>
    <cellStyle name="_New_Sofi_FFF" xfId="35"/>
    <cellStyle name="_New_Sofi_New Form10_2" xfId="36"/>
    <cellStyle name="_New_Sofi_Nsi" xfId="37"/>
    <cellStyle name="_New_Sofi_Nsi_1" xfId="38"/>
    <cellStyle name="_New_Sofi_Nsi_139" xfId="39"/>
    <cellStyle name="_New_Sofi_Nsi_140" xfId="40"/>
    <cellStyle name="_New_Sofi_Nsi_140(Зах)" xfId="41"/>
    <cellStyle name="_New_Sofi_Nsi_140_mod" xfId="42"/>
    <cellStyle name="_New_Sofi_Summary" xfId="43"/>
    <cellStyle name="_New_Sofi_Tax_form_1кв_3" xfId="44"/>
    <cellStyle name="_New_Sofi_БКЭ" xfId="45"/>
    <cellStyle name="_Nsi" xfId="46"/>
    <cellStyle name="_АГ" xfId="47"/>
    <cellStyle name="_АГ 2" xfId="48"/>
    <cellStyle name="_АГ 3" xfId="49"/>
    <cellStyle name="_Амортизация" xfId="50"/>
    <cellStyle name="_Амортизация 31.08_1" xfId="51"/>
    <cellStyle name="_БДР04м05" xfId="52"/>
    <cellStyle name="_Горсети 09 раскладка" xfId="53"/>
    <cellStyle name="_График реализации проектовa_3" xfId="54"/>
    <cellStyle name="_Дозакл 5 мес.2000" xfId="55"/>
    <cellStyle name="_Дополняемый НОМЕНКЛАТУРНЫЙ СПРАВОЧНИК ОАО ТКС" xfId="56"/>
    <cellStyle name="_Ежедекадная справка о векселях в обращении" xfId="57"/>
    <cellStyle name="_Ежедекадная справка о движении заемных средств" xfId="58"/>
    <cellStyle name="_Ежедекадная справка о движении заемных средств (2)" xfId="59"/>
    <cellStyle name="_Книга3" xfId="60"/>
    <cellStyle name="_Книга3_New Form10_2" xfId="61"/>
    <cellStyle name="_Книга3_Nsi" xfId="62"/>
    <cellStyle name="_Книга3_Nsi_1" xfId="63"/>
    <cellStyle name="_Книга3_Nsi_139" xfId="64"/>
    <cellStyle name="_Книга3_Nsi_140" xfId="65"/>
    <cellStyle name="_Книга3_Nsi_140(Зах)" xfId="66"/>
    <cellStyle name="_Книга3_Nsi_140_mod" xfId="67"/>
    <cellStyle name="_Книга3_Summary" xfId="68"/>
    <cellStyle name="_Книга3_Tax_form_1кв_3" xfId="69"/>
    <cellStyle name="_Книга3_БКЭ" xfId="70"/>
    <cellStyle name="_Книга7" xfId="71"/>
    <cellStyle name="_Книга7_New Form10_2" xfId="72"/>
    <cellStyle name="_Книга7_Nsi" xfId="73"/>
    <cellStyle name="_Книга7_Nsi_1" xfId="74"/>
    <cellStyle name="_Книга7_Nsi_139" xfId="75"/>
    <cellStyle name="_Книга7_Nsi_140" xfId="76"/>
    <cellStyle name="_Книга7_Nsi_140(Зах)" xfId="77"/>
    <cellStyle name="_Книга7_Nsi_140_mod" xfId="78"/>
    <cellStyle name="_Книга7_Summary" xfId="79"/>
    <cellStyle name="_Книга7_Tax_form_1кв_3" xfId="80"/>
    <cellStyle name="_Книга7_БКЭ" xfId="81"/>
    <cellStyle name="_Копия Амортизация" xfId="82"/>
    <cellStyle name="_Копия Копия План 2011 г. по видам" xfId="83"/>
    <cellStyle name="_Куликова ОПП" xfId="84"/>
    <cellStyle name="_Материалы от ТТС (Саша делай сдесь)" xfId="85"/>
    <cellStyle name="_На согласование" xfId="86"/>
    <cellStyle name="_НОМЕНКЛАТУРНЫЙ СПРАВОЧНИК ОАО ТКС (утвержденный) (2)" xfId="87"/>
    <cellStyle name="_отдано в РЭК сводный план ИП 2007 300606" xfId="88"/>
    <cellStyle name="_ОХР" xfId="89"/>
    <cellStyle name="_план ПП" xfId="90"/>
    <cellStyle name="_ПП план-факт" xfId="91"/>
    <cellStyle name="_Прик РКС-265-п от 21.11.2005г. прил 1 к Регламенту" xfId="92"/>
    <cellStyle name="_ПРИЛ. 2003_ЧТЭ" xfId="93"/>
    <cellStyle name="_Приложение № 1 к регламенту по формированию Инвестиционной программы" xfId="94"/>
    <cellStyle name="_Приложение откр." xfId="95"/>
    <cellStyle name="_проект_инвест_программы_2" xfId="96"/>
    <cellStyle name="_ПФ14" xfId="97"/>
    <cellStyle name="_разбивка АТС" xfId="98"/>
    <cellStyle name="_Расшифровки_1кв_2002" xfId="99"/>
    <cellStyle name="_Смета 2009 2010" xfId="100"/>
    <cellStyle name="_Справка-распределение ОХР,25,23 за 1 полугодие 2009" xfId="101"/>
    <cellStyle name="_Томские КС ПЭ-9 1_20061225" xfId="102"/>
    <cellStyle name="_Факт 2009 год" xfId="103"/>
    <cellStyle name="_Формы" xfId="104"/>
    <cellStyle name="”€ќђќ‘ћ‚›‰" xfId="105"/>
    <cellStyle name="”€ќђќ‘ћ‚›‰ 2" xfId="106"/>
    <cellStyle name="”€ќђќ‘ћ‚›‰ 3" xfId="107"/>
    <cellStyle name="”€ќђќ‘ћ‚›‰ 4" xfId="108"/>
    <cellStyle name="”€љ‘€ђћ‚ђќќ›‰" xfId="109"/>
    <cellStyle name="”€љ‘€ђћ‚ђќќ›‰ 2" xfId="110"/>
    <cellStyle name="”€љ‘€ђћ‚ђќќ›‰ 3" xfId="111"/>
    <cellStyle name="”€љ‘€ђћ‚ђќќ›‰ 4" xfId="112"/>
    <cellStyle name="”ќђќ‘ћ‚›‰" xfId="113"/>
    <cellStyle name="”ќђќ‘ћ‚›‰ 2" xfId="114"/>
    <cellStyle name="”ќђќ‘ћ‚›‰ 3" xfId="115"/>
    <cellStyle name="”љ‘ђћ‚ђќќ›‰" xfId="116"/>
    <cellStyle name="”љ‘ђћ‚ђќќ›‰ 2" xfId="117"/>
    <cellStyle name="”љ‘ђћ‚ђќќ›‰ 3" xfId="118"/>
    <cellStyle name="„…ќ…†ќ›‰" xfId="119"/>
    <cellStyle name="„…ќ…†ќ›‰ 2" xfId="120"/>
    <cellStyle name="„…ќ…†ќ›‰ 3" xfId="121"/>
    <cellStyle name="„ђ’ђ" xfId="122"/>
    <cellStyle name="„ђ’ђ 2" xfId="123"/>
    <cellStyle name="„ђ’ђ 3" xfId="124"/>
    <cellStyle name="€’ћѓћ‚›‰" xfId="125"/>
    <cellStyle name="€’ћѓћ‚›‰ 2" xfId="126"/>
    <cellStyle name="€’ћѓћ‚›‰ 3" xfId="127"/>
    <cellStyle name="‡ђѓћ‹ћ‚ћљ1" xfId="128"/>
    <cellStyle name="‡ђѓћ‹ћ‚ћљ1 2" xfId="129"/>
    <cellStyle name="‡ђѓћ‹ћ‚ћљ1 3" xfId="130"/>
    <cellStyle name="‡ђѓћ‹ћ‚ћљ2" xfId="131"/>
    <cellStyle name="‡ђѓћ‹ћ‚ћљ2 2" xfId="132"/>
    <cellStyle name="‡ђѓћ‹ћ‚ћљ2 3" xfId="133"/>
    <cellStyle name="’ћѓћ‚›‰" xfId="134"/>
    <cellStyle name="’ћѓћ‚›‰ 2" xfId="135"/>
    <cellStyle name="’ћѓћ‚›‰ 3" xfId="136"/>
    <cellStyle name="0,0_x000d__x000a_NA_x000d__x000a_" xfId="137"/>
    <cellStyle name="0,00;0;" xfId="138"/>
    <cellStyle name="3d" xfId="139"/>
    <cellStyle name="Aaia?iue [0]_?anoiau" xfId="140"/>
    <cellStyle name="Aaia?iue_?anoiau" xfId="141"/>
    <cellStyle name="Aeia?nnueea" xfId="142"/>
    <cellStyle name="Calc Currency (0)" xfId="143"/>
    <cellStyle name="Calc Currency (0) 2" xfId="144"/>
    <cellStyle name="Comma [0]_(1)" xfId="145"/>
    <cellStyle name="Comma_(1)" xfId="146"/>
    <cellStyle name="Currency [0]" xfId="147"/>
    <cellStyle name="Currency [0] 2" xfId="148"/>
    <cellStyle name="Currency_(1)" xfId="149"/>
    <cellStyle name="Đ_x0010_" xfId="150"/>
    <cellStyle name="Đ_x0010_ 2" xfId="151"/>
    <cellStyle name="Đ_x0010_ 3" xfId="152"/>
    <cellStyle name="Đ_x0010_?䥘Ȏ_x0013_⤀጖ē??䆈Ȏ_x0013_⬀ጘē_x0010_?䦄Ȏ" xfId="153"/>
    <cellStyle name="Đ_x0010_?䥘Ȏ_x0013_⤀጖ē??䆈Ȏ_x0013_⬀ጘē_x0010_?䦄Ȏ 1" xfId="154"/>
    <cellStyle name="Đ_x0010_?䥘Ȏ_x0013_⤀጖ē??䆈Ȏ_x0013_⬀ጘē_x0010_?䦄Ȏ 1 2" xfId="155"/>
    <cellStyle name="Đ_x0010_?䥘Ȏ_x0013_⤀጖ē??䆈Ȏ_x0013_⬀ጘē_x0010_?䦄Ȏ 1 3" xfId="156"/>
    <cellStyle name="Đ_x0010_?䥘Ȏ_x0013_⤀጖ē??䆈Ȏ_x0013_⬀ጘē_x0010_?䦄Ȏ 2" xfId="157"/>
    <cellStyle name="Đ_x0010_?䥘Ȏ_x0013_⤀጖ē??䆈Ȏ_x0013_⬀ጘē_x0010_?䦄Ȏ 3" xfId="158"/>
    <cellStyle name="Dezimal [0]_Compiling Utility Macros" xfId="159"/>
    <cellStyle name="Dezimal_Compiling Utility Macros" xfId="160"/>
    <cellStyle name="Euro" xfId="161"/>
    <cellStyle name="F2" xfId="162"/>
    <cellStyle name="F2 2" xfId="163"/>
    <cellStyle name="F2 3" xfId="164"/>
    <cellStyle name="F3" xfId="165"/>
    <cellStyle name="F3 2" xfId="166"/>
    <cellStyle name="F3 3" xfId="167"/>
    <cellStyle name="F4" xfId="168"/>
    <cellStyle name="F4 2" xfId="169"/>
    <cellStyle name="F4 3" xfId="170"/>
    <cellStyle name="F5" xfId="171"/>
    <cellStyle name="F5 2" xfId="172"/>
    <cellStyle name="F5 3" xfId="173"/>
    <cellStyle name="F6" xfId="174"/>
    <cellStyle name="F6 2" xfId="175"/>
    <cellStyle name="F6 3" xfId="176"/>
    <cellStyle name="F7" xfId="177"/>
    <cellStyle name="F7 2" xfId="178"/>
    <cellStyle name="F7 3" xfId="179"/>
    <cellStyle name="F8" xfId="180"/>
    <cellStyle name="F8 2" xfId="181"/>
    <cellStyle name="F8 3" xfId="182"/>
    <cellStyle name="Followed Hyperlink" xfId="183"/>
    <cellStyle name="Followed Hyperlink 2" xfId="184"/>
    <cellStyle name="Header1" xfId="185"/>
    <cellStyle name="Header2" xfId="186"/>
    <cellStyle name="Heading 1" xfId="187"/>
    <cellStyle name="Heading 1 2" xfId="188"/>
    <cellStyle name="Hyperlink" xfId="189"/>
    <cellStyle name="Hyperlink 2" xfId="190"/>
    <cellStyle name="Iau?iue_?anoiau" xfId="191"/>
    <cellStyle name="Input" xfId="192"/>
    <cellStyle name="Input 2" xfId="193"/>
    <cellStyle name="Ioe?uaaaoayny aeia?nnueea" xfId="194"/>
    <cellStyle name="ISO" xfId="195"/>
    <cellStyle name="ISO 2" xfId="196"/>
    <cellStyle name="JR Cells No Values" xfId="197"/>
    <cellStyle name="JR_ formula" xfId="198"/>
    <cellStyle name="JRchapeau" xfId="199"/>
    <cellStyle name="Just_Table" xfId="200"/>
    <cellStyle name="Milliers_FA_JUIN_2004" xfId="201"/>
    <cellStyle name="Monйtaire [0]_Conversion Summary" xfId="202"/>
    <cellStyle name="Monйtaire_Conversion Summary" xfId="203"/>
    <cellStyle name="Normal_0,85 без вывода" xfId="204"/>
    <cellStyle name="Normal1" xfId="205"/>
    <cellStyle name="normбlnм_laroux" xfId="206"/>
    <cellStyle name="Oeiainiaue [0]_?anoiau" xfId="207"/>
    <cellStyle name="Oeiainiaue_?anoiau" xfId="208"/>
    <cellStyle name="Ouny?e [0]_?anoiau" xfId="209"/>
    <cellStyle name="Ouny?e_?anoiau" xfId="210"/>
    <cellStyle name="Paaotsikko" xfId="211"/>
    <cellStyle name="Paaotsikko 2" xfId="212"/>
    <cellStyle name="Price_Body" xfId="213"/>
    <cellStyle name="protect" xfId="214"/>
    <cellStyle name="protect 2" xfId="215"/>
    <cellStyle name="protect 3" xfId="216"/>
    <cellStyle name="Pддotsikko" xfId="217"/>
    <cellStyle name="Pддotsikko 2" xfId="218"/>
    <cellStyle name="QTitle" xfId="219"/>
    <cellStyle name="range" xfId="220"/>
    <cellStyle name="range 2" xfId="221"/>
    <cellStyle name="Standard_Anpassen der Amortisation" xfId="222"/>
    <cellStyle name="t2" xfId="223"/>
    <cellStyle name="t2 2" xfId="224"/>
    <cellStyle name="t2 3" xfId="225"/>
    <cellStyle name="Tioma Back" xfId="226"/>
    <cellStyle name="Tioma Back 2" xfId="227"/>
    <cellStyle name="Tioma Back 3" xfId="228"/>
    <cellStyle name="Tioma Cells No Values" xfId="229"/>
    <cellStyle name="Tioma formula" xfId="230"/>
    <cellStyle name="Tioma Input" xfId="231"/>
    <cellStyle name="Tioma style" xfId="232"/>
    <cellStyle name="Tioma style 2" xfId="233"/>
    <cellStyle name="Tioma style 3" xfId="234"/>
    <cellStyle name="Validation" xfId="235"/>
    <cellStyle name="Valiotsikko" xfId="236"/>
    <cellStyle name="Valiotsikko 2" xfId="237"/>
    <cellStyle name="Vдliotsikko" xfId="238"/>
    <cellStyle name="Vдliotsikko 2" xfId="239"/>
    <cellStyle name="Währung [0]_Compiling Utility Macros" xfId="240"/>
    <cellStyle name="Währung_Compiling Utility Macros" xfId="241"/>
    <cellStyle name="YelNumbersCurr" xfId="242"/>
    <cellStyle name="Акцент1 2" xfId="243"/>
    <cellStyle name="Акцент2 2" xfId="244"/>
    <cellStyle name="Акцент3 2" xfId="245"/>
    <cellStyle name="Акцент4 2" xfId="246"/>
    <cellStyle name="Акцент5 2" xfId="247"/>
    <cellStyle name="Акцент6 2" xfId="248"/>
    <cellStyle name="Беззащитный" xfId="249"/>
    <cellStyle name="Ввод  2" xfId="250"/>
    <cellStyle name="Вывод 2" xfId="251"/>
    <cellStyle name="Вычисление 2" xfId="252"/>
    <cellStyle name="Заголовок" xfId="253"/>
    <cellStyle name="Заголовок 1 2" xfId="254"/>
    <cellStyle name="Заголовок 2 2" xfId="255"/>
    <cellStyle name="Заголовок 3 2" xfId="256"/>
    <cellStyle name="Заголовок 4 2" xfId="257"/>
    <cellStyle name="ЗаголовокСтолбца" xfId="258"/>
    <cellStyle name="Защитный" xfId="259"/>
    <cellStyle name="Значение" xfId="260"/>
    <cellStyle name="Итог 2" xfId="261"/>
    <cellStyle name="Контрольная ячейка 2" xfId="262"/>
    <cellStyle name="Мой заголовок" xfId="263"/>
    <cellStyle name="Мой заголовок листа" xfId="264"/>
    <cellStyle name="Мои наименования показателей" xfId="265"/>
    <cellStyle name="Мои наименования показателей 2" xfId="266"/>
    <cellStyle name="Название 2" xfId="267"/>
    <cellStyle name="Нейтральный 2" xfId="268"/>
    <cellStyle name="Обычный" xfId="0" builtinId="0"/>
    <cellStyle name="Обычный 10" xfId="269"/>
    <cellStyle name="Обычный 11" xfId="270"/>
    <cellStyle name="Обычный 2" xfId="1"/>
    <cellStyle name="Обычный 2 2" xfId="271"/>
    <cellStyle name="Обычный 2_ИПР ОАО ТРК 2010-2012 гг Минэнерго, в РЭК1" xfId="272"/>
    <cellStyle name="Обычный 3" xfId="2"/>
    <cellStyle name="Обычный 3 2" xfId="273"/>
    <cellStyle name="Обычный 4" xfId="3"/>
    <cellStyle name="Обычный 4 2" xfId="274"/>
    <cellStyle name="Обычный 5" xfId="6"/>
    <cellStyle name="Обычный 5 2" xfId="275"/>
    <cellStyle name="Обычный 5 3" xfId="276"/>
    <cellStyle name="Обычный 6" xfId="277"/>
    <cellStyle name="Обычный 6 2" xfId="278"/>
    <cellStyle name="Обычный 7" xfId="279"/>
    <cellStyle name="Обычный 7 2" xfId="4"/>
    <cellStyle name="Обычный 7 3" xfId="280"/>
    <cellStyle name="Обычный 8" xfId="281"/>
    <cellStyle name="Обычный 9" xfId="282"/>
    <cellStyle name="Обычный_Форматы по компаниям_last" xfId="5"/>
    <cellStyle name="Плохой 2" xfId="283"/>
    <cellStyle name="Поле ввода" xfId="284"/>
    <cellStyle name="Пояснение 2" xfId="285"/>
    <cellStyle name="Примечание 2" xfId="286"/>
    <cellStyle name="Процентный 2" xfId="287"/>
    <cellStyle name="Процентный 2 2" xfId="288"/>
    <cellStyle name="Процентный 3" xfId="289"/>
    <cellStyle name="Процентный 3 2" xfId="290"/>
    <cellStyle name="Процентный 4" xfId="291"/>
    <cellStyle name="Процентный 5" xfId="292"/>
    <cellStyle name="Связанная ячейка 2" xfId="293"/>
    <cellStyle name="Стиль 1" xfId="294"/>
    <cellStyle name="Текст предупреждения 2" xfId="295"/>
    <cellStyle name="Текстовый" xfId="296"/>
    <cellStyle name="Текстовый 2" xfId="297"/>
    <cellStyle name="Тысячи [0]_27.02 скоррект. " xfId="298"/>
    <cellStyle name="Тысячи [а]" xfId="299"/>
    <cellStyle name="Тысячи_27.02 скоррект. " xfId="300"/>
    <cellStyle name="Финансовый 2" xfId="301"/>
    <cellStyle name="Финансовый 2 2" xfId="302"/>
    <cellStyle name="Финансовый 2 2 2" xfId="303"/>
    <cellStyle name="Финансовый 2 3" xfId="304"/>
    <cellStyle name="Финансовый 3" xfId="305"/>
    <cellStyle name="Финансовый 3 2" xfId="306"/>
    <cellStyle name="Финансовый 3 2 2" xfId="307"/>
    <cellStyle name="Финансовый 3 3" xfId="308"/>
    <cellStyle name="Финансовый 4" xfId="309"/>
    <cellStyle name="Финансовый 4 2" xfId="310"/>
    <cellStyle name="Финансовый 5" xfId="311"/>
    <cellStyle name="Финансовый 6" xfId="312"/>
    <cellStyle name="Формула" xfId="313"/>
    <cellStyle name="ФормулаВБ" xfId="314"/>
    <cellStyle name="ФормулаНаКонтроль" xfId="315"/>
    <cellStyle name="Формулы" xfId="316"/>
    <cellStyle name="Хороший 2" xfId="317"/>
    <cellStyle name="Џђћ–…ќ’ќ›‰" xfId="318"/>
    <cellStyle name="Џђћ–…ќ’ќ›‰ 2" xfId="319"/>
    <cellStyle name="Џђћ–…ќ’ќ›‰ 3" xfId="320"/>
    <cellStyle name="ܘ_x0008_" xfId="321"/>
    <cellStyle name="ܘ_x0008_?䈌Ȏ㘛䤀ጛܛ_x0008_?䨐Ȏ㘛䤀ጛܛ_x0008_?䉜Ȏ㘛伀ᤛ" xfId="322"/>
    <cellStyle name="ܘ_x0008_?䈌Ȏ㘛䤀ጛܛ_x0008_?䨐Ȏ㘛䤀ጛܛ_x0008_?䉜Ȏ㘛伀ᤛ 1" xfId="323"/>
    <cellStyle name="ܛ_x0008_" xfId="324"/>
    <cellStyle name="ܛ_x0008_?䉜Ȏ㘛伀ᤛܛ_x0008_?偬Ȏ?ഀ഍č_x0001_?䊴Ȏ?ကတĐ_x0001_Ҡ" xfId="325"/>
    <cellStyle name="ܛ_x0008_?䉜Ȏ㘛伀ᤛܛ_x0008_?偬Ȏ?ഀ഍č_x0001_?䊴Ȏ?ကတĐ_x0001_Ҡ 1" xfId="326"/>
    <cellStyle name="ܛ_x0008_?䉜Ȏ㘛伀ᤛܛ_x0008_?偬Ȏ?ഀ഍č_x0001_?䊴Ȏ?ကတĐ_x0001_Ҡ_БДР С44о БДДС ок03" xfId="327"/>
    <cellStyle name="㐀കܒ_x0008_" xfId="328"/>
    <cellStyle name="㐀കܒ_x0008_?䆴Ȏ㘛伀ᤛܛ_x0008_?䧀Ȏ〘䤀ᤘ" xfId="329"/>
    <cellStyle name="㐀കܒ_x0008_?䆴Ȏ㘛伀ᤛܛ_x0008_?䧀Ȏ〘䤀ᤘ 1" xfId="330"/>
    <cellStyle name="㐀കܒ_x0008_?䆴Ȏ㘛伀ᤛܛ_x0008_?䧀Ȏ〘䤀ᤘ_БДР С44о БДДС ок03" xfId="3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815_1037000158513_12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/>
      <sheetData sheetId="1"/>
      <sheetData sheetId="2"/>
      <sheetData sheetId="3">
        <row r="50"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</row>
        <row r="51"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</row>
        <row r="57"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27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27</v>
          </cell>
        </row>
        <row r="58"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38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388</v>
          </cell>
        </row>
        <row r="63"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41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8</v>
          </cell>
        </row>
        <row r="64"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1</v>
          </cell>
        </row>
        <row r="71"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</row>
        <row r="75"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</row>
        <row r="76"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</row>
        <row r="77"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</row>
        <row r="79"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</row>
        <row r="80">
          <cell r="AW80">
            <v>0.4</v>
          </cell>
          <cell r="AX80">
            <v>0</v>
          </cell>
          <cell r="AY80">
            <v>2.2200000000000002</v>
          </cell>
          <cell r="AZ80">
            <v>0</v>
          </cell>
          <cell r="BA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</row>
        <row r="81">
          <cell r="AW81">
            <v>0</v>
          </cell>
          <cell r="AX81">
            <v>0</v>
          </cell>
          <cell r="AY81">
            <v>1.03</v>
          </cell>
          <cell r="AZ81">
            <v>0</v>
          </cell>
          <cell r="BA81">
            <v>0</v>
          </cell>
          <cell r="BD81">
            <v>0</v>
          </cell>
          <cell r="BE81">
            <v>0</v>
          </cell>
          <cell r="BF81">
            <v>3.45</v>
          </cell>
          <cell r="BG81">
            <v>0</v>
          </cell>
          <cell r="BH81">
            <v>0</v>
          </cell>
        </row>
        <row r="84"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</row>
        <row r="85"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</row>
        <row r="86"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</row>
        <row r="87"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</row>
        <row r="88"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</row>
        <row r="89"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1</v>
          </cell>
        </row>
        <row r="90"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1">
          <cell r="A21">
            <v>0</v>
          </cell>
          <cell r="B21" t="str">
            <v>ВСЕГО по инвестиционной программе, в том числе:</v>
          </cell>
          <cell r="C21" t="str">
            <v>Г</v>
          </cell>
        </row>
        <row r="22">
          <cell r="A22" t="str">
            <v>0.1</v>
          </cell>
          <cell r="B22" t="str">
            <v>Технологическое присоединение, всего</v>
          </cell>
          <cell r="C22" t="str">
            <v>Г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  <cell r="C23" t="str">
            <v>Г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4" t="str">
            <v>Г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  <cell r="C25" t="str">
            <v>Г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  <cell r="C26" t="str">
            <v>Г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  <cell r="C48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Установка системы телемеханики и диспетчеризации</v>
          </cell>
          <cell r="C52" t="str">
            <v>Е_0000060003</v>
          </cell>
        </row>
        <row r="54">
          <cell r="A54" t="str">
            <v>1.2.1.2</v>
          </cell>
          <cell r="B54" t="str">
            <v>Монтаж системы сигнализации в трансформаторной подстанции</v>
          </cell>
          <cell r="C54" t="str">
            <v>Е_0000060005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    </cell>
          <cell r="C60" t="str">
            <v>Е_0030000006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воздушных линий 0,4 кВ</v>
          </cell>
          <cell r="C61" t="str">
            <v>Е_0030000007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устройств передачи данных для АСКУЭ в ТП</v>
          </cell>
          <cell r="C66" t="str">
            <v>Е_0030000008</v>
          </cell>
        </row>
        <row r="67">
          <cell r="A67" t="str">
            <v>1.2.3.5</v>
          </cell>
          <cell r="B67" t="str">
            <v>Монтаж системы учета с АСКУЭ в ТП</v>
          </cell>
          <cell r="C67" t="str">
            <v>Е_0030000009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1.3.2</v>
          </cell>
          <cell r="B79" t="str">
            <v>РП ТИЗ</v>
          </cell>
          <cell r="C79" t="str">
            <v>Е_1000000011</v>
          </cell>
        </row>
        <row r="100">
          <cell r="A100" t="str">
            <v>1.4</v>
          </cell>
          <cell r="B100" t="str">
            <v>Прочее новое строительство объектов электросетевого хозяйства, всего, в том числе:</v>
          </cell>
          <cell r="C100" t="str">
            <v>Г</v>
          </cell>
        </row>
        <row r="104">
          <cell r="A104" t="str">
            <v>1.4</v>
          </cell>
          <cell r="B104" t="str">
    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    </cell>
          <cell r="C104" t="str">
            <v>Е_1004000031</v>
          </cell>
        </row>
        <row r="106">
          <cell r="A106" t="str">
            <v>1.4</v>
          </cell>
          <cell r="B106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6" t="str">
            <v>Е_1004500032</v>
          </cell>
        </row>
        <row r="110">
          <cell r="A110" t="str">
            <v>1.5</v>
          </cell>
          <cell r="B110" t="str">
            <v>Покупка земельных участков для целей реализации инвестиционных проектов, всего, в том числе:</v>
          </cell>
          <cell r="C110" t="str">
            <v>Г</v>
          </cell>
        </row>
        <row r="111">
          <cell r="A111" t="str">
            <v>1.6</v>
          </cell>
          <cell r="B111" t="str">
            <v>Прочие инвестиционные проекты, всего, в том числе:</v>
          </cell>
          <cell r="C111" t="str">
            <v>Г</v>
          </cell>
        </row>
        <row r="114">
          <cell r="A114" t="str">
            <v>1.6</v>
          </cell>
          <cell r="B114" t="str">
            <v>Приобретение объектов электросетевого хозяйства и земельных участков под их размещение</v>
          </cell>
          <cell r="C114" t="str">
            <v>Е_0000007036</v>
          </cell>
        </row>
        <row r="116">
          <cell r="A116" t="str">
            <v>1.6</v>
          </cell>
          <cell r="B116" t="str">
            <v>Приобретение Автогидроподъемника 18 м</v>
          </cell>
          <cell r="C116" t="str">
            <v>Е_0000007038</v>
          </cell>
        </row>
        <row r="122">
          <cell r="A122" t="str">
            <v>1.6</v>
          </cell>
          <cell r="B122" t="str">
            <v>Приобретение Легкового служебного автомобиля</v>
          </cell>
          <cell r="C122" t="str">
            <v>Е_0000007044</v>
          </cell>
        </row>
        <row r="125">
          <cell r="A125" t="str">
            <v>1.6</v>
          </cell>
          <cell r="B125" t="str">
            <v>Приобретение Грузового бортового с манипулятором</v>
          </cell>
          <cell r="C125" t="str">
            <v>Е_0000007047</v>
          </cell>
        </row>
        <row r="129">
          <cell r="A129" t="str">
            <v>1.6</v>
          </cell>
          <cell r="B129" t="str">
            <v>Приобретение Ножниц гильотинных SB-12/2500</v>
          </cell>
          <cell r="C129" t="str">
            <v>Е_0000007051</v>
          </cell>
        </row>
      </sheetData>
      <sheetData sheetId="11"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 t="str">
            <v>нд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27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1</v>
          </cell>
        </row>
        <row r="104">
          <cell r="BL104">
            <v>4</v>
          </cell>
          <cell r="BM104">
            <v>0</v>
          </cell>
          <cell r="BN104">
            <v>2.5</v>
          </cell>
          <cell r="BO104">
            <v>0</v>
          </cell>
          <cell r="BP104">
            <v>0</v>
          </cell>
        </row>
        <row r="106">
          <cell r="BL106">
            <v>1.6</v>
          </cell>
          <cell r="BM106">
            <v>0</v>
          </cell>
          <cell r="BN106">
            <v>1.8</v>
          </cell>
          <cell r="BO106">
            <v>0</v>
          </cell>
          <cell r="BP106">
            <v>0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</row>
        <row r="116"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 t="str">
            <v>нд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 t="str">
            <v>нд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 t="str">
            <v>нд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X89"/>
  <sheetViews>
    <sheetView tabSelected="1" view="pageBreakPreview" zoomScale="70" zoomScaleNormal="100" zoomScaleSheetLayoutView="70" workbookViewId="0">
      <selection activeCell="D29" sqref="D29"/>
    </sheetView>
  </sheetViews>
  <sheetFormatPr defaultRowHeight="15.75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32" style="6" customWidth="1"/>
    <col min="5" max="8" width="6.85546875" style="6" customWidth="1"/>
    <col min="9" max="9" width="8.7109375" style="6" customWidth="1"/>
    <col min="10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5" width="8.7109375" style="6" customWidth="1"/>
    <col min="26" max="28" width="6.85546875" style="6" customWidth="1"/>
    <col min="29" max="29" width="8.42578125" style="6" customWidth="1"/>
    <col min="30" max="33" width="6.85546875" style="6" customWidth="1"/>
    <col min="34" max="34" width="8.7109375" style="6" customWidth="1"/>
    <col min="35" max="16384" width="9.140625" style="6"/>
  </cols>
  <sheetData>
    <row r="1" spans="1:76" s="1" customFormat="1" x14ac:dyDescent="0.25">
      <c r="AD1" s="2" t="s">
        <v>0</v>
      </c>
      <c r="AE1" s="2"/>
      <c r="AF1" s="2"/>
      <c r="AG1" s="2"/>
      <c r="AH1" s="2"/>
    </row>
    <row r="2" spans="1:76" s="1" customFormat="1" x14ac:dyDescent="0.25">
      <c r="AD2" s="2" t="s">
        <v>1</v>
      </c>
      <c r="AE2" s="2"/>
      <c r="AF2" s="2"/>
      <c r="AG2" s="2"/>
      <c r="AH2" s="2"/>
    </row>
    <row r="3" spans="1:76" s="1" customFormat="1" x14ac:dyDescent="0.25">
      <c r="AD3" s="3" t="s">
        <v>2</v>
      </c>
      <c r="AE3" s="3"/>
      <c r="AF3" s="3"/>
      <c r="AG3" s="3"/>
      <c r="AH3" s="3"/>
    </row>
    <row r="4" spans="1:76" x14ac:dyDescent="0.25">
      <c r="A4" s="4" t="s">
        <v>3</v>
      </c>
      <c r="B4" s="4"/>
      <c r="C4" s="4"/>
      <c r="D4" s="4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76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76" ht="18.75" x14ac:dyDescent="0.25">
      <c r="A6" s="8" t="s">
        <v>5</v>
      </c>
      <c r="B6" s="8"/>
      <c r="C6" s="8"/>
      <c r="D6" s="8"/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76" x14ac:dyDescent="0.25">
      <c r="A7" s="10" t="s">
        <v>6</v>
      </c>
      <c r="B7" s="10"/>
      <c r="C7" s="10"/>
      <c r="D7" s="10"/>
      <c r="E7" s="11"/>
      <c r="F7" s="11"/>
      <c r="G7" s="11"/>
      <c r="H7" s="11"/>
      <c r="I7" s="11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9" spans="1:76" ht="18.75" x14ac:dyDescent="0.25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1" spans="1:76" ht="18.75" x14ac:dyDescent="0.25">
      <c r="A11" s="12" t="s">
        <v>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76" x14ac:dyDescent="0.25">
      <c r="A12" s="13" t="s">
        <v>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76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</row>
    <row r="14" spans="1:76" x14ac:dyDescent="0.25">
      <c r="A14" s="15"/>
      <c r="B14" s="15"/>
      <c r="C14" s="15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</row>
    <row r="15" spans="1:76" ht="15.75" customHeight="1" x14ac:dyDescent="0.25">
      <c r="A15" s="17" t="s">
        <v>10</v>
      </c>
      <c r="B15" s="17" t="s">
        <v>11</v>
      </c>
      <c r="C15" s="17" t="s">
        <v>12</v>
      </c>
      <c r="D15" s="18" t="s">
        <v>13</v>
      </c>
      <c r="E15" s="19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20"/>
    </row>
    <row r="16" spans="1:76" x14ac:dyDescent="0.25">
      <c r="A16" s="17"/>
      <c r="B16" s="17"/>
      <c r="C16" s="17"/>
      <c r="D16" s="21"/>
      <c r="E16" s="22"/>
      <c r="F16" s="22"/>
      <c r="G16" s="22"/>
      <c r="H16" s="22"/>
      <c r="I16" s="22"/>
      <c r="J16" s="23" t="s">
        <v>15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5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</row>
    <row r="17" spans="1:76" ht="36.75" customHeight="1" x14ac:dyDescent="0.25">
      <c r="A17" s="17"/>
      <c r="B17" s="17"/>
      <c r="C17" s="17"/>
      <c r="D17" s="21"/>
      <c r="E17" s="27" t="s">
        <v>16</v>
      </c>
      <c r="F17" s="22"/>
      <c r="G17" s="22"/>
      <c r="H17" s="22"/>
      <c r="I17" s="28"/>
      <c r="J17" s="23" t="s">
        <v>17</v>
      </c>
      <c r="K17" s="24"/>
      <c r="L17" s="24"/>
      <c r="M17" s="24"/>
      <c r="N17" s="25"/>
      <c r="O17" s="23" t="s">
        <v>18</v>
      </c>
      <c r="P17" s="24"/>
      <c r="Q17" s="24"/>
      <c r="R17" s="24"/>
      <c r="S17" s="25"/>
      <c r="T17" s="23" t="s">
        <v>19</v>
      </c>
      <c r="U17" s="24"/>
      <c r="V17" s="24"/>
      <c r="W17" s="24"/>
      <c r="X17" s="25"/>
      <c r="Y17" s="23" t="s">
        <v>20</v>
      </c>
      <c r="Z17" s="24"/>
      <c r="AA17" s="24"/>
      <c r="AB17" s="24"/>
      <c r="AC17" s="25"/>
      <c r="AD17" s="29" t="s">
        <v>21</v>
      </c>
      <c r="AE17" s="30"/>
      <c r="AF17" s="30"/>
      <c r="AG17" s="30"/>
      <c r="AH17" s="31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</row>
    <row r="18" spans="1:76" ht="45.75" x14ac:dyDescent="0.25">
      <c r="A18" s="17"/>
      <c r="B18" s="17"/>
      <c r="C18" s="17"/>
      <c r="D18" s="33"/>
      <c r="E18" s="34" t="s">
        <v>22</v>
      </c>
      <c r="F18" s="34" t="s">
        <v>23</v>
      </c>
      <c r="G18" s="35" t="s">
        <v>24</v>
      </c>
      <c r="H18" s="34" t="s">
        <v>25</v>
      </c>
      <c r="I18" s="34" t="s">
        <v>26</v>
      </c>
      <c r="J18" s="36" t="s">
        <v>22</v>
      </c>
      <c r="K18" s="36" t="s">
        <v>23</v>
      </c>
      <c r="L18" s="35" t="s">
        <v>24</v>
      </c>
      <c r="M18" s="36" t="s">
        <v>25</v>
      </c>
      <c r="N18" s="36" t="s">
        <v>26</v>
      </c>
      <c r="O18" s="36" t="s">
        <v>22</v>
      </c>
      <c r="P18" s="36" t="s">
        <v>23</v>
      </c>
      <c r="Q18" s="35" t="s">
        <v>24</v>
      </c>
      <c r="R18" s="36" t="s">
        <v>25</v>
      </c>
      <c r="S18" s="36" t="s">
        <v>26</v>
      </c>
      <c r="T18" s="36" t="s">
        <v>22</v>
      </c>
      <c r="U18" s="36" t="s">
        <v>23</v>
      </c>
      <c r="V18" s="35" t="s">
        <v>24</v>
      </c>
      <c r="W18" s="36" t="s">
        <v>25</v>
      </c>
      <c r="X18" s="36" t="s">
        <v>26</v>
      </c>
      <c r="Y18" s="36" t="s">
        <v>22</v>
      </c>
      <c r="Z18" s="36" t="s">
        <v>23</v>
      </c>
      <c r="AA18" s="35" t="s">
        <v>24</v>
      </c>
      <c r="AB18" s="36" t="s">
        <v>25</v>
      </c>
      <c r="AC18" s="36" t="s">
        <v>26</v>
      </c>
      <c r="AD18" s="36" t="s">
        <v>22</v>
      </c>
      <c r="AE18" s="36" t="s">
        <v>23</v>
      </c>
      <c r="AF18" s="35" t="s">
        <v>24</v>
      </c>
      <c r="AG18" s="36" t="s">
        <v>25</v>
      </c>
      <c r="AH18" s="36" t="s">
        <v>26</v>
      </c>
      <c r="AW18" s="37"/>
      <c r="AX18" s="37"/>
      <c r="AY18" s="37"/>
      <c r="AZ18" s="38"/>
      <c r="BA18" s="38"/>
      <c r="BB18" s="38"/>
      <c r="BC18" s="37"/>
      <c r="BD18" s="37"/>
      <c r="BE18" s="37"/>
      <c r="BF18" s="37"/>
      <c r="BG18" s="38"/>
      <c r="BH18" s="38"/>
      <c r="BI18" s="38"/>
      <c r="BJ18" s="37"/>
      <c r="BK18" s="37"/>
      <c r="BL18" s="37"/>
      <c r="BM18" s="37"/>
      <c r="BN18" s="38"/>
      <c r="BO18" s="38"/>
      <c r="BP18" s="38"/>
      <c r="BQ18" s="37"/>
      <c r="BR18" s="37"/>
      <c r="BS18" s="37"/>
      <c r="BT18" s="37"/>
      <c r="BU18" s="38"/>
      <c r="BV18" s="38"/>
      <c r="BW18" s="38"/>
      <c r="BX18" s="37"/>
    </row>
    <row r="19" spans="1:76" x14ac:dyDescent="0.25">
      <c r="A19" s="39">
        <v>1</v>
      </c>
      <c r="B19" s="39">
        <v>2</v>
      </c>
      <c r="C19" s="39">
        <v>3</v>
      </c>
      <c r="D19" s="39">
        <v>4</v>
      </c>
      <c r="E19" s="40" t="s">
        <v>27</v>
      </c>
      <c r="F19" s="40" t="s">
        <v>28</v>
      </c>
      <c r="G19" s="40" t="s">
        <v>29</v>
      </c>
      <c r="H19" s="40" t="s">
        <v>30</v>
      </c>
      <c r="I19" s="40" t="s">
        <v>31</v>
      </c>
      <c r="J19" s="41" t="s">
        <v>32</v>
      </c>
      <c r="K19" s="41" t="s">
        <v>33</v>
      </c>
      <c r="L19" s="41" t="s">
        <v>34</v>
      </c>
      <c r="M19" s="41" t="s">
        <v>35</v>
      </c>
      <c r="N19" s="41" t="s">
        <v>36</v>
      </c>
      <c r="O19" s="41" t="s">
        <v>37</v>
      </c>
      <c r="P19" s="41" t="s">
        <v>38</v>
      </c>
      <c r="Q19" s="41" t="s">
        <v>39</v>
      </c>
      <c r="R19" s="41" t="s">
        <v>40</v>
      </c>
      <c r="S19" s="41" t="s">
        <v>41</v>
      </c>
      <c r="T19" s="41" t="s">
        <v>42</v>
      </c>
      <c r="U19" s="41" t="s">
        <v>43</v>
      </c>
      <c r="V19" s="41" t="s">
        <v>44</v>
      </c>
      <c r="W19" s="41" t="s">
        <v>45</v>
      </c>
      <c r="X19" s="41" t="s">
        <v>46</v>
      </c>
      <c r="Y19" s="41" t="s">
        <v>47</v>
      </c>
      <c r="Z19" s="41" t="s">
        <v>48</v>
      </c>
      <c r="AA19" s="41" t="s">
        <v>49</v>
      </c>
      <c r="AB19" s="41" t="s">
        <v>50</v>
      </c>
      <c r="AC19" s="41" t="s">
        <v>51</v>
      </c>
      <c r="AD19" s="41" t="s">
        <v>52</v>
      </c>
      <c r="AE19" s="41" t="s">
        <v>53</v>
      </c>
      <c r="AF19" s="41" t="s">
        <v>54</v>
      </c>
      <c r="AG19" s="41" t="s">
        <v>55</v>
      </c>
      <c r="AH19" s="41" t="s">
        <v>56</v>
      </c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</row>
    <row r="20" spans="1:76" ht="31.5" customHeight="1" x14ac:dyDescent="0.25">
      <c r="A20" s="43">
        <f>[1]В0228_1037000158513_02_0_69_!A21</f>
        <v>0</v>
      </c>
      <c r="B20" s="44" t="str">
        <f>[1]В0228_1037000158513_02_0_69_!B21</f>
        <v>ВСЕГО по инвестиционной программе, в том числе:</v>
      </c>
      <c r="C20" s="43" t="str">
        <f>[1]В0228_1037000158513_02_0_69_!C21</f>
        <v>Г</v>
      </c>
      <c r="D20" s="43" t="s">
        <v>57</v>
      </c>
      <c r="E20" s="45">
        <f t="shared" ref="E20:AH20" si="0">SUM(E21:E26)</f>
        <v>5.6</v>
      </c>
      <c r="F20" s="45">
        <f t="shared" si="0"/>
        <v>0</v>
      </c>
      <c r="G20" s="45">
        <f t="shared" si="0"/>
        <v>25.55</v>
      </c>
      <c r="H20" s="45">
        <f t="shared" si="0"/>
        <v>0</v>
      </c>
      <c r="I20" s="45">
        <f t="shared" si="0"/>
        <v>953</v>
      </c>
      <c r="J20" s="45">
        <f t="shared" si="0"/>
        <v>0.4</v>
      </c>
      <c r="K20" s="45">
        <f t="shared" si="0"/>
        <v>0</v>
      </c>
      <c r="L20" s="45">
        <f t="shared" si="0"/>
        <v>6.7000000000000011</v>
      </c>
      <c r="M20" s="45">
        <f t="shared" si="0"/>
        <v>0</v>
      </c>
      <c r="N20" s="45">
        <f t="shared" si="0"/>
        <v>532</v>
      </c>
      <c r="O20" s="45">
        <f t="shared" si="0"/>
        <v>0.4</v>
      </c>
      <c r="P20" s="45">
        <f t="shared" si="0"/>
        <v>0</v>
      </c>
      <c r="Q20" s="45">
        <f t="shared" si="0"/>
        <v>3.25</v>
      </c>
      <c r="R20" s="45">
        <f t="shared" si="0"/>
        <v>0</v>
      </c>
      <c r="S20" s="45">
        <f t="shared" si="0"/>
        <v>106</v>
      </c>
      <c r="T20" s="45">
        <f t="shared" si="0"/>
        <v>0</v>
      </c>
      <c r="U20" s="45">
        <f t="shared" si="0"/>
        <v>0</v>
      </c>
      <c r="V20" s="45">
        <f t="shared" si="0"/>
        <v>3.45</v>
      </c>
      <c r="W20" s="45">
        <f t="shared" si="0"/>
        <v>0</v>
      </c>
      <c r="X20" s="45">
        <f t="shared" si="0"/>
        <v>426</v>
      </c>
      <c r="Y20" s="45">
        <f t="shared" si="0"/>
        <v>0</v>
      </c>
      <c r="Z20" s="45">
        <f t="shared" si="0"/>
        <v>0</v>
      </c>
      <c r="AA20" s="45">
        <f t="shared" si="0"/>
        <v>0</v>
      </c>
      <c r="AB20" s="45">
        <f t="shared" si="0"/>
        <v>0</v>
      </c>
      <c r="AC20" s="45">
        <f t="shared" si="0"/>
        <v>0</v>
      </c>
      <c r="AD20" s="45">
        <f t="shared" si="0"/>
        <v>0</v>
      </c>
      <c r="AE20" s="45">
        <f t="shared" si="0"/>
        <v>0</v>
      </c>
      <c r="AF20" s="45">
        <f t="shared" si="0"/>
        <v>0</v>
      </c>
      <c r="AG20" s="45">
        <f t="shared" si="0"/>
        <v>0</v>
      </c>
      <c r="AH20" s="45">
        <f t="shared" si="0"/>
        <v>0</v>
      </c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</row>
    <row r="21" spans="1:76" ht="31.5" customHeight="1" x14ac:dyDescent="0.25">
      <c r="A21" s="43" t="str">
        <f>[1]В0228_1037000158513_02_0_69_!A22</f>
        <v>0.1</v>
      </c>
      <c r="B21" s="44" t="str">
        <f>[1]В0228_1037000158513_02_0_69_!B22</f>
        <v>Технологическое присоединение, всего</v>
      </c>
      <c r="C21" s="43" t="str">
        <f>[1]В0228_1037000158513_02_0_69_!C22</f>
        <v>Г</v>
      </c>
      <c r="D21" s="43" t="s">
        <v>57</v>
      </c>
      <c r="E21" s="47">
        <f t="shared" ref="E21:AH21" si="1">SUM(E27)</f>
        <v>0</v>
      </c>
      <c r="F21" s="47">
        <f t="shared" si="1"/>
        <v>0</v>
      </c>
      <c r="G21" s="47">
        <f t="shared" si="1"/>
        <v>0</v>
      </c>
      <c r="H21" s="47">
        <f t="shared" si="1"/>
        <v>0</v>
      </c>
      <c r="I21" s="47">
        <f t="shared" si="1"/>
        <v>0</v>
      </c>
      <c r="J21" s="47">
        <f t="shared" si="1"/>
        <v>0</v>
      </c>
      <c r="K21" s="47">
        <f t="shared" si="1"/>
        <v>0</v>
      </c>
      <c r="L21" s="47">
        <f t="shared" si="1"/>
        <v>0</v>
      </c>
      <c r="M21" s="47">
        <f t="shared" si="1"/>
        <v>0</v>
      </c>
      <c r="N21" s="47">
        <f t="shared" si="1"/>
        <v>0</v>
      </c>
      <c r="O21" s="47">
        <f t="shared" si="1"/>
        <v>0</v>
      </c>
      <c r="P21" s="47">
        <f t="shared" si="1"/>
        <v>0</v>
      </c>
      <c r="Q21" s="47">
        <f t="shared" si="1"/>
        <v>0</v>
      </c>
      <c r="R21" s="47">
        <f t="shared" si="1"/>
        <v>0</v>
      </c>
      <c r="S21" s="47">
        <f t="shared" si="1"/>
        <v>0</v>
      </c>
      <c r="T21" s="47">
        <f t="shared" si="1"/>
        <v>0</v>
      </c>
      <c r="U21" s="47">
        <f t="shared" si="1"/>
        <v>0</v>
      </c>
      <c r="V21" s="47">
        <f t="shared" si="1"/>
        <v>0</v>
      </c>
      <c r="W21" s="47">
        <f t="shared" si="1"/>
        <v>0</v>
      </c>
      <c r="X21" s="47">
        <f t="shared" si="1"/>
        <v>0</v>
      </c>
      <c r="Y21" s="47">
        <f t="shared" si="1"/>
        <v>0</v>
      </c>
      <c r="Z21" s="47">
        <f t="shared" si="1"/>
        <v>0</v>
      </c>
      <c r="AA21" s="47">
        <f t="shared" si="1"/>
        <v>0</v>
      </c>
      <c r="AB21" s="47">
        <f t="shared" si="1"/>
        <v>0</v>
      </c>
      <c r="AC21" s="47">
        <f t="shared" si="1"/>
        <v>0</v>
      </c>
      <c r="AD21" s="47">
        <f t="shared" si="1"/>
        <v>0</v>
      </c>
      <c r="AE21" s="47">
        <f t="shared" si="1"/>
        <v>0</v>
      </c>
      <c r="AF21" s="47">
        <f t="shared" si="1"/>
        <v>0</v>
      </c>
      <c r="AG21" s="47">
        <f t="shared" si="1"/>
        <v>0</v>
      </c>
      <c r="AH21" s="47">
        <f t="shared" si="1"/>
        <v>0</v>
      </c>
    </row>
    <row r="22" spans="1:76" ht="31.5" customHeight="1" x14ac:dyDescent="0.25">
      <c r="A22" s="43" t="str">
        <f>[1]В0228_1037000158513_02_0_69_!A23</f>
        <v>0.2</v>
      </c>
      <c r="B22" s="44" t="str">
        <f>[1]В0228_1037000158513_02_0_69_!B23</f>
        <v>Реконструкция, модернизация, техническое перевооружение, всего</v>
      </c>
      <c r="C22" s="43" t="str">
        <f>[1]В0228_1037000158513_02_0_69_!C23</f>
        <v>Г</v>
      </c>
      <c r="D22" s="43" t="s">
        <v>57</v>
      </c>
      <c r="E22" s="47">
        <f t="shared" ref="E22:AH22" si="2">SUM(E45)</f>
        <v>0</v>
      </c>
      <c r="F22" s="47">
        <f t="shared" si="2"/>
        <v>0</v>
      </c>
      <c r="G22" s="47">
        <f t="shared" si="2"/>
        <v>0</v>
      </c>
      <c r="H22" s="47">
        <f t="shared" si="2"/>
        <v>0</v>
      </c>
      <c r="I22" s="47">
        <f t="shared" si="2"/>
        <v>952</v>
      </c>
      <c r="J22" s="47">
        <f t="shared" si="2"/>
        <v>0</v>
      </c>
      <c r="K22" s="47">
        <f t="shared" si="2"/>
        <v>0</v>
      </c>
      <c r="L22" s="47">
        <f t="shared" si="2"/>
        <v>0</v>
      </c>
      <c r="M22" s="47">
        <f t="shared" si="2"/>
        <v>0</v>
      </c>
      <c r="N22" s="47">
        <f t="shared" si="2"/>
        <v>530</v>
      </c>
      <c r="O22" s="47">
        <f t="shared" si="2"/>
        <v>0</v>
      </c>
      <c r="P22" s="47">
        <f t="shared" si="2"/>
        <v>0</v>
      </c>
      <c r="Q22" s="47">
        <f t="shared" si="2"/>
        <v>0</v>
      </c>
      <c r="R22" s="47">
        <f t="shared" si="2"/>
        <v>0</v>
      </c>
      <c r="S22" s="47">
        <f t="shared" si="2"/>
        <v>106</v>
      </c>
      <c r="T22" s="47">
        <f t="shared" si="2"/>
        <v>0</v>
      </c>
      <c r="U22" s="47">
        <f t="shared" si="2"/>
        <v>0</v>
      </c>
      <c r="V22" s="47">
        <f t="shared" si="2"/>
        <v>0</v>
      </c>
      <c r="W22" s="47">
        <f t="shared" si="2"/>
        <v>0</v>
      </c>
      <c r="X22" s="47">
        <f t="shared" si="2"/>
        <v>424</v>
      </c>
      <c r="Y22" s="47">
        <f t="shared" si="2"/>
        <v>0</v>
      </c>
      <c r="Z22" s="47">
        <f t="shared" si="2"/>
        <v>0</v>
      </c>
      <c r="AA22" s="47">
        <f t="shared" si="2"/>
        <v>0</v>
      </c>
      <c r="AB22" s="47">
        <f t="shared" si="2"/>
        <v>0</v>
      </c>
      <c r="AC22" s="47">
        <f t="shared" si="2"/>
        <v>0</v>
      </c>
      <c r="AD22" s="47">
        <f t="shared" si="2"/>
        <v>0</v>
      </c>
      <c r="AE22" s="47">
        <f t="shared" si="2"/>
        <v>0</v>
      </c>
      <c r="AF22" s="47">
        <f t="shared" si="2"/>
        <v>0</v>
      </c>
      <c r="AG22" s="47">
        <f t="shared" si="2"/>
        <v>0</v>
      </c>
      <c r="AH22" s="47">
        <f t="shared" si="2"/>
        <v>0</v>
      </c>
    </row>
    <row r="23" spans="1:76" ht="78.75" customHeight="1" x14ac:dyDescent="0.25">
      <c r="A23" s="43" t="str">
        <f>[1]В0228_1037000158513_02_0_69_!A24</f>
        <v>0.3</v>
      </c>
      <c r="B23" s="44" t="str">
        <f>[1]В0228_1037000158513_02_0_69_!B24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3" t="str">
        <f>[1]В0228_1037000158513_02_0_69_!C24</f>
        <v>Г</v>
      </c>
      <c r="D23" s="43" t="s">
        <v>57</v>
      </c>
      <c r="E23" s="47">
        <f t="shared" ref="E23:AH23" si="3">SUM(E71)</f>
        <v>0</v>
      </c>
      <c r="F23" s="47">
        <f t="shared" si="3"/>
        <v>0</v>
      </c>
      <c r="G23" s="47">
        <f t="shared" si="3"/>
        <v>7.0500000000000007</v>
      </c>
      <c r="H23" s="47">
        <f t="shared" si="3"/>
        <v>0</v>
      </c>
      <c r="I23" s="47">
        <f t="shared" si="3"/>
        <v>1</v>
      </c>
      <c r="J23" s="47">
        <f t="shared" si="3"/>
        <v>0</v>
      </c>
      <c r="K23" s="47">
        <f t="shared" si="3"/>
        <v>0</v>
      </c>
      <c r="L23" s="47">
        <f t="shared" si="3"/>
        <v>0</v>
      </c>
      <c r="M23" s="47">
        <f t="shared" si="3"/>
        <v>0</v>
      </c>
      <c r="N23" s="47">
        <f t="shared" si="3"/>
        <v>0</v>
      </c>
      <c r="O23" s="47">
        <f t="shared" si="3"/>
        <v>0</v>
      </c>
      <c r="P23" s="47">
        <f t="shared" si="3"/>
        <v>0</v>
      </c>
      <c r="Q23" s="47">
        <f t="shared" si="3"/>
        <v>0</v>
      </c>
      <c r="R23" s="47">
        <f t="shared" si="3"/>
        <v>0</v>
      </c>
      <c r="S23" s="47">
        <f t="shared" si="3"/>
        <v>0</v>
      </c>
      <c r="T23" s="47">
        <f t="shared" si="3"/>
        <v>0</v>
      </c>
      <c r="U23" s="47">
        <f t="shared" si="3"/>
        <v>0</v>
      </c>
      <c r="V23" s="47">
        <f t="shared" si="3"/>
        <v>0</v>
      </c>
      <c r="W23" s="47">
        <f t="shared" si="3"/>
        <v>0</v>
      </c>
      <c r="X23" s="47">
        <f t="shared" si="3"/>
        <v>0</v>
      </c>
      <c r="Y23" s="47">
        <f t="shared" si="3"/>
        <v>0</v>
      </c>
      <c r="Z23" s="47">
        <f t="shared" si="3"/>
        <v>0</v>
      </c>
      <c r="AA23" s="47">
        <f t="shared" si="3"/>
        <v>0</v>
      </c>
      <c r="AB23" s="47">
        <f t="shared" si="3"/>
        <v>0</v>
      </c>
      <c r="AC23" s="47">
        <f t="shared" si="3"/>
        <v>0</v>
      </c>
      <c r="AD23" s="47">
        <f t="shared" si="3"/>
        <v>0</v>
      </c>
      <c r="AE23" s="47">
        <f t="shared" si="3"/>
        <v>0</v>
      </c>
      <c r="AF23" s="47">
        <f t="shared" si="3"/>
        <v>0</v>
      </c>
      <c r="AG23" s="47">
        <f t="shared" si="3"/>
        <v>0</v>
      </c>
      <c r="AH23" s="47">
        <f t="shared" si="3"/>
        <v>0</v>
      </c>
    </row>
    <row r="24" spans="1:76" ht="47.25" customHeight="1" x14ac:dyDescent="0.25">
      <c r="A24" s="43" t="str">
        <f>[1]В0228_1037000158513_02_0_69_!A25</f>
        <v>0.4</v>
      </c>
      <c r="B24" s="44" t="str">
        <f>[1]В0228_1037000158513_02_0_69_!B25</f>
        <v>Прочее новое строительство объектов электросетевого хозяйства, всего</v>
      </c>
      <c r="C24" s="43" t="str">
        <f>[1]В0228_1037000158513_02_0_69_!C25</f>
        <v>Г</v>
      </c>
      <c r="D24" s="43" t="s">
        <v>57</v>
      </c>
      <c r="E24" s="47">
        <f t="shared" ref="E24:AH24" si="4">SUM(E77)</f>
        <v>5.6</v>
      </c>
      <c r="F24" s="47">
        <f t="shared" si="4"/>
        <v>0</v>
      </c>
      <c r="G24" s="47">
        <f t="shared" si="4"/>
        <v>18.5</v>
      </c>
      <c r="H24" s="47">
        <f t="shared" si="4"/>
        <v>0</v>
      </c>
      <c r="I24" s="47">
        <f t="shared" si="4"/>
        <v>0</v>
      </c>
      <c r="J24" s="47">
        <f t="shared" si="4"/>
        <v>0.4</v>
      </c>
      <c r="K24" s="47">
        <f t="shared" si="4"/>
        <v>0</v>
      </c>
      <c r="L24" s="47">
        <f t="shared" si="4"/>
        <v>6.7000000000000011</v>
      </c>
      <c r="M24" s="47">
        <f t="shared" si="4"/>
        <v>0</v>
      </c>
      <c r="N24" s="47">
        <f t="shared" si="4"/>
        <v>0</v>
      </c>
      <c r="O24" s="47">
        <f t="shared" si="4"/>
        <v>0.4</v>
      </c>
      <c r="P24" s="47">
        <f t="shared" si="4"/>
        <v>0</v>
      </c>
      <c r="Q24" s="47">
        <f t="shared" si="4"/>
        <v>3.25</v>
      </c>
      <c r="R24" s="47">
        <f t="shared" si="4"/>
        <v>0</v>
      </c>
      <c r="S24" s="47">
        <f t="shared" si="4"/>
        <v>0</v>
      </c>
      <c r="T24" s="47">
        <f t="shared" si="4"/>
        <v>0</v>
      </c>
      <c r="U24" s="47">
        <f t="shared" si="4"/>
        <v>0</v>
      </c>
      <c r="V24" s="47">
        <f t="shared" si="4"/>
        <v>3.45</v>
      </c>
      <c r="W24" s="47">
        <f t="shared" si="4"/>
        <v>0</v>
      </c>
      <c r="X24" s="47">
        <f t="shared" si="4"/>
        <v>0</v>
      </c>
      <c r="Y24" s="47">
        <f t="shared" si="4"/>
        <v>0</v>
      </c>
      <c r="Z24" s="47">
        <f t="shared" si="4"/>
        <v>0</v>
      </c>
      <c r="AA24" s="47">
        <f t="shared" si="4"/>
        <v>0</v>
      </c>
      <c r="AB24" s="47">
        <f t="shared" si="4"/>
        <v>0</v>
      </c>
      <c r="AC24" s="47">
        <f t="shared" si="4"/>
        <v>0</v>
      </c>
      <c r="AD24" s="47">
        <f t="shared" si="4"/>
        <v>0</v>
      </c>
      <c r="AE24" s="47">
        <f t="shared" si="4"/>
        <v>0</v>
      </c>
      <c r="AF24" s="47">
        <f t="shared" si="4"/>
        <v>0</v>
      </c>
      <c r="AG24" s="47">
        <f t="shared" si="4"/>
        <v>0</v>
      </c>
      <c r="AH24" s="47">
        <f t="shared" si="4"/>
        <v>0</v>
      </c>
    </row>
    <row r="25" spans="1:76" ht="47.25" customHeight="1" x14ac:dyDescent="0.25">
      <c r="A25" s="43" t="str">
        <f>[1]В0228_1037000158513_02_0_69_!A26</f>
        <v>0.5</v>
      </c>
      <c r="B25" s="44" t="str">
        <f>[1]В0228_1037000158513_02_0_69_!B26</f>
        <v>Покупка земельных участков для целей реализации инвестиционных проектов, всего</v>
      </c>
      <c r="C25" s="43" t="str">
        <f>[1]В0228_1037000158513_02_0_69_!C26</f>
        <v>Г</v>
      </c>
      <c r="D25" s="43" t="s">
        <v>57</v>
      </c>
      <c r="E25" s="47">
        <f t="shared" ref="E25:AH26" si="5">SUM(E81)</f>
        <v>0</v>
      </c>
      <c r="F25" s="47">
        <f t="shared" si="5"/>
        <v>0</v>
      </c>
      <c r="G25" s="47">
        <f t="shared" si="5"/>
        <v>0</v>
      </c>
      <c r="H25" s="47">
        <f t="shared" si="5"/>
        <v>0</v>
      </c>
      <c r="I25" s="47">
        <f t="shared" si="5"/>
        <v>0</v>
      </c>
      <c r="J25" s="47">
        <f t="shared" si="5"/>
        <v>0</v>
      </c>
      <c r="K25" s="47">
        <f t="shared" si="5"/>
        <v>0</v>
      </c>
      <c r="L25" s="47">
        <f t="shared" si="5"/>
        <v>0</v>
      </c>
      <c r="M25" s="47">
        <f t="shared" si="5"/>
        <v>0</v>
      </c>
      <c r="N25" s="47">
        <f t="shared" si="5"/>
        <v>0</v>
      </c>
      <c r="O25" s="47">
        <f t="shared" si="5"/>
        <v>0</v>
      </c>
      <c r="P25" s="47">
        <f t="shared" si="5"/>
        <v>0</v>
      </c>
      <c r="Q25" s="47">
        <f t="shared" si="5"/>
        <v>0</v>
      </c>
      <c r="R25" s="47">
        <f t="shared" si="5"/>
        <v>0</v>
      </c>
      <c r="S25" s="47">
        <f t="shared" si="5"/>
        <v>0</v>
      </c>
      <c r="T25" s="47">
        <f t="shared" si="5"/>
        <v>0</v>
      </c>
      <c r="U25" s="47">
        <f t="shared" si="5"/>
        <v>0</v>
      </c>
      <c r="V25" s="47">
        <f t="shared" si="5"/>
        <v>0</v>
      </c>
      <c r="W25" s="47">
        <f t="shared" si="5"/>
        <v>0</v>
      </c>
      <c r="X25" s="47">
        <f t="shared" si="5"/>
        <v>0</v>
      </c>
      <c r="Y25" s="47">
        <f t="shared" si="5"/>
        <v>0</v>
      </c>
      <c r="Z25" s="47">
        <f t="shared" si="5"/>
        <v>0</v>
      </c>
      <c r="AA25" s="47">
        <f t="shared" si="5"/>
        <v>0</v>
      </c>
      <c r="AB25" s="47">
        <f t="shared" si="5"/>
        <v>0</v>
      </c>
      <c r="AC25" s="47">
        <f t="shared" si="5"/>
        <v>0</v>
      </c>
      <c r="AD25" s="47">
        <f t="shared" si="5"/>
        <v>0</v>
      </c>
      <c r="AE25" s="47">
        <f t="shared" si="5"/>
        <v>0</v>
      </c>
      <c r="AF25" s="47">
        <f t="shared" si="5"/>
        <v>0</v>
      </c>
      <c r="AG25" s="47">
        <f t="shared" si="5"/>
        <v>0</v>
      </c>
      <c r="AH25" s="47">
        <f t="shared" si="5"/>
        <v>0</v>
      </c>
    </row>
    <row r="26" spans="1:76" ht="31.5" customHeight="1" x14ac:dyDescent="0.25">
      <c r="A26" s="43" t="str">
        <f>[1]В0228_1037000158513_02_0_69_!A27</f>
        <v>0.6</v>
      </c>
      <c r="B26" s="44" t="str">
        <f>[1]В0228_1037000158513_02_0_69_!B27</f>
        <v>Прочие инвестиционные проекты, всего</v>
      </c>
      <c r="C26" s="43" t="str">
        <f>[1]В0228_1037000158513_02_0_69_!C27</f>
        <v>Г</v>
      </c>
      <c r="D26" s="43" t="s">
        <v>57</v>
      </c>
      <c r="E26" s="47">
        <f t="shared" si="5"/>
        <v>0</v>
      </c>
      <c r="F26" s="47">
        <f t="shared" si="5"/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7">
        <f t="shared" si="5"/>
        <v>2</v>
      </c>
      <c r="O26" s="47">
        <f t="shared" si="5"/>
        <v>0</v>
      </c>
      <c r="P26" s="47">
        <f t="shared" si="5"/>
        <v>0</v>
      </c>
      <c r="Q26" s="47">
        <f t="shared" si="5"/>
        <v>0</v>
      </c>
      <c r="R26" s="47">
        <f t="shared" si="5"/>
        <v>0</v>
      </c>
      <c r="S26" s="47">
        <f t="shared" si="5"/>
        <v>0</v>
      </c>
      <c r="T26" s="47">
        <f t="shared" si="5"/>
        <v>0</v>
      </c>
      <c r="U26" s="47">
        <f t="shared" si="5"/>
        <v>0</v>
      </c>
      <c r="V26" s="47">
        <f t="shared" si="5"/>
        <v>0</v>
      </c>
      <c r="W26" s="47">
        <f t="shared" si="5"/>
        <v>0</v>
      </c>
      <c r="X26" s="47">
        <f t="shared" si="5"/>
        <v>2</v>
      </c>
      <c r="Y26" s="47">
        <f t="shared" si="5"/>
        <v>0</v>
      </c>
      <c r="Z26" s="47">
        <f t="shared" si="5"/>
        <v>0</v>
      </c>
      <c r="AA26" s="47">
        <f t="shared" si="5"/>
        <v>0</v>
      </c>
      <c r="AB26" s="47">
        <f t="shared" si="5"/>
        <v>0</v>
      </c>
      <c r="AC26" s="47">
        <f t="shared" si="5"/>
        <v>0</v>
      </c>
      <c r="AD26" s="47">
        <f t="shared" si="5"/>
        <v>0</v>
      </c>
      <c r="AE26" s="47">
        <f t="shared" si="5"/>
        <v>0</v>
      </c>
      <c r="AF26" s="47">
        <f t="shared" si="5"/>
        <v>0</v>
      </c>
      <c r="AG26" s="47">
        <f t="shared" si="5"/>
        <v>0</v>
      </c>
      <c r="AH26" s="47">
        <f t="shared" si="5"/>
        <v>0</v>
      </c>
    </row>
    <row r="27" spans="1:76" ht="31.5" customHeight="1" x14ac:dyDescent="0.25">
      <c r="A27" s="43" t="str">
        <f>[1]В0228_1037000158513_02_0_69_!A28</f>
        <v>1.1</v>
      </c>
      <c r="B27" s="44" t="str">
        <f>[1]В0228_1037000158513_02_0_69_!B28</f>
        <v>Технологическое присоединение, всего, в том числе:</v>
      </c>
      <c r="C27" s="43" t="str">
        <f>[1]В0228_1037000158513_02_0_69_!C28</f>
        <v>Г</v>
      </c>
      <c r="D27" s="43" t="s">
        <v>57</v>
      </c>
      <c r="E27" s="47">
        <f t="shared" ref="E27:AH27" si="6">SUM(E28,E32,E35,E42)</f>
        <v>0</v>
      </c>
      <c r="F27" s="47">
        <f t="shared" si="6"/>
        <v>0</v>
      </c>
      <c r="G27" s="47">
        <f t="shared" si="6"/>
        <v>0</v>
      </c>
      <c r="H27" s="47">
        <f t="shared" si="6"/>
        <v>0</v>
      </c>
      <c r="I27" s="47">
        <f t="shared" si="6"/>
        <v>0</v>
      </c>
      <c r="J27" s="47">
        <f t="shared" si="6"/>
        <v>0</v>
      </c>
      <c r="K27" s="47">
        <f t="shared" si="6"/>
        <v>0</v>
      </c>
      <c r="L27" s="47">
        <f t="shared" si="6"/>
        <v>0</v>
      </c>
      <c r="M27" s="47">
        <f t="shared" si="6"/>
        <v>0</v>
      </c>
      <c r="N27" s="47">
        <f t="shared" si="6"/>
        <v>0</v>
      </c>
      <c r="O27" s="47">
        <f t="shared" si="6"/>
        <v>0</v>
      </c>
      <c r="P27" s="47">
        <f t="shared" si="6"/>
        <v>0</v>
      </c>
      <c r="Q27" s="47">
        <f t="shared" si="6"/>
        <v>0</v>
      </c>
      <c r="R27" s="47">
        <f t="shared" si="6"/>
        <v>0</v>
      </c>
      <c r="S27" s="47">
        <f t="shared" si="6"/>
        <v>0</v>
      </c>
      <c r="T27" s="47">
        <f t="shared" si="6"/>
        <v>0</v>
      </c>
      <c r="U27" s="47">
        <f t="shared" si="6"/>
        <v>0</v>
      </c>
      <c r="V27" s="47">
        <f t="shared" si="6"/>
        <v>0</v>
      </c>
      <c r="W27" s="47">
        <f t="shared" si="6"/>
        <v>0</v>
      </c>
      <c r="X27" s="47">
        <f t="shared" si="6"/>
        <v>0</v>
      </c>
      <c r="Y27" s="47">
        <f t="shared" si="6"/>
        <v>0</v>
      </c>
      <c r="Z27" s="47">
        <f t="shared" si="6"/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47">
        <f t="shared" si="6"/>
        <v>0</v>
      </c>
      <c r="AE27" s="47">
        <f t="shared" si="6"/>
        <v>0</v>
      </c>
      <c r="AF27" s="47">
        <f t="shared" si="6"/>
        <v>0</v>
      </c>
      <c r="AG27" s="47">
        <f t="shared" si="6"/>
        <v>0</v>
      </c>
      <c r="AH27" s="47">
        <f t="shared" si="6"/>
        <v>0</v>
      </c>
    </row>
    <row r="28" spans="1:76" ht="47.25" customHeight="1" x14ac:dyDescent="0.25">
      <c r="A28" s="43" t="str">
        <f>[1]В0228_1037000158513_02_0_69_!A29</f>
        <v>1.1.1</v>
      </c>
      <c r="B28" s="44" t="str">
        <f>[1]В0228_1037000158513_02_0_69_!B29</f>
        <v>Технологическое присоединение энергопринимающих устройств потребителей, всего, в том числе:</v>
      </c>
      <c r="C28" s="43" t="str">
        <f>[1]В0228_1037000158513_02_0_69_!C29</f>
        <v>Г</v>
      </c>
      <c r="D28" s="43" t="s">
        <v>57</v>
      </c>
      <c r="E28" s="47">
        <f t="shared" ref="E28:AH28" si="7">SUM(E29:E31)</f>
        <v>0</v>
      </c>
      <c r="F28" s="47">
        <f t="shared" si="7"/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7">
        <f t="shared" si="7"/>
        <v>0</v>
      </c>
      <c r="O28" s="47">
        <f t="shared" si="7"/>
        <v>0</v>
      </c>
      <c r="P28" s="47">
        <f t="shared" si="7"/>
        <v>0</v>
      </c>
      <c r="Q28" s="47">
        <f t="shared" si="7"/>
        <v>0</v>
      </c>
      <c r="R28" s="47">
        <f t="shared" si="7"/>
        <v>0</v>
      </c>
      <c r="S28" s="47">
        <f t="shared" si="7"/>
        <v>0</v>
      </c>
      <c r="T28" s="47">
        <f t="shared" si="7"/>
        <v>0</v>
      </c>
      <c r="U28" s="47">
        <f t="shared" si="7"/>
        <v>0</v>
      </c>
      <c r="V28" s="47">
        <f t="shared" si="7"/>
        <v>0</v>
      </c>
      <c r="W28" s="47">
        <f t="shared" si="7"/>
        <v>0</v>
      </c>
      <c r="X28" s="47">
        <f t="shared" si="7"/>
        <v>0</v>
      </c>
      <c r="Y28" s="47">
        <f t="shared" si="7"/>
        <v>0</v>
      </c>
      <c r="Z28" s="47">
        <f t="shared" si="7"/>
        <v>0</v>
      </c>
      <c r="AA28" s="47">
        <f t="shared" si="7"/>
        <v>0</v>
      </c>
      <c r="AB28" s="47">
        <f t="shared" si="7"/>
        <v>0</v>
      </c>
      <c r="AC28" s="47">
        <f t="shared" si="7"/>
        <v>0</v>
      </c>
      <c r="AD28" s="47">
        <f t="shared" si="7"/>
        <v>0</v>
      </c>
      <c r="AE28" s="47">
        <f t="shared" si="7"/>
        <v>0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76" ht="78.75" customHeight="1" x14ac:dyDescent="0.25">
      <c r="A29" s="43" t="str">
        <f>[1]В0228_1037000158513_02_0_69_!A30</f>
        <v>1.1.1.1</v>
      </c>
      <c r="B29" s="44" t="str">
        <f>[1]В0228_1037000158513_02_0_69_!B30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3" t="str">
        <f>[1]В0228_1037000158513_02_0_69_!C30</f>
        <v>Г</v>
      </c>
      <c r="D29" s="43" t="s">
        <v>57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</row>
    <row r="30" spans="1:76" ht="78.75" customHeight="1" x14ac:dyDescent="0.25">
      <c r="A30" s="43" t="str">
        <f>[1]В0228_1037000158513_02_0_69_!A31</f>
        <v>1.1.1.2</v>
      </c>
      <c r="B30" s="44" t="str">
        <f>[1]В0228_1037000158513_02_0_69_!B31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3" t="str">
        <f>[1]В0228_1037000158513_02_0_69_!C31</f>
        <v>Г</v>
      </c>
      <c r="D30" s="43" t="s">
        <v>57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</row>
    <row r="31" spans="1:76" ht="63" customHeight="1" x14ac:dyDescent="0.25">
      <c r="A31" s="43" t="str">
        <f>[1]В0228_1037000158513_02_0_69_!A32</f>
        <v>1.1.1.3</v>
      </c>
      <c r="B31" s="44" t="str">
        <f>[1]В0228_1037000158513_02_0_69_!B32</f>
        <v>Технологическое присоединение энергопринимающих устройств потребителей свыше 150 кВт, всего, в том числе:</v>
      </c>
      <c r="C31" s="43" t="str">
        <f>[1]В0228_1037000158513_02_0_69_!C32</f>
        <v>Г</v>
      </c>
      <c r="D31" s="43" t="s">
        <v>57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</row>
    <row r="32" spans="1:76" ht="47.25" customHeight="1" x14ac:dyDescent="0.25">
      <c r="A32" s="43" t="str">
        <f>[1]В0228_1037000158513_02_0_69_!A33</f>
        <v>1.1.2</v>
      </c>
      <c r="B32" s="44" t="str">
        <f>[1]В0228_1037000158513_02_0_69_!B33</f>
        <v>Технологическое присоединение объектов электросетевого хозяйства, всего, в том числе:</v>
      </c>
      <c r="C32" s="43" t="str">
        <f>[1]В0228_1037000158513_02_0_69_!C33</f>
        <v>Г</v>
      </c>
      <c r="D32" s="43" t="s">
        <v>57</v>
      </c>
      <c r="E32" s="47">
        <f t="shared" ref="E32:AH32" si="8">SUM(E33:E34)</f>
        <v>0</v>
      </c>
      <c r="F32" s="47">
        <f t="shared" si="8"/>
        <v>0</v>
      </c>
      <c r="G32" s="47">
        <f t="shared" si="8"/>
        <v>0</v>
      </c>
      <c r="H32" s="47">
        <f t="shared" si="8"/>
        <v>0</v>
      </c>
      <c r="I32" s="47">
        <f t="shared" si="8"/>
        <v>0</v>
      </c>
      <c r="J32" s="47">
        <f t="shared" si="8"/>
        <v>0</v>
      </c>
      <c r="K32" s="47">
        <f t="shared" si="8"/>
        <v>0</v>
      </c>
      <c r="L32" s="47">
        <f t="shared" si="8"/>
        <v>0</v>
      </c>
      <c r="M32" s="47">
        <f t="shared" si="8"/>
        <v>0</v>
      </c>
      <c r="N32" s="47">
        <f t="shared" si="8"/>
        <v>0</v>
      </c>
      <c r="O32" s="47">
        <f t="shared" si="8"/>
        <v>0</v>
      </c>
      <c r="P32" s="47">
        <f t="shared" si="8"/>
        <v>0</v>
      </c>
      <c r="Q32" s="47">
        <f t="shared" si="8"/>
        <v>0</v>
      </c>
      <c r="R32" s="47">
        <f t="shared" si="8"/>
        <v>0</v>
      </c>
      <c r="S32" s="47">
        <f t="shared" si="8"/>
        <v>0</v>
      </c>
      <c r="T32" s="47">
        <f t="shared" si="8"/>
        <v>0</v>
      </c>
      <c r="U32" s="47">
        <f t="shared" si="8"/>
        <v>0</v>
      </c>
      <c r="V32" s="47">
        <f t="shared" si="8"/>
        <v>0</v>
      </c>
      <c r="W32" s="47">
        <f t="shared" si="8"/>
        <v>0</v>
      </c>
      <c r="X32" s="47">
        <f t="shared" si="8"/>
        <v>0</v>
      </c>
      <c r="Y32" s="47">
        <f t="shared" si="8"/>
        <v>0</v>
      </c>
      <c r="Z32" s="47">
        <f t="shared" si="8"/>
        <v>0</v>
      </c>
      <c r="AA32" s="47">
        <f t="shared" si="8"/>
        <v>0</v>
      </c>
      <c r="AB32" s="47">
        <f t="shared" si="8"/>
        <v>0</v>
      </c>
      <c r="AC32" s="47">
        <f t="shared" si="8"/>
        <v>0</v>
      </c>
      <c r="AD32" s="47">
        <f t="shared" si="8"/>
        <v>0</v>
      </c>
      <c r="AE32" s="47">
        <f t="shared" si="8"/>
        <v>0</v>
      </c>
      <c r="AF32" s="47">
        <f t="shared" si="8"/>
        <v>0</v>
      </c>
      <c r="AG32" s="47">
        <f t="shared" si="8"/>
        <v>0</v>
      </c>
      <c r="AH32" s="47">
        <f t="shared" si="8"/>
        <v>0</v>
      </c>
    </row>
    <row r="33" spans="1:34" ht="78.75" customHeight="1" x14ac:dyDescent="0.25">
      <c r="A33" s="43" t="str">
        <f>[1]В0228_1037000158513_02_0_69_!A34</f>
        <v>1.1.2.1</v>
      </c>
      <c r="B33" s="44" t="str">
        <f>[1]В0228_1037000158513_02_0_69_!B34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3" t="str">
        <f>[1]В0228_1037000158513_02_0_69_!C34</f>
        <v>Г</v>
      </c>
      <c r="D33" s="43" t="s">
        <v>57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</row>
    <row r="34" spans="1:34" ht="47.25" customHeight="1" x14ac:dyDescent="0.25">
      <c r="A34" s="43" t="str">
        <f>[1]В0228_1037000158513_02_0_69_!A35</f>
        <v>1.1.2.2</v>
      </c>
      <c r="B34" s="44" t="str">
        <f>[1]В0228_1037000158513_02_0_69_!B35</f>
        <v>Технологическое присоединение к электрическим сетям иных сетевых организаций, всего, в том числе:</v>
      </c>
      <c r="C34" s="43" t="str">
        <f>[1]В0228_1037000158513_02_0_69_!C35</f>
        <v>Г</v>
      </c>
      <c r="D34" s="43" t="s">
        <v>57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</row>
    <row r="35" spans="1:34" ht="63" customHeight="1" x14ac:dyDescent="0.25">
      <c r="A35" s="43" t="str">
        <f>[1]В0228_1037000158513_02_0_69_!A36</f>
        <v>1.1.3</v>
      </c>
      <c r="B35" s="44" t="str">
        <f>[1]В0228_1037000158513_02_0_69_!B36</f>
        <v>Технологическое присоединение объектов по производству электрической энергии всего, в том числе:</v>
      </c>
      <c r="C35" s="43" t="str">
        <f>[1]В0228_1037000158513_02_0_69_!C36</f>
        <v>Г</v>
      </c>
      <c r="D35" s="43" t="s">
        <v>57</v>
      </c>
      <c r="E35" s="47">
        <f t="shared" ref="E35:AH35" si="9">SUM(E36:E41)</f>
        <v>0</v>
      </c>
      <c r="F35" s="47">
        <f t="shared" si="9"/>
        <v>0</v>
      </c>
      <c r="G35" s="47">
        <f t="shared" si="9"/>
        <v>0</v>
      </c>
      <c r="H35" s="47">
        <f t="shared" si="9"/>
        <v>0</v>
      </c>
      <c r="I35" s="47">
        <f t="shared" si="9"/>
        <v>0</v>
      </c>
      <c r="J35" s="47">
        <f t="shared" si="9"/>
        <v>0</v>
      </c>
      <c r="K35" s="47">
        <f t="shared" si="9"/>
        <v>0</v>
      </c>
      <c r="L35" s="47">
        <f t="shared" si="9"/>
        <v>0</v>
      </c>
      <c r="M35" s="47">
        <f t="shared" si="9"/>
        <v>0</v>
      </c>
      <c r="N35" s="47">
        <f t="shared" si="9"/>
        <v>0</v>
      </c>
      <c r="O35" s="47">
        <f t="shared" si="9"/>
        <v>0</v>
      </c>
      <c r="P35" s="47">
        <f t="shared" si="9"/>
        <v>0</v>
      </c>
      <c r="Q35" s="47">
        <f t="shared" si="9"/>
        <v>0</v>
      </c>
      <c r="R35" s="47">
        <f t="shared" si="9"/>
        <v>0</v>
      </c>
      <c r="S35" s="47">
        <f t="shared" si="9"/>
        <v>0</v>
      </c>
      <c r="T35" s="47">
        <f t="shared" si="9"/>
        <v>0</v>
      </c>
      <c r="U35" s="47">
        <f t="shared" si="9"/>
        <v>0</v>
      </c>
      <c r="V35" s="47">
        <f t="shared" si="9"/>
        <v>0</v>
      </c>
      <c r="W35" s="47">
        <f t="shared" si="9"/>
        <v>0</v>
      </c>
      <c r="X35" s="47">
        <f t="shared" si="9"/>
        <v>0</v>
      </c>
      <c r="Y35" s="47">
        <f t="shared" si="9"/>
        <v>0</v>
      </c>
      <c r="Z35" s="47">
        <f t="shared" si="9"/>
        <v>0</v>
      </c>
      <c r="AA35" s="47">
        <f t="shared" si="9"/>
        <v>0</v>
      </c>
      <c r="AB35" s="47">
        <f t="shared" si="9"/>
        <v>0</v>
      </c>
      <c r="AC35" s="47">
        <f t="shared" si="9"/>
        <v>0</v>
      </c>
      <c r="AD35" s="47">
        <f t="shared" si="9"/>
        <v>0</v>
      </c>
      <c r="AE35" s="47">
        <f t="shared" si="9"/>
        <v>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4" ht="141.75" customHeight="1" x14ac:dyDescent="0.25">
      <c r="A36" s="43" t="str">
        <f>[1]В0228_1037000158513_02_0_69_!A37</f>
        <v>1.1.3.1</v>
      </c>
      <c r="B36" s="44" t="str">
        <f>[1]В0228_1037000158513_02_0_69_!B37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3" t="str">
        <f>[1]В0228_1037000158513_02_0_69_!C37</f>
        <v>Г</v>
      </c>
      <c r="D36" s="43" t="s">
        <v>57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</row>
    <row r="37" spans="1:34" ht="126" customHeight="1" x14ac:dyDescent="0.25">
      <c r="A37" s="43" t="str">
        <f>[1]В0228_1037000158513_02_0_69_!A38</f>
        <v>1.1.3.1</v>
      </c>
      <c r="B37" s="44" t="str">
        <f>[1]В0228_1037000158513_02_0_69_!B38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3" t="str">
        <f>[1]В0228_1037000158513_02_0_69_!C38</f>
        <v>Г</v>
      </c>
      <c r="D37" s="43" t="s">
        <v>57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</row>
    <row r="38" spans="1:34" ht="126" customHeight="1" x14ac:dyDescent="0.25">
      <c r="A38" s="43" t="str">
        <f>[1]В0228_1037000158513_02_0_69_!A39</f>
        <v>1.1.3.1</v>
      </c>
      <c r="B38" s="44" t="str">
        <f>[1]В0228_1037000158513_02_0_69_!B39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3" t="str">
        <f>[1]В0228_1037000158513_02_0_69_!C39</f>
        <v>Г</v>
      </c>
      <c r="D38" s="43" t="s">
        <v>57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</row>
    <row r="39" spans="1:34" ht="141.75" customHeight="1" x14ac:dyDescent="0.25">
      <c r="A39" s="43" t="str">
        <f>[1]В0228_1037000158513_02_0_69_!A40</f>
        <v>1.1.3.2</v>
      </c>
      <c r="B39" s="44" t="str">
        <f>[1]В0228_1037000158513_02_0_69_!B40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3" t="str">
        <f>[1]В0228_1037000158513_02_0_69_!C40</f>
        <v>Г</v>
      </c>
      <c r="D39" s="43" t="s">
        <v>57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</row>
    <row r="40" spans="1:34" ht="126" customHeight="1" x14ac:dyDescent="0.25">
      <c r="A40" s="43" t="str">
        <f>[1]В0228_1037000158513_02_0_69_!A41</f>
        <v>1.1.3.2</v>
      </c>
      <c r="B40" s="44" t="str">
        <f>[1]В0228_1037000158513_02_0_69_!B41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3" t="str">
        <f>[1]В0228_1037000158513_02_0_69_!C41</f>
        <v>Г</v>
      </c>
      <c r="D40" s="43" t="s">
        <v>57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</row>
    <row r="41" spans="1:34" ht="126" customHeight="1" x14ac:dyDescent="0.25">
      <c r="A41" s="43" t="str">
        <f>[1]В0228_1037000158513_02_0_69_!A42</f>
        <v>1.1.3.2</v>
      </c>
      <c r="B41" s="44" t="str">
        <f>[1]В0228_1037000158513_02_0_69_!B42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3" t="str">
        <f>[1]В0228_1037000158513_02_0_69_!C42</f>
        <v>Г</v>
      </c>
      <c r="D41" s="43" t="s">
        <v>57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</row>
    <row r="42" spans="1:34" ht="110.25" customHeight="1" x14ac:dyDescent="0.25">
      <c r="A42" s="43" t="str">
        <f>[1]В0228_1037000158513_02_0_69_!A43</f>
        <v>1.1.4</v>
      </c>
      <c r="B42" s="44" t="str">
        <f>[1]В0228_1037000158513_02_0_69_!B43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3" t="str">
        <f>[1]В0228_1037000158513_02_0_69_!C43</f>
        <v>Г</v>
      </c>
      <c r="D42" s="43" t="s">
        <v>57</v>
      </c>
      <c r="E42" s="47">
        <f t="shared" ref="E42:AH42" si="10">SUM(E43:E44)</f>
        <v>0</v>
      </c>
      <c r="F42" s="47">
        <f t="shared" si="10"/>
        <v>0</v>
      </c>
      <c r="G42" s="47">
        <f t="shared" si="10"/>
        <v>0</v>
      </c>
      <c r="H42" s="47">
        <f t="shared" si="10"/>
        <v>0</v>
      </c>
      <c r="I42" s="47">
        <f t="shared" si="10"/>
        <v>0</v>
      </c>
      <c r="J42" s="47">
        <f t="shared" si="10"/>
        <v>0</v>
      </c>
      <c r="K42" s="47">
        <f t="shared" si="10"/>
        <v>0</v>
      </c>
      <c r="L42" s="47">
        <f t="shared" si="10"/>
        <v>0</v>
      </c>
      <c r="M42" s="47">
        <f t="shared" si="10"/>
        <v>0</v>
      </c>
      <c r="N42" s="47">
        <f t="shared" si="10"/>
        <v>0</v>
      </c>
      <c r="O42" s="47">
        <f t="shared" si="10"/>
        <v>0</v>
      </c>
      <c r="P42" s="47">
        <f t="shared" si="10"/>
        <v>0</v>
      </c>
      <c r="Q42" s="47">
        <f t="shared" si="10"/>
        <v>0</v>
      </c>
      <c r="R42" s="47">
        <f t="shared" si="10"/>
        <v>0</v>
      </c>
      <c r="S42" s="47">
        <f t="shared" si="10"/>
        <v>0</v>
      </c>
      <c r="T42" s="47">
        <f t="shared" si="10"/>
        <v>0</v>
      </c>
      <c r="U42" s="47">
        <f t="shared" si="10"/>
        <v>0</v>
      </c>
      <c r="V42" s="47">
        <f t="shared" si="10"/>
        <v>0</v>
      </c>
      <c r="W42" s="47">
        <f t="shared" si="10"/>
        <v>0</v>
      </c>
      <c r="X42" s="47">
        <f t="shared" si="10"/>
        <v>0</v>
      </c>
      <c r="Y42" s="47">
        <f t="shared" si="10"/>
        <v>0</v>
      </c>
      <c r="Z42" s="47">
        <f t="shared" si="10"/>
        <v>0</v>
      </c>
      <c r="AA42" s="47">
        <f t="shared" si="10"/>
        <v>0</v>
      </c>
      <c r="AB42" s="47">
        <f t="shared" si="10"/>
        <v>0</v>
      </c>
      <c r="AC42" s="47">
        <f t="shared" si="10"/>
        <v>0</v>
      </c>
      <c r="AD42" s="47">
        <f t="shared" si="10"/>
        <v>0</v>
      </c>
      <c r="AE42" s="47">
        <f t="shared" si="10"/>
        <v>0</v>
      </c>
      <c r="AF42" s="47">
        <f t="shared" si="10"/>
        <v>0</v>
      </c>
      <c r="AG42" s="47">
        <f t="shared" si="10"/>
        <v>0</v>
      </c>
      <c r="AH42" s="47">
        <f t="shared" si="10"/>
        <v>0</v>
      </c>
    </row>
    <row r="43" spans="1:34" ht="94.5" customHeight="1" x14ac:dyDescent="0.25">
      <c r="A43" s="43" t="str">
        <f>[1]В0228_1037000158513_02_0_69_!A44</f>
        <v>1.1.4.1</v>
      </c>
      <c r="B43" s="44" t="str">
        <f>[1]В0228_1037000158513_02_0_69_!B44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3" t="str">
        <f>[1]В0228_1037000158513_02_0_69_!C44</f>
        <v>Г</v>
      </c>
      <c r="D43" s="43" t="s">
        <v>57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</row>
    <row r="44" spans="1:34" ht="94.5" customHeight="1" x14ac:dyDescent="0.25">
      <c r="A44" s="43" t="str">
        <f>[1]В0228_1037000158513_02_0_69_!A45</f>
        <v>1.1.4.2</v>
      </c>
      <c r="B44" s="44" t="str">
        <f>[1]В0228_1037000158513_02_0_69_!B45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3" t="str">
        <f>[1]В0228_1037000158513_02_0_69_!C45</f>
        <v>Г</v>
      </c>
      <c r="D44" s="43" t="s">
        <v>57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</row>
    <row r="45" spans="1:34" ht="47.25" customHeight="1" x14ac:dyDescent="0.25">
      <c r="A45" s="43" t="str">
        <f>[1]В0228_1037000158513_02_0_69_!A46</f>
        <v>1.2</v>
      </c>
      <c r="B45" s="44" t="str">
        <f>[1]В0228_1037000158513_02_0_69_!B46</f>
        <v>Реконструкция, модернизация, техническое перевооружение всего, в том числе:</v>
      </c>
      <c r="C45" s="43" t="str">
        <f>[1]В0228_1037000158513_02_0_69_!C46</f>
        <v>Г</v>
      </c>
      <c r="D45" s="43" t="s">
        <v>57</v>
      </c>
      <c r="E45" s="47">
        <f t="shared" ref="E45:AH45" si="11">SUM(E46,E51,E54,E67)</f>
        <v>0</v>
      </c>
      <c r="F45" s="47">
        <f t="shared" si="11"/>
        <v>0</v>
      </c>
      <c r="G45" s="47">
        <f t="shared" si="11"/>
        <v>0</v>
      </c>
      <c r="H45" s="47">
        <f t="shared" si="11"/>
        <v>0</v>
      </c>
      <c r="I45" s="47">
        <f t="shared" si="11"/>
        <v>952</v>
      </c>
      <c r="J45" s="47">
        <f t="shared" si="11"/>
        <v>0</v>
      </c>
      <c r="K45" s="47">
        <f t="shared" si="11"/>
        <v>0</v>
      </c>
      <c r="L45" s="47">
        <f t="shared" si="11"/>
        <v>0</v>
      </c>
      <c r="M45" s="47">
        <f t="shared" si="11"/>
        <v>0</v>
      </c>
      <c r="N45" s="47">
        <f t="shared" si="11"/>
        <v>530</v>
      </c>
      <c r="O45" s="47">
        <f t="shared" si="11"/>
        <v>0</v>
      </c>
      <c r="P45" s="47">
        <f t="shared" si="11"/>
        <v>0</v>
      </c>
      <c r="Q45" s="47">
        <f t="shared" si="11"/>
        <v>0</v>
      </c>
      <c r="R45" s="47">
        <f t="shared" si="11"/>
        <v>0</v>
      </c>
      <c r="S45" s="47">
        <f t="shared" si="11"/>
        <v>106</v>
      </c>
      <c r="T45" s="47">
        <f t="shared" si="11"/>
        <v>0</v>
      </c>
      <c r="U45" s="47">
        <f t="shared" si="11"/>
        <v>0</v>
      </c>
      <c r="V45" s="47">
        <f t="shared" si="11"/>
        <v>0</v>
      </c>
      <c r="W45" s="47">
        <f t="shared" si="11"/>
        <v>0</v>
      </c>
      <c r="X45" s="47">
        <f t="shared" si="11"/>
        <v>424</v>
      </c>
      <c r="Y45" s="47">
        <f t="shared" si="11"/>
        <v>0</v>
      </c>
      <c r="Z45" s="47">
        <f t="shared" si="11"/>
        <v>0</v>
      </c>
      <c r="AA45" s="47">
        <f t="shared" si="11"/>
        <v>0</v>
      </c>
      <c r="AB45" s="47">
        <f t="shared" si="11"/>
        <v>0</v>
      </c>
      <c r="AC45" s="47">
        <f t="shared" si="11"/>
        <v>0</v>
      </c>
      <c r="AD45" s="47">
        <f t="shared" si="11"/>
        <v>0</v>
      </c>
      <c r="AE45" s="47">
        <f t="shared" si="11"/>
        <v>0</v>
      </c>
      <c r="AF45" s="47">
        <f t="shared" si="11"/>
        <v>0</v>
      </c>
      <c r="AG45" s="47">
        <f t="shared" si="11"/>
        <v>0</v>
      </c>
      <c r="AH45" s="47">
        <f t="shared" si="11"/>
        <v>0</v>
      </c>
    </row>
    <row r="46" spans="1:34" ht="78.75" customHeight="1" x14ac:dyDescent="0.25">
      <c r="A46" s="43" t="str">
        <f>[1]В0228_1037000158513_02_0_69_!A47</f>
        <v>1.2.1</v>
      </c>
      <c r="B46" s="44" t="str">
        <f>[1]В0228_1037000158513_02_0_69_!B47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3" t="str">
        <f>[1]В0228_1037000158513_02_0_69_!C47</f>
        <v>Г</v>
      </c>
      <c r="D46" s="43" t="s">
        <v>57</v>
      </c>
      <c r="E46" s="47">
        <f t="shared" ref="E46:AH46" si="12">SUM(E47,E48)</f>
        <v>0</v>
      </c>
      <c r="F46" s="47">
        <f t="shared" si="12"/>
        <v>0</v>
      </c>
      <c r="G46" s="47">
        <f t="shared" si="12"/>
        <v>0</v>
      </c>
      <c r="H46" s="47">
        <f t="shared" si="12"/>
        <v>0</v>
      </c>
      <c r="I46" s="47">
        <f t="shared" si="12"/>
        <v>118</v>
      </c>
      <c r="J46" s="47">
        <f t="shared" si="12"/>
        <v>0</v>
      </c>
      <c r="K46" s="47">
        <f t="shared" si="12"/>
        <v>0</v>
      </c>
      <c r="L46" s="47">
        <f t="shared" si="12"/>
        <v>0</v>
      </c>
      <c r="M46" s="47">
        <f t="shared" si="12"/>
        <v>0</v>
      </c>
      <c r="N46" s="47">
        <f t="shared" si="12"/>
        <v>0</v>
      </c>
      <c r="O46" s="47">
        <f t="shared" si="12"/>
        <v>0</v>
      </c>
      <c r="P46" s="47">
        <f t="shared" si="12"/>
        <v>0</v>
      </c>
      <c r="Q46" s="47">
        <f t="shared" si="12"/>
        <v>0</v>
      </c>
      <c r="R46" s="47">
        <f t="shared" si="12"/>
        <v>0</v>
      </c>
      <c r="S46" s="47">
        <f t="shared" si="12"/>
        <v>0</v>
      </c>
      <c r="T46" s="47">
        <f t="shared" si="12"/>
        <v>0</v>
      </c>
      <c r="U46" s="47">
        <f t="shared" si="12"/>
        <v>0</v>
      </c>
      <c r="V46" s="47">
        <f t="shared" si="12"/>
        <v>0</v>
      </c>
      <c r="W46" s="47">
        <f t="shared" si="12"/>
        <v>0</v>
      </c>
      <c r="X46" s="47">
        <f t="shared" si="12"/>
        <v>0</v>
      </c>
      <c r="Y46" s="47">
        <f t="shared" si="12"/>
        <v>0</v>
      </c>
      <c r="Z46" s="47">
        <f t="shared" si="12"/>
        <v>0</v>
      </c>
      <c r="AA46" s="47">
        <f t="shared" si="12"/>
        <v>0</v>
      </c>
      <c r="AB46" s="47">
        <f t="shared" si="12"/>
        <v>0</v>
      </c>
      <c r="AC46" s="47">
        <f t="shared" si="12"/>
        <v>0</v>
      </c>
      <c r="AD46" s="47">
        <f t="shared" si="12"/>
        <v>0</v>
      </c>
      <c r="AE46" s="47">
        <f t="shared" si="12"/>
        <v>0</v>
      </c>
      <c r="AF46" s="47">
        <f t="shared" si="12"/>
        <v>0</v>
      </c>
      <c r="AG46" s="47">
        <f t="shared" si="12"/>
        <v>0</v>
      </c>
      <c r="AH46" s="47">
        <f t="shared" si="12"/>
        <v>0</v>
      </c>
    </row>
    <row r="47" spans="1:34" ht="31.5" customHeight="1" x14ac:dyDescent="0.25">
      <c r="A47" s="43" t="str">
        <f>[1]В0228_1037000158513_02_0_69_!A48</f>
        <v>1.2.1.1</v>
      </c>
      <c r="B47" s="44" t="str">
        <f>[1]В0228_1037000158513_02_0_69_!B48</f>
        <v>Реконструкция трансформаторных и иных подстанций, всего, в числе:</v>
      </c>
      <c r="C47" s="43" t="str">
        <f>[1]В0228_1037000158513_02_0_69_!C48</f>
        <v>Г</v>
      </c>
      <c r="D47" s="43" t="s">
        <v>57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</row>
    <row r="48" spans="1:34" ht="78.75" customHeight="1" x14ac:dyDescent="0.25">
      <c r="A48" s="43" t="str">
        <f>[1]В0228_1037000158513_02_0_69_!A51</f>
        <v>1.2.1.2</v>
      </c>
      <c r="B48" s="44" t="str">
        <f>[1]В0228_1037000158513_02_0_69_!B51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3" t="str">
        <f>[1]В0228_1037000158513_02_0_69_!C51</f>
        <v>Г</v>
      </c>
      <c r="D48" s="43" t="s">
        <v>57</v>
      </c>
      <c r="E48" s="47">
        <f t="shared" ref="E48:AH48" si="13">SUM(E49:E50)</f>
        <v>0</v>
      </c>
      <c r="F48" s="47">
        <f t="shared" si="13"/>
        <v>0</v>
      </c>
      <c r="G48" s="47">
        <f t="shared" si="13"/>
        <v>0</v>
      </c>
      <c r="H48" s="47">
        <f t="shared" si="13"/>
        <v>0</v>
      </c>
      <c r="I48" s="47">
        <f t="shared" si="13"/>
        <v>118</v>
      </c>
      <c r="J48" s="47">
        <f t="shared" si="13"/>
        <v>0</v>
      </c>
      <c r="K48" s="47">
        <f t="shared" si="13"/>
        <v>0</v>
      </c>
      <c r="L48" s="47">
        <f t="shared" si="13"/>
        <v>0</v>
      </c>
      <c r="M48" s="47">
        <f t="shared" si="13"/>
        <v>0</v>
      </c>
      <c r="N48" s="47">
        <f t="shared" si="13"/>
        <v>0</v>
      </c>
      <c r="O48" s="47">
        <f t="shared" si="13"/>
        <v>0</v>
      </c>
      <c r="P48" s="47">
        <f t="shared" si="13"/>
        <v>0</v>
      </c>
      <c r="Q48" s="47">
        <f t="shared" si="13"/>
        <v>0</v>
      </c>
      <c r="R48" s="47">
        <f t="shared" si="13"/>
        <v>0</v>
      </c>
      <c r="S48" s="47">
        <f t="shared" si="13"/>
        <v>0</v>
      </c>
      <c r="T48" s="47">
        <f t="shared" si="13"/>
        <v>0</v>
      </c>
      <c r="U48" s="47">
        <f t="shared" si="13"/>
        <v>0</v>
      </c>
      <c r="V48" s="47">
        <f t="shared" si="13"/>
        <v>0</v>
      </c>
      <c r="W48" s="47">
        <f t="shared" si="13"/>
        <v>0</v>
      </c>
      <c r="X48" s="47">
        <f t="shared" si="13"/>
        <v>0</v>
      </c>
      <c r="Y48" s="47">
        <f t="shared" si="13"/>
        <v>0</v>
      </c>
      <c r="Z48" s="47">
        <f t="shared" si="13"/>
        <v>0</v>
      </c>
      <c r="AA48" s="47">
        <f t="shared" si="13"/>
        <v>0</v>
      </c>
      <c r="AB48" s="47">
        <f t="shared" si="13"/>
        <v>0</v>
      </c>
      <c r="AC48" s="47">
        <f t="shared" si="13"/>
        <v>0</v>
      </c>
      <c r="AD48" s="47">
        <f t="shared" si="13"/>
        <v>0</v>
      </c>
      <c r="AE48" s="47">
        <f t="shared" si="13"/>
        <v>0</v>
      </c>
      <c r="AF48" s="47">
        <f t="shared" si="13"/>
        <v>0</v>
      </c>
      <c r="AG48" s="47">
        <f t="shared" si="13"/>
        <v>0</v>
      </c>
      <c r="AH48" s="47">
        <f t="shared" si="13"/>
        <v>0</v>
      </c>
    </row>
    <row r="49" spans="1:34" ht="31.5" x14ac:dyDescent="0.25">
      <c r="A49" s="43" t="str">
        <f>[1]В0228_1037000158513_02_0_69_!A52</f>
        <v>1.2.1.2</v>
      </c>
      <c r="B49" s="44" t="str">
        <f>[1]В0228_1037000158513_02_0_69_!B52</f>
        <v>Установка системы телемеханики и диспетчеризации</v>
      </c>
      <c r="C49" s="43" t="str">
        <f>[1]В0228_1037000158513_02_0_69_!C52</f>
        <v>Е_0000060003</v>
      </c>
      <c r="D49" s="43" t="s">
        <v>57</v>
      </c>
      <c r="E49" s="47">
        <f>[1]В0228_1037000158513_04_0_69_!BL52</f>
        <v>0</v>
      </c>
      <c r="F49" s="47">
        <f>[1]В0228_1037000158513_04_0_69_!BM52</f>
        <v>0</v>
      </c>
      <c r="G49" s="47">
        <f>[1]В0228_1037000158513_04_0_69_!BN52</f>
        <v>0</v>
      </c>
      <c r="H49" s="47">
        <f>[1]В0228_1037000158513_04_0_69_!BO52</f>
        <v>0</v>
      </c>
      <c r="I49" s="47" t="str">
        <f>[1]В0228_1037000158513_04_0_69_!BP52</f>
        <v>нд</v>
      </c>
      <c r="J49" s="47">
        <f t="shared" ref="J49:N50" si="14">O49+T49+Y49+AD49</f>
        <v>0</v>
      </c>
      <c r="K49" s="47">
        <f t="shared" si="14"/>
        <v>0</v>
      </c>
      <c r="L49" s="47">
        <f t="shared" si="14"/>
        <v>0</v>
      </c>
      <c r="M49" s="47">
        <f t="shared" si="14"/>
        <v>0</v>
      </c>
      <c r="N49" s="47">
        <f t="shared" si="14"/>
        <v>0</v>
      </c>
      <c r="O49" s="47">
        <f>[1]С0815_1037000158513_13_69_1!AW50</f>
        <v>0</v>
      </c>
      <c r="P49" s="47">
        <f>[1]С0815_1037000158513_13_69_1!AX50</f>
        <v>0</v>
      </c>
      <c r="Q49" s="47">
        <f>[1]С0815_1037000158513_13_69_1!AY50</f>
        <v>0</v>
      </c>
      <c r="R49" s="47">
        <f>[1]С0815_1037000158513_13_69_1!AZ50</f>
        <v>0</v>
      </c>
      <c r="S49" s="47">
        <f>[1]С0815_1037000158513_13_69_1!BA50</f>
        <v>0</v>
      </c>
      <c r="T49" s="47">
        <f>[1]С0815_1037000158513_13_69_1!BD50</f>
        <v>0</v>
      </c>
      <c r="U49" s="47">
        <f>[1]С0815_1037000158513_13_69_1!BE50</f>
        <v>0</v>
      </c>
      <c r="V49" s="47">
        <f>[1]С0815_1037000158513_13_69_1!BF50</f>
        <v>0</v>
      </c>
      <c r="W49" s="47">
        <f>[1]С0815_1037000158513_13_69_1!BG50</f>
        <v>0</v>
      </c>
      <c r="X49" s="47">
        <f>[1]С0815_1037000158513_13_69_1!BH50</f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</v>
      </c>
      <c r="AE49" s="47">
        <v>0</v>
      </c>
      <c r="AF49" s="47">
        <v>0</v>
      </c>
      <c r="AG49" s="47">
        <v>0</v>
      </c>
      <c r="AH49" s="47">
        <v>0</v>
      </c>
    </row>
    <row r="50" spans="1:34" ht="31.5" x14ac:dyDescent="0.25">
      <c r="A50" s="43" t="str">
        <f>[1]В0228_1037000158513_02_0_69_!A54</f>
        <v>1.2.1.2</v>
      </c>
      <c r="B50" s="44" t="str">
        <f>[1]В0228_1037000158513_02_0_69_!B54</f>
        <v>Монтаж системы сигнализации в трансформаторной подстанции</v>
      </c>
      <c r="C50" s="43" t="str">
        <f>[1]В0228_1037000158513_02_0_69_!C54</f>
        <v>Е_0000060005</v>
      </c>
      <c r="D50" s="43" t="s">
        <v>57</v>
      </c>
      <c r="E50" s="47">
        <f>[1]В0228_1037000158513_04_0_69_!BL54</f>
        <v>0</v>
      </c>
      <c r="F50" s="47">
        <f>[1]В0228_1037000158513_04_0_69_!BM54</f>
        <v>0</v>
      </c>
      <c r="G50" s="47">
        <f>[1]В0228_1037000158513_04_0_69_!BN54</f>
        <v>0</v>
      </c>
      <c r="H50" s="47">
        <f>[1]В0228_1037000158513_04_0_69_!BO54</f>
        <v>0</v>
      </c>
      <c r="I50" s="47">
        <f>[1]В0228_1037000158513_04_0_69_!BP54</f>
        <v>118</v>
      </c>
      <c r="J50" s="47">
        <f t="shared" si="14"/>
        <v>0</v>
      </c>
      <c r="K50" s="47">
        <f t="shared" si="14"/>
        <v>0</v>
      </c>
      <c r="L50" s="47">
        <f t="shared" si="14"/>
        <v>0</v>
      </c>
      <c r="M50" s="47">
        <f t="shared" si="14"/>
        <v>0</v>
      </c>
      <c r="N50" s="47">
        <f t="shared" si="14"/>
        <v>0</v>
      </c>
      <c r="O50" s="47">
        <f>[1]С0815_1037000158513_13_69_1!AW51</f>
        <v>0</v>
      </c>
      <c r="P50" s="47">
        <f>[1]С0815_1037000158513_13_69_1!AX51</f>
        <v>0</v>
      </c>
      <c r="Q50" s="47">
        <f>[1]С0815_1037000158513_13_69_1!AY51</f>
        <v>0</v>
      </c>
      <c r="R50" s="47">
        <f>[1]С0815_1037000158513_13_69_1!AZ51</f>
        <v>0</v>
      </c>
      <c r="S50" s="47">
        <f>[1]С0815_1037000158513_13_69_1!BA51</f>
        <v>0</v>
      </c>
      <c r="T50" s="47">
        <f>[1]С0815_1037000158513_13_69_1!BD51</f>
        <v>0</v>
      </c>
      <c r="U50" s="47">
        <f>[1]С0815_1037000158513_13_69_1!BE51</f>
        <v>0</v>
      </c>
      <c r="V50" s="47">
        <f>[1]С0815_1037000158513_13_69_1!BF51</f>
        <v>0</v>
      </c>
      <c r="W50" s="47">
        <f>[1]С0815_1037000158513_13_69_1!BG51</f>
        <v>0</v>
      </c>
      <c r="X50" s="47">
        <f>[1]С0815_1037000158513_13_69_1!BH51</f>
        <v>0</v>
      </c>
      <c r="Y50" s="47">
        <v>0</v>
      </c>
      <c r="Z50" s="47">
        <v>0</v>
      </c>
      <c r="AA50" s="47">
        <v>0</v>
      </c>
      <c r="AB50" s="47">
        <v>0</v>
      </c>
      <c r="AC50" s="47">
        <v>0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</row>
    <row r="51" spans="1:34" ht="63" customHeight="1" x14ac:dyDescent="0.25">
      <c r="A51" s="43" t="str">
        <f>[1]В0228_1037000158513_02_0_69_!A55</f>
        <v>1.2.2</v>
      </c>
      <c r="B51" s="44" t="str">
        <f>[1]В0228_1037000158513_02_0_69_!B55</f>
        <v>Реконструкция, модернизация, техническое перевооружение линий электропередачи, всего, в том числе:</v>
      </c>
      <c r="C51" s="43" t="str">
        <f>[1]В0228_1037000158513_02_0_69_!C55</f>
        <v>Г</v>
      </c>
      <c r="D51" s="43" t="s">
        <v>57</v>
      </c>
      <c r="E51" s="47">
        <f t="shared" ref="E51:AH51" si="15">SUM(E52,E53)</f>
        <v>0</v>
      </c>
      <c r="F51" s="47">
        <f t="shared" si="15"/>
        <v>0</v>
      </c>
      <c r="G51" s="47">
        <f t="shared" si="15"/>
        <v>0</v>
      </c>
      <c r="H51" s="47">
        <f t="shared" si="15"/>
        <v>0</v>
      </c>
      <c r="I51" s="47">
        <f t="shared" si="15"/>
        <v>0</v>
      </c>
      <c r="J51" s="47">
        <f t="shared" si="15"/>
        <v>0</v>
      </c>
      <c r="K51" s="47">
        <f t="shared" si="15"/>
        <v>0</v>
      </c>
      <c r="L51" s="47">
        <f t="shared" si="15"/>
        <v>0</v>
      </c>
      <c r="M51" s="47">
        <f t="shared" si="15"/>
        <v>0</v>
      </c>
      <c r="N51" s="47">
        <f t="shared" si="15"/>
        <v>0</v>
      </c>
      <c r="O51" s="47">
        <f t="shared" si="15"/>
        <v>0</v>
      </c>
      <c r="P51" s="47">
        <f t="shared" si="15"/>
        <v>0</v>
      </c>
      <c r="Q51" s="47">
        <f t="shared" si="15"/>
        <v>0</v>
      </c>
      <c r="R51" s="47">
        <f t="shared" si="15"/>
        <v>0</v>
      </c>
      <c r="S51" s="47">
        <f t="shared" si="15"/>
        <v>0</v>
      </c>
      <c r="T51" s="47">
        <f t="shared" si="15"/>
        <v>0</v>
      </c>
      <c r="U51" s="47">
        <f t="shared" si="15"/>
        <v>0</v>
      </c>
      <c r="V51" s="47">
        <f t="shared" si="15"/>
        <v>0</v>
      </c>
      <c r="W51" s="47">
        <f t="shared" si="15"/>
        <v>0</v>
      </c>
      <c r="X51" s="47">
        <f t="shared" si="15"/>
        <v>0</v>
      </c>
      <c r="Y51" s="47">
        <f t="shared" si="15"/>
        <v>0</v>
      </c>
      <c r="Z51" s="47">
        <f t="shared" si="15"/>
        <v>0</v>
      </c>
      <c r="AA51" s="47">
        <f t="shared" si="15"/>
        <v>0</v>
      </c>
      <c r="AB51" s="47">
        <f t="shared" si="15"/>
        <v>0</v>
      </c>
      <c r="AC51" s="47">
        <f t="shared" si="15"/>
        <v>0</v>
      </c>
      <c r="AD51" s="47">
        <f t="shared" si="15"/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</row>
    <row r="52" spans="1:34" ht="47.25" customHeight="1" x14ac:dyDescent="0.25">
      <c r="A52" s="43" t="str">
        <f>[1]В0228_1037000158513_02_0_69_!A56</f>
        <v>1.2.2.1</v>
      </c>
      <c r="B52" s="44" t="str">
        <f>[1]В0228_1037000158513_02_0_69_!B56</f>
        <v>Реконструкция линий электропередачи, всего, в том числе:</v>
      </c>
      <c r="C52" s="43" t="str">
        <f>[1]В0228_1037000158513_02_0_69_!C56</f>
        <v>Г</v>
      </c>
      <c r="D52" s="43" t="s">
        <v>57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7">
        <v>0</v>
      </c>
      <c r="AG52" s="47">
        <v>0</v>
      </c>
      <c r="AH52" s="47">
        <v>0</v>
      </c>
    </row>
    <row r="53" spans="1:34" ht="63" customHeight="1" x14ac:dyDescent="0.25">
      <c r="A53" s="43" t="str">
        <f>[1]В0228_1037000158513_02_0_69_!A57</f>
        <v>1.2.2.2</v>
      </c>
      <c r="B53" s="44" t="str">
        <f>[1]В0228_1037000158513_02_0_69_!B57</f>
        <v>Модернизация, техническое перевооружение линий электропередачи, всего, в том числе:</v>
      </c>
      <c r="C53" s="43" t="str">
        <f>[1]В0228_1037000158513_02_0_69_!C57</f>
        <v>Г</v>
      </c>
      <c r="D53" s="43" t="s">
        <v>57</v>
      </c>
      <c r="E53" s="47"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7">
        <v>0</v>
      </c>
    </row>
    <row r="54" spans="1:34" ht="47.25" customHeight="1" x14ac:dyDescent="0.25">
      <c r="A54" s="43" t="str">
        <f>[1]В0228_1037000158513_02_0_69_!A58</f>
        <v>1.2.3</v>
      </c>
      <c r="B54" s="44" t="str">
        <f>[1]В0228_1037000158513_02_0_69_!B58</f>
        <v>Развитие и модернизация учета электрической энергии (мощности), всего, в том числе:</v>
      </c>
      <c r="C54" s="43" t="str">
        <f>[1]В0228_1037000158513_02_0_69_!C58</f>
        <v>Г</v>
      </c>
      <c r="D54" s="43" t="s">
        <v>57</v>
      </c>
      <c r="E54" s="47">
        <f t="shared" ref="E54:AH54" si="16">SUM(E55,E58,E59,E60,E61,E64,E65,E66)</f>
        <v>0</v>
      </c>
      <c r="F54" s="47">
        <f t="shared" si="16"/>
        <v>0</v>
      </c>
      <c r="G54" s="47">
        <f t="shared" si="16"/>
        <v>0</v>
      </c>
      <c r="H54" s="47">
        <f t="shared" si="16"/>
        <v>0</v>
      </c>
      <c r="I54" s="47">
        <f t="shared" si="16"/>
        <v>834</v>
      </c>
      <c r="J54" s="47">
        <f t="shared" si="16"/>
        <v>0</v>
      </c>
      <c r="K54" s="47">
        <f t="shared" si="16"/>
        <v>0</v>
      </c>
      <c r="L54" s="47">
        <f t="shared" si="16"/>
        <v>0</v>
      </c>
      <c r="M54" s="47">
        <f t="shared" si="16"/>
        <v>0</v>
      </c>
      <c r="N54" s="47">
        <f t="shared" si="16"/>
        <v>530</v>
      </c>
      <c r="O54" s="47">
        <f t="shared" si="16"/>
        <v>0</v>
      </c>
      <c r="P54" s="47">
        <f t="shared" si="16"/>
        <v>0</v>
      </c>
      <c r="Q54" s="47">
        <f t="shared" si="16"/>
        <v>0</v>
      </c>
      <c r="R54" s="47">
        <f t="shared" si="16"/>
        <v>0</v>
      </c>
      <c r="S54" s="47">
        <f t="shared" si="16"/>
        <v>106</v>
      </c>
      <c r="T54" s="47">
        <f t="shared" si="16"/>
        <v>0</v>
      </c>
      <c r="U54" s="47">
        <f t="shared" si="16"/>
        <v>0</v>
      </c>
      <c r="V54" s="47">
        <f t="shared" si="16"/>
        <v>0</v>
      </c>
      <c r="W54" s="47">
        <f t="shared" si="16"/>
        <v>0</v>
      </c>
      <c r="X54" s="47">
        <f t="shared" si="16"/>
        <v>424</v>
      </c>
      <c r="Y54" s="47">
        <f t="shared" si="16"/>
        <v>0</v>
      </c>
      <c r="Z54" s="47">
        <f t="shared" si="16"/>
        <v>0</v>
      </c>
      <c r="AA54" s="47">
        <f t="shared" si="16"/>
        <v>0</v>
      </c>
      <c r="AB54" s="47">
        <f t="shared" si="16"/>
        <v>0</v>
      </c>
      <c r="AC54" s="47">
        <f t="shared" si="16"/>
        <v>0</v>
      </c>
      <c r="AD54" s="47">
        <f t="shared" si="16"/>
        <v>0</v>
      </c>
      <c r="AE54" s="47">
        <f t="shared" si="16"/>
        <v>0</v>
      </c>
      <c r="AF54" s="47">
        <f t="shared" si="16"/>
        <v>0</v>
      </c>
      <c r="AG54" s="47">
        <f t="shared" si="16"/>
        <v>0</v>
      </c>
      <c r="AH54" s="47">
        <f t="shared" si="16"/>
        <v>0</v>
      </c>
    </row>
    <row r="55" spans="1:34" ht="47.25" customHeight="1" x14ac:dyDescent="0.25">
      <c r="A55" s="43" t="str">
        <f>[1]В0228_1037000158513_02_0_69_!A59</f>
        <v>1.2.3.1</v>
      </c>
      <c r="B55" s="44" t="str">
        <f>[1]В0228_1037000158513_02_0_69_!B59</f>
        <v>"Установка приборов учета, класс напряжения 0,22 (0,4) кВ, всего, в том числе:"</v>
      </c>
      <c r="C55" s="43" t="str">
        <f>[1]В0228_1037000158513_02_0_69_!C59</f>
        <v>Г</v>
      </c>
      <c r="D55" s="43" t="s">
        <v>57</v>
      </c>
      <c r="E55" s="47">
        <f t="shared" ref="E55:AH55" si="17">SUM(E56:E57)</f>
        <v>0</v>
      </c>
      <c r="F55" s="47">
        <f t="shared" si="17"/>
        <v>0</v>
      </c>
      <c r="G55" s="47">
        <f t="shared" si="17"/>
        <v>0</v>
      </c>
      <c r="H55" s="47">
        <f t="shared" si="17"/>
        <v>0</v>
      </c>
      <c r="I55" s="47">
        <f t="shared" si="17"/>
        <v>700</v>
      </c>
      <c r="J55" s="47">
        <f t="shared" si="17"/>
        <v>0</v>
      </c>
      <c r="K55" s="47">
        <f t="shared" si="17"/>
        <v>0</v>
      </c>
      <c r="L55" s="47">
        <f t="shared" si="17"/>
        <v>0</v>
      </c>
      <c r="M55" s="47">
        <f t="shared" si="17"/>
        <v>0</v>
      </c>
      <c r="N55" s="47">
        <f t="shared" si="17"/>
        <v>480</v>
      </c>
      <c r="O55" s="47">
        <f t="shared" si="17"/>
        <v>0</v>
      </c>
      <c r="P55" s="47">
        <f t="shared" si="17"/>
        <v>0</v>
      </c>
      <c r="Q55" s="47">
        <f t="shared" si="17"/>
        <v>0</v>
      </c>
      <c r="R55" s="47">
        <f t="shared" si="17"/>
        <v>0</v>
      </c>
      <c r="S55" s="47">
        <f t="shared" si="17"/>
        <v>65</v>
      </c>
      <c r="T55" s="47">
        <f t="shared" si="17"/>
        <v>0</v>
      </c>
      <c r="U55" s="47">
        <f t="shared" si="17"/>
        <v>0</v>
      </c>
      <c r="V55" s="47">
        <f t="shared" si="17"/>
        <v>0</v>
      </c>
      <c r="W55" s="47">
        <f t="shared" si="17"/>
        <v>0</v>
      </c>
      <c r="X55" s="47">
        <f t="shared" si="17"/>
        <v>415</v>
      </c>
      <c r="Y55" s="47">
        <f t="shared" si="17"/>
        <v>0</v>
      </c>
      <c r="Z55" s="47">
        <f t="shared" si="17"/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  <c r="AD55" s="47">
        <f t="shared" si="17"/>
        <v>0</v>
      </c>
      <c r="AE55" s="47">
        <f t="shared" si="17"/>
        <v>0</v>
      </c>
      <c r="AF55" s="47">
        <f t="shared" si="17"/>
        <v>0</v>
      </c>
      <c r="AG55" s="47">
        <f t="shared" si="17"/>
        <v>0</v>
      </c>
      <c r="AH55" s="47">
        <f t="shared" si="17"/>
        <v>0</v>
      </c>
    </row>
    <row r="56" spans="1:34" ht="78.75" x14ac:dyDescent="0.25">
      <c r="A56" s="43" t="str">
        <f>[1]В0228_1037000158513_02_0_69_!A60</f>
        <v>1.2.3.1</v>
      </c>
      <c r="B56" s="44" t="str">
        <f>[1]В0228_1037000158513_02_0_69_!B60</f>
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</c>
      <c r="C56" s="43" t="str">
        <f>[1]В0228_1037000158513_02_0_69_!C60</f>
        <v>Е_0030000006</v>
      </c>
      <c r="D56" s="43" t="s">
        <v>57</v>
      </c>
      <c r="E56" s="47">
        <f>[1]В0228_1037000158513_04_0_69_!BL60</f>
        <v>0</v>
      </c>
      <c r="F56" s="47">
        <f>[1]В0228_1037000158513_04_0_69_!BM60</f>
        <v>0</v>
      </c>
      <c r="G56" s="47">
        <f>[1]В0228_1037000158513_04_0_69_!BN60</f>
        <v>0</v>
      </c>
      <c r="H56" s="47">
        <f>[1]В0228_1037000158513_04_0_69_!BO60</f>
        <v>0</v>
      </c>
      <c r="I56" s="47">
        <f>[1]В0228_1037000158513_04_0_69_!BP60</f>
        <v>100</v>
      </c>
      <c r="J56" s="47">
        <f t="shared" ref="J56:N57" si="18">O56+T56+Y56+AD56</f>
        <v>0</v>
      </c>
      <c r="K56" s="47">
        <f t="shared" si="18"/>
        <v>0</v>
      </c>
      <c r="L56" s="47">
        <f t="shared" si="18"/>
        <v>0</v>
      </c>
      <c r="M56" s="47">
        <f t="shared" si="18"/>
        <v>0</v>
      </c>
      <c r="N56" s="47">
        <f t="shared" si="18"/>
        <v>54</v>
      </c>
      <c r="O56" s="47">
        <f>[1]С0815_1037000158513_13_69_1!AW57</f>
        <v>0</v>
      </c>
      <c r="P56" s="47">
        <f>[1]С0815_1037000158513_13_69_1!AX57</f>
        <v>0</v>
      </c>
      <c r="Q56" s="47">
        <f>[1]С0815_1037000158513_13_69_1!AY57</f>
        <v>0</v>
      </c>
      <c r="R56" s="47">
        <f>[1]С0815_1037000158513_13_69_1!AZ57</f>
        <v>0</v>
      </c>
      <c r="S56" s="47">
        <f>[1]С0815_1037000158513_13_69_1!BA57</f>
        <v>27</v>
      </c>
      <c r="T56" s="47">
        <f>[1]С0815_1037000158513_13_69_1!BD57</f>
        <v>0</v>
      </c>
      <c r="U56" s="47">
        <f>[1]С0815_1037000158513_13_69_1!BE57</f>
        <v>0</v>
      </c>
      <c r="V56" s="47">
        <f>[1]С0815_1037000158513_13_69_1!BF57</f>
        <v>0</v>
      </c>
      <c r="W56" s="47">
        <f>[1]С0815_1037000158513_13_69_1!BG57</f>
        <v>0</v>
      </c>
      <c r="X56" s="47">
        <f>[1]С0815_1037000158513_13_69_1!BH57</f>
        <v>27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</row>
    <row r="57" spans="1:34" ht="78.75" x14ac:dyDescent="0.25">
      <c r="A57" s="43" t="str">
        <f>[1]В0228_1037000158513_02_0_69_!A61</f>
        <v>1.2.3.1</v>
      </c>
      <c r="B57" s="44" t="str">
        <f>[1]В0228_1037000158513_02_0_69_!B61</f>
        <v>Установка учетов с АСКУЭ на границе балансовой принадлежности с потребителями, запитанными от воздушных линий 0,4 кВ</v>
      </c>
      <c r="C57" s="43" t="str">
        <f>[1]В0228_1037000158513_02_0_69_!C61</f>
        <v>Е_0030000007</v>
      </c>
      <c r="D57" s="43" t="s">
        <v>57</v>
      </c>
      <c r="E57" s="47">
        <f>[1]В0228_1037000158513_04_0_69_!BL61</f>
        <v>0</v>
      </c>
      <c r="F57" s="47">
        <f>[1]В0228_1037000158513_04_0_69_!BM61</f>
        <v>0</v>
      </c>
      <c r="G57" s="47">
        <f>[1]В0228_1037000158513_04_0_69_!BN61</f>
        <v>0</v>
      </c>
      <c r="H57" s="47">
        <f>[1]В0228_1037000158513_04_0_69_!BO61</f>
        <v>0</v>
      </c>
      <c r="I57" s="47">
        <f>[1]В0228_1037000158513_04_0_69_!BP61</f>
        <v>600</v>
      </c>
      <c r="J57" s="47">
        <f t="shared" si="18"/>
        <v>0</v>
      </c>
      <c r="K57" s="47">
        <f t="shared" si="18"/>
        <v>0</v>
      </c>
      <c r="L57" s="47">
        <f t="shared" si="18"/>
        <v>0</v>
      </c>
      <c r="M57" s="47">
        <f t="shared" si="18"/>
        <v>0</v>
      </c>
      <c r="N57" s="47">
        <f t="shared" si="18"/>
        <v>426</v>
      </c>
      <c r="O57" s="47">
        <f>[1]С0815_1037000158513_13_69_1!AW58</f>
        <v>0</v>
      </c>
      <c r="P57" s="47">
        <f>[1]С0815_1037000158513_13_69_1!AX58</f>
        <v>0</v>
      </c>
      <c r="Q57" s="47">
        <f>[1]С0815_1037000158513_13_69_1!AY58</f>
        <v>0</v>
      </c>
      <c r="R57" s="47">
        <f>[1]С0815_1037000158513_13_69_1!AZ58</f>
        <v>0</v>
      </c>
      <c r="S57" s="47">
        <f>[1]С0815_1037000158513_13_69_1!BA58</f>
        <v>38</v>
      </c>
      <c r="T57" s="47">
        <f>[1]С0815_1037000158513_13_69_1!BD58</f>
        <v>0</v>
      </c>
      <c r="U57" s="47">
        <f>[1]С0815_1037000158513_13_69_1!BE58</f>
        <v>0</v>
      </c>
      <c r="V57" s="47">
        <f>[1]С0815_1037000158513_13_69_1!BF58</f>
        <v>0</v>
      </c>
      <c r="W57" s="47">
        <f>[1]С0815_1037000158513_13_69_1!BG58</f>
        <v>0</v>
      </c>
      <c r="X57" s="47">
        <f>[1]С0815_1037000158513_13_69_1!BH58</f>
        <v>388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v>0</v>
      </c>
      <c r="AE57" s="47">
        <v>0</v>
      </c>
      <c r="AF57" s="47">
        <v>0</v>
      </c>
      <c r="AG57" s="47">
        <v>0</v>
      </c>
      <c r="AH57" s="47">
        <v>0</v>
      </c>
    </row>
    <row r="58" spans="1:34" ht="47.25" customHeight="1" x14ac:dyDescent="0.25">
      <c r="A58" s="43" t="str">
        <f>[1]В0228_1037000158513_02_0_69_!A62</f>
        <v>1.2.3.2</v>
      </c>
      <c r="B58" s="44" t="str">
        <f>[1]В0228_1037000158513_02_0_69_!B62</f>
        <v>"Установка приборов учета, класс напряжения 6 (10) кВ, всего, в том числе:"</v>
      </c>
      <c r="C58" s="43" t="str">
        <f>[1]В0228_1037000158513_02_0_69_!C62</f>
        <v>Г</v>
      </c>
      <c r="D58" s="43" t="s">
        <v>57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v>0</v>
      </c>
      <c r="AE58" s="47">
        <v>0</v>
      </c>
      <c r="AF58" s="47">
        <v>0</v>
      </c>
      <c r="AG58" s="47">
        <v>0</v>
      </c>
      <c r="AH58" s="47">
        <v>0</v>
      </c>
    </row>
    <row r="59" spans="1:34" ht="47.25" customHeight="1" x14ac:dyDescent="0.25">
      <c r="A59" s="43" t="str">
        <f>[1]В0228_1037000158513_02_0_69_!A63</f>
        <v>1.2.3.3</v>
      </c>
      <c r="B59" s="44" t="str">
        <f>[1]В0228_1037000158513_02_0_69_!B63</f>
        <v>"Установка приборов учета, класс напряжения 35 кВ, всего, в том числе:"</v>
      </c>
      <c r="C59" s="43" t="str">
        <f>[1]В0228_1037000158513_02_0_69_!C63</f>
        <v>Г</v>
      </c>
      <c r="D59" s="43" t="s">
        <v>57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</row>
    <row r="60" spans="1:34" ht="47.25" customHeight="1" x14ac:dyDescent="0.25">
      <c r="A60" s="43" t="str">
        <f>[1]В0228_1037000158513_02_0_69_!A64</f>
        <v>1.2.3.4</v>
      </c>
      <c r="B60" s="44" t="str">
        <f>[1]В0228_1037000158513_02_0_69_!B64</f>
        <v>"Установка приборов учета, класс напряжения 110 кВ и выше, всего, в том числе:"</v>
      </c>
      <c r="C60" s="43" t="str">
        <f>[1]В0228_1037000158513_02_0_69_!C64</f>
        <v>Г</v>
      </c>
      <c r="D60" s="43" t="s">
        <v>57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</row>
    <row r="61" spans="1:34" ht="63" customHeight="1" x14ac:dyDescent="0.25">
      <c r="A61" s="43" t="str">
        <f>[1]В0228_1037000158513_02_0_69_!A65</f>
        <v>1.2.3.5</v>
      </c>
      <c r="B61" s="44" t="str">
        <f>[1]В0228_1037000158513_02_0_69_!B65</f>
        <v>"Включение приборов учета в систему сбора и передачи данных, класс напряжения 0,22 (0,4) кВ, всего, в том числе:"</v>
      </c>
      <c r="C61" s="43" t="str">
        <f>[1]В0228_1037000158513_02_0_69_!C65</f>
        <v>Г</v>
      </c>
      <c r="D61" s="43" t="s">
        <v>57</v>
      </c>
      <c r="E61" s="47">
        <f t="shared" ref="E61:AH61" si="19">SUM(E62:E63)</f>
        <v>0</v>
      </c>
      <c r="F61" s="47">
        <f t="shared" si="19"/>
        <v>0</v>
      </c>
      <c r="G61" s="47">
        <f t="shared" si="19"/>
        <v>0</v>
      </c>
      <c r="H61" s="47">
        <f t="shared" si="19"/>
        <v>0</v>
      </c>
      <c r="I61" s="47">
        <f t="shared" si="19"/>
        <v>134</v>
      </c>
      <c r="J61" s="47">
        <f t="shared" si="19"/>
        <v>0</v>
      </c>
      <c r="K61" s="47">
        <f t="shared" si="19"/>
        <v>0</v>
      </c>
      <c r="L61" s="47">
        <f t="shared" si="19"/>
        <v>0</v>
      </c>
      <c r="M61" s="47">
        <f t="shared" si="19"/>
        <v>0</v>
      </c>
      <c r="N61" s="47">
        <f t="shared" si="19"/>
        <v>50</v>
      </c>
      <c r="O61" s="47">
        <f t="shared" si="19"/>
        <v>0</v>
      </c>
      <c r="P61" s="47">
        <f t="shared" si="19"/>
        <v>0</v>
      </c>
      <c r="Q61" s="47">
        <f t="shared" si="19"/>
        <v>0</v>
      </c>
      <c r="R61" s="47">
        <f t="shared" si="19"/>
        <v>0</v>
      </c>
      <c r="S61" s="47">
        <f t="shared" si="19"/>
        <v>41</v>
      </c>
      <c r="T61" s="47">
        <f t="shared" si="19"/>
        <v>0</v>
      </c>
      <c r="U61" s="47">
        <f t="shared" si="19"/>
        <v>0</v>
      </c>
      <c r="V61" s="47">
        <f t="shared" si="19"/>
        <v>0</v>
      </c>
      <c r="W61" s="47">
        <f t="shared" si="19"/>
        <v>0</v>
      </c>
      <c r="X61" s="47">
        <f t="shared" si="19"/>
        <v>9</v>
      </c>
      <c r="Y61" s="47">
        <f t="shared" si="19"/>
        <v>0</v>
      </c>
      <c r="Z61" s="47">
        <f t="shared" si="19"/>
        <v>0</v>
      </c>
      <c r="AA61" s="47">
        <f t="shared" si="19"/>
        <v>0</v>
      </c>
      <c r="AB61" s="47">
        <f t="shared" si="19"/>
        <v>0</v>
      </c>
      <c r="AC61" s="47">
        <f t="shared" si="19"/>
        <v>0</v>
      </c>
      <c r="AD61" s="47">
        <f t="shared" si="19"/>
        <v>0</v>
      </c>
      <c r="AE61" s="47">
        <f t="shared" si="19"/>
        <v>0</v>
      </c>
      <c r="AF61" s="47">
        <f t="shared" si="19"/>
        <v>0</v>
      </c>
      <c r="AG61" s="47">
        <f t="shared" si="19"/>
        <v>0</v>
      </c>
      <c r="AH61" s="47">
        <f t="shared" si="19"/>
        <v>0</v>
      </c>
    </row>
    <row r="62" spans="1:34" ht="31.5" x14ac:dyDescent="0.25">
      <c r="A62" s="43" t="str">
        <f>[1]В0228_1037000158513_02_0_69_!A66</f>
        <v>1.2.3.5</v>
      </c>
      <c r="B62" s="44" t="str">
        <f>[1]В0228_1037000158513_02_0_69_!B66</f>
        <v>Монтаж устройств передачи данных для АСКУЭ в ТП</v>
      </c>
      <c r="C62" s="43" t="str">
        <f>[1]В0228_1037000158513_02_0_69_!C66</f>
        <v>Е_0030000008</v>
      </c>
      <c r="D62" s="43" t="s">
        <v>57</v>
      </c>
      <c r="E62" s="47">
        <f>[1]В0228_1037000158513_04_0_69_!BL66</f>
        <v>0</v>
      </c>
      <c r="F62" s="47">
        <f>[1]В0228_1037000158513_04_0_69_!BM66</f>
        <v>0</v>
      </c>
      <c r="G62" s="47">
        <f>[1]В0228_1037000158513_04_0_69_!BN66</f>
        <v>0</v>
      </c>
      <c r="H62" s="47">
        <f>[1]В0228_1037000158513_04_0_69_!BO66</f>
        <v>0</v>
      </c>
      <c r="I62" s="47">
        <f>[1]В0228_1037000158513_04_0_69_!BP66</f>
        <v>107</v>
      </c>
      <c r="J62" s="47">
        <f t="shared" ref="J62:N63" si="20">O62+T62+Y62+AD62</f>
        <v>0</v>
      </c>
      <c r="K62" s="47">
        <f t="shared" si="20"/>
        <v>0</v>
      </c>
      <c r="L62" s="47">
        <f t="shared" si="20"/>
        <v>0</v>
      </c>
      <c r="M62" s="47">
        <f t="shared" si="20"/>
        <v>0</v>
      </c>
      <c r="N62" s="47">
        <f t="shared" si="20"/>
        <v>49</v>
      </c>
      <c r="O62" s="47">
        <f>[1]С0815_1037000158513_13_69_1!AW63</f>
        <v>0</v>
      </c>
      <c r="P62" s="47">
        <f>[1]С0815_1037000158513_13_69_1!AX63</f>
        <v>0</v>
      </c>
      <c r="Q62" s="47">
        <f>[1]С0815_1037000158513_13_69_1!AY63</f>
        <v>0</v>
      </c>
      <c r="R62" s="47">
        <f>[1]С0815_1037000158513_13_69_1!AZ63</f>
        <v>0</v>
      </c>
      <c r="S62" s="47">
        <f>[1]С0815_1037000158513_13_69_1!BA63</f>
        <v>41</v>
      </c>
      <c r="T62" s="47">
        <f>[1]С0815_1037000158513_13_69_1!BD63</f>
        <v>0</v>
      </c>
      <c r="U62" s="47">
        <f>[1]С0815_1037000158513_13_69_1!BE63</f>
        <v>0</v>
      </c>
      <c r="V62" s="47">
        <f>[1]С0815_1037000158513_13_69_1!BF63</f>
        <v>0</v>
      </c>
      <c r="W62" s="47">
        <f>[1]С0815_1037000158513_13_69_1!BG63</f>
        <v>0</v>
      </c>
      <c r="X62" s="47">
        <f>[1]С0815_1037000158513_13_69_1!BH63</f>
        <v>8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</row>
    <row r="63" spans="1:34" ht="31.5" x14ac:dyDescent="0.25">
      <c r="A63" s="43" t="str">
        <f>[1]В0228_1037000158513_02_0_69_!A67</f>
        <v>1.2.3.5</v>
      </c>
      <c r="B63" s="44" t="str">
        <f>[1]В0228_1037000158513_02_0_69_!B67</f>
        <v>Монтаж системы учета с АСКУЭ в ТП</v>
      </c>
      <c r="C63" s="43" t="str">
        <f>[1]В0228_1037000158513_02_0_69_!C67</f>
        <v>Е_0030000009</v>
      </c>
      <c r="D63" s="43" t="s">
        <v>57</v>
      </c>
      <c r="E63" s="47">
        <f>[1]В0228_1037000158513_04_0_69_!BL67</f>
        <v>0</v>
      </c>
      <c r="F63" s="47">
        <f>[1]В0228_1037000158513_04_0_69_!BM67</f>
        <v>0</v>
      </c>
      <c r="G63" s="47">
        <f>[1]В0228_1037000158513_04_0_69_!BN67</f>
        <v>0</v>
      </c>
      <c r="H63" s="47">
        <f>[1]В0228_1037000158513_04_0_69_!BO67</f>
        <v>0</v>
      </c>
      <c r="I63" s="47">
        <f>[1]В0228_1037000158513_04_0_69_!BP67</f>
        <v>27</v>
      </c>
      <c r="J63" s="47">
        <f t="shared" si="20"/>
        <v>0</v>
      </c>
      <c r="K63" s="47">
        <f t="shared" si="20"/>
        <v>0</v>
      </c>
      <c r="L63" s="47">
        <f t="shared" si="20"/>
        <v>0</v>
      </c>
      <c r="M63" s="47">
        <f t="shared" si="20"/>
        <v>0</v>
      </c>
      <c r="N63" s="47">
        <f t="shared" si="20"/>
        <v>1</v>
      </c>
      <c r="O63" s="47">
        <f>[1]С0815_1037000158513_13_69_1!AW64</f>
        <v>0</v>
      </c>
      <c r="P63" s="47">
        <f>[1]С0815_1037000158513_13_69_1!AX64</f>
        <v>0</v>
      </c>
      <c r="Q63" s="47">
        <f>[1]С0815_1037000158513_13_69_1!AY64</f>
        <v>0</v>
      </c>
      <c r="R63" s="47">
        <f>[1]С0815_1037000158513_13_69_1!AZ64</f>
        <v>0</v>
      </c>
      <c r="S63" s="47">
        <f>[1]С0815_1037000158513_13_69_1!BA64</f>
        <v>0</v>
      </c>
      <c r="T63" s="47">
        <f>[1]С0815_1037000158513_13_69_1!BD64</f>
        <v>0</v>
      </c>
      <c r="U63" s="47">
        <f>[1]С0815_1037000158513_13_69_1!BE64</f>
        <v>0</v>
      </c>
      <c r="V63" s="47">
        <f>[1]С0815_1037000158513_13_69_1!BF64</f>
        <v>0</v>
      </c>
      <c r="W63" s="47">
        <f>[1]С0815_1037000158513_13_69_1!BG64</f>
        <v>0</v>
      </c>
      <c r="X63" s="47">
        <f>[1]С0815_1037000158513_13_69_1!BH64</f>
        <v>1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</row>
    <row r="64" spans="1:34" ht="63" customHeight="1" x14ac:dyDescent="0.25">
      <c r="A64" s="43" t="str">
        <f>[1]В0228_1037000158513_02_0_69_!A68</f>
        <v>1.2.3.6</v>
      </c>
      <c r="B64" s="44" t="str">
        <f>[1]В0228_1037000158513_02_0_69_!B68</f>
        <v>"Включение приборов учета в систему сбора и передачи данных, класс напряжения 6 (10) кВ, всего, в том числе:"</v>
      </c>
      <c r="C64" s="43" t="str">
        <f>[1]В0228_1037000158513_02_0_69_!C68</f>
        <v>Г</v>
      </c>
      <c r="D64" s="43" t="s">
        <v>57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</row>
    <row r="65" spans="1:34" ht="63" customHeight="1" x14ac:dyDescent="0.25">
      <c r="A65" s="43" t="str">
        <f>[1]В0228_1037000158513_02_0_69_!A69</f>
        <v>1.2.3.7</v>
      </c>
      <c r="B65" s="44" t="str">
        <f>[1]В0228_1037000158513_02_0_69_!B69</f>
        <v>"Включение приборов учета в систему сбора и передачи данных, класс напряжения 35 кВ, всего, в том числе:"</v>
      </c>
      <c r="C65" s="43" t="str">
        <f>[1]В0228_1037000158513_02_0_69_!C69</f>
        <v>Г</v>
      </c>
      <c r="D65" s="43" t="s">
        <v>57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</row>
    <row r="66" spans="1:34" ht="63" customHeight="1" x14ac:dyDescent="0.25">
      <c r="A66" s="43" t="str">
        <f>[1]В0228_1037000158513_02_0_69_!A70</f>
        <v>1.2.3.8</v>
      </c>
      <c r="B66" s="44" t="str">
        <f>[1]В0228_1037000158513_02_0_69_!B70</f>
        <v>"Включение приборов учета в систему сбора и передачи данных, класс напряжения 110 кВ и выше, всего, в том числе:"</v>
      </c>
      <c r="C66" s="43" t="str">
        <f>[1]В0228_1037000158513_02_0_69_!C70</f>
        <v>Г</v>
      </c>
      <c r="D66" s="43" t="s">
        <v>57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</row>
    <row r="67" spans="1:34" ht="63" customHeight="1" x14ac:dyDescent="0.25">
      <c r="A67" s="43" t="str">
        <f>[1]В0228_1037000158513_02_0_69_!A71</f>
        <v>1.2.4</v>
      </c>
      <c r="B67" s="44" t="str">
        <f>[1]В0228_1037000158513_02_0_69_!B71</f>
        <v>Реконструкция, модернизация, техническое перевооружение прочих объектов основных средств, всего, в том числе:</v>
      </c>
      <c r="C67" s="43" t="str">
        <f>[1]В0228_1037000158513_02_0_69_!C71</f>
        <v>Г</v>
      </c>
      <c r="D67" s="43" t="s">
        <v>57</v>
      </c>
      <c r="E67" s="47">
        <f t="shared" ref="E67:AH67" si="21">SUM(E68,E69)</f>
        <v>0</v>
      </c>
      <c r="F67" s="47">
        <f t="shared" si="21"/>
        <v>0</v>
      </c>
      <c r="G67" s="47">
        <f t="shared" si="21"/>
        <v>0</v>
      </c>
      <c r="H67" s="47">
        <f t="shared" si="21"/>
        <v>0</v>
      </c>
      <c r="I67" s="47">
        <f t="shared" si="21"/>
        <v>0</v>
      </c>
      <c r="J67" s="47">
        <f t="shared" si="21"/>
        <v>0</v>
      </c>
      <c r="K67" s="47">
        <f t="shared" si="21"/>
        <v>0</v>
      </c>
      <c r="L67" s="47">
        <f t="shared" si="21"/>
        <v>0</v>
      </c>
      <c r="M67" s="47">
        <f t="shared" si="21"/>
        <v>0</v>
      </c>
      <c r="N67" s="47">
        <f t="shared" si="21"/>
        <v>0</v>
      </c>
      <c r="O67" s="47">
        <f t="shared" si="21"/>
        <v>0</v>
      </c>
      <c r="P67" s="47">
        <f t="shared" si="21"/>
        <v>0</v>
      </c>
      <c r="Q67" s="47">
        <f t="shared" si="21"/>
        <v>0</v>
      </c>
      <c r="R67" s="47">
        <f t="shared" si="21"/>
        <v>0</v>
      </c>
      <c r="S67" s="47">
        <f t="shared" si="21"/>
        <v>0</v>
      </c>
      <c r="T67" s="47">
        <f t="shared" si="21"/>
        <v>0</v>
      </c>
      <c r="U67" s="47">
        <f t="shared" si="21"/>
        <v>0</v>
      </c>
      <c r="V67" s="47">
        <f t="shared" si="21"/>
        <v>0</v>
      </c>
      <c r="W67" s="47">
        <f t="shared" si="21"/>
        <v>0</v>
      </c>
      <c r="X67" s="47">
        <f t="shared" si="21"/>
        <v>0</v>
      </c>
      <c r="Y67" s="47">
        <f t="shared" si="21"/>
        <v>0</v>
      </c>
      <c r="Z67" s="47">
        <f t="shared" si="21"/>
        <v>0</v>
      </c>
      <c r="AA67" s="47">
        <f t="shared" si="21"/>
        <v>0</v>
      </c>
      <c r="AB67" s="47">
        <f t="shared" si="21"/>
        <v>0</v>
      </c>
      <c r="AC67" s="47">
        <f t="shared" si="21"/>
        <v>0</v>
      </c>
      <c r="AD67" s="47">
        <f t="shared" si="21"/>
        <v>0</v>
      </c>
      <c r="AE67" s="47">
        <f t="shared" si="21"/>
        <v>0</v>
      </c>
      <c r="AF67" s="47">
        <f t="shared" si="21"/>
        <v>0</v>
      </c>
      <c r="AG67" s="47">
        <f t="shared" si="21"/>
        <v>0</v>
      </c>
      <c r="AH67" s="47">
        <f t="shared" si="21"/>
        <v>0</v>
      </c>
    </row>
    <row r="68" spans="1:34" ht="47.25" customHeight="1" x14ac:dyDescent="0.25">
      <c r="A68" s="43" t="str">
        <f>[1]В0228_1037000158513_02_0_69_!A72</f>
        <v>1.2.4.1</v>
      </c>
      <c r="B68" s="44" t="str">
        <f>[1]В0228_1037000158513_02_0_69_!B72</f>
        <v>Реконструкция прочих объектов основных средств, всего, в том числе:</v>
      </c>
      <c r="C68" s="43" t="str">
        <f>[1]В0228_1037000158513_02_0_69_!C72</f>
        <v>Г</v>
      </c>
      <c r="D68" s="43" t="s">
        <v>57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</row>
    <row r="69" spans="1:34" ht="63" customHeight="1" x14ac:dyDescent="0.25">
      <c r="A69" s="43" t="str">
        <f>[1]В0228_1037000158513_02_0_69_!A74</f>
        <v>1.2.4.2</v>
      </c>
      <c r="B69" s="44" t="str">
        <f>[1]В0228_1037000158513_02_0_69_!B74</f>
        <v>Модернизация, техническое перевооружение прочих объектов основных средств, всего, в том числе:</v>
      </c>
      <c r="C69" s="43" t="str">
        <f>[1]В0228_1037000158513_02_0_69_!C74</f>
        <v>Г</v>
      </c>
      <c r="D69" s="43" t="s">
        <v>57</v>
      </c>
      <c r="E69" s="47">
        <f>E70</f>
        <v>0</v>
      </c>
      <c r="F69" s="47">
        <f t="shared" ref="F69:AH69" si="22">F70</f>
        <v>0</v>
      </c>
      <c r="G69" s="47">
        <f t="shared" si="22"/>
        <v>0</v>
      </c>
      <c r="H69" s="47">
        <f t="shared" si="22"/>
        <v>0</v>
      </c>
      <c r="I69" s="47">
        <f t="shared" si="22"/>
        <v>0</v>
      </c>
      <c r="J69" s="47">
        <f t="shared" si="22"/>
        <v>0</v>
      </c>
      <c r="K69" s="47">
        <f t="shared" si="22"/>
        <v>0</v>
      </c>
      <c r="L69" s="47">
        <f t="shared" si="22"/>
        <v>0</v>
      </c>
      <c r="M69" s="47">
        <f t="shared" si="22"/>
        <v>0</v>
      </c>
      <c r="N69" s="47">
        <f t="shared" si="22"/>
        <v>0</v>
      </c>
      <c r="O69" s="47">
        <f t="shared" si="22"/>
        <v>0</v>
      </c>
      <c r="P69" s="47">
        <f t="shared" si="22"/>
        <v>0</v>
      </c>
      <c r="Q69" s="47">
        <f t="shared" si="22"/>
        <v>0</v>
      </c>
      <c r="R69" s="47">
        <f t="shared" si="22"/>
        <v>0</v>
      </c>
      <c r="S69" s="47">
        <f t="shared" si="22"/>
        <v>0</v>
      </c>
      <c r="T69" s="47">
        <f t="shared" si="22"/>
        <v>0</v>
      </c>
      <c r="U69" s="47">
        <f t="shared" si="22"/>
        <v>0</v>
      </c>
      <c r="V69" s="47">
        <f t="shared" si="22"/>
        <v>0</v>
      </c>
      <c r="W69" s="47">
        <f t="shared" si="22"/>
        <v>0</v>
      </c>
      <c r="X69" s="47">
        <f t="shared" si="22"/>
        <v>0</v>
      </c>
      <c r="Y69" s="47">
        <f t="shared" si="22"/>
        <v>0</v>
      </c>
      <c r="Z69" s="47">
        <f t="shared" si="22"/>
        <v>0</v>
      </c>
      <c r="AA69" s="47">
        <f t="shared" si="22"/>
        <v>0</v>
      </c>
      <c r="AB69" s="47">
        <f t="shared" si="22"/>
        <v>0</v>
      </c>
      <c r="AC69" s="47">
        <f t="shared" si="22"/>
        <v>0</v>
      </c>
      <c r="AD69" s="47">
        <f t="shared" si="22"/>
        <v>0</v>
      </c>
      <c r="AE69" s="47">
        <f t="shared" si="22"/>
        <v>0</v>
      </c>
      <c r="AF69" s="47">
        <f t="shared" si="22"/>
        <v>0</v>
      </c>
      <c r="AG69" s="47">
        <f t="shared" si="22"/>
        <v>0</v>
      </c>
      <c r="AH69" s="47">
        <f t="shared" si="22"/>
        <v>0</v>
      </c>
    </row>
    <row r="70" spans="1:34" ht="31.5" x14ac:dyDescent="0.25">
      <c r="A70" s="43" t="str">
        <f>[1]В0228_1037000158513_02_0_69_!A75</f>
        <v>1.2.4.2</v>
      </c>
      <c r="B70" s="44" t="s">
        <v>58</v>
      </c>
      <c r="C70" s="43" t="s">
        <v>59</v>
      </c>
      <c r="D70" s="43" t="s">
        <v>57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f t="shared" ref="J70:N70" si="23">O70+T70+Y70+AD70</f>
        <v>0</v>
      </c>
      <c r="K70" s="47">
        <f t="shared" si="23"/>
        <v>0</v>
      </c>
      <c r="L70" s="47">
        <f t="shared" si="23"/>
        <v>0</v>
      </c>
      <c r="M70" s="47">
        <f t="shared" si="23"/>
        <v>0</v>
      </c>
      <c r="N70" s="47">
        <f t="shared" si="23"/>
        <v>0</v>
      </c>
      <c r="O70" s="47">
        <f>[1]С0815_1037000158513_13_69_1!AW71</f>
        <v>0</v>
      </c>
      <c r="P70" s="47">
        <f>[1]С0815_1037000158513_13_69_1!AX71</f>
        <v>0</v>
      </c>
      <c r="Q70" s="47">
        <f>[1]С0815_1037000158513_13_69_1!AY71</f>
        <v>0</v>
      </c>
      <c r="R70" s="47">
        <f>[1]С0815_1037000158513_13_69_1!AZ71</f>
        <v>0</v>
      </c>
      <c r="S70" s="47">
        <f>[1]С0815_1037000158513_13_69_1!BA71</f>
        <v>0</v>
      </c>
      <c r="T70" s="47">
        <f>[1]С0815_1037000158513_13_69_1!BD71</f>
        <v>0</v>
      </c>
      <c r="U70" s="47">
        <f>[1]С0815_1037000158513_13_69_1!BE71</f>
        <v>0</v>
      </c>
      <c r="V70" s="47">
        <f>[1]С0815_1037000158513_13_69_1!BF71</f>
        <v>0</v>
      </c>
      <c r="W70" s="47">
        <f>[1]С0815_1037000158513_13_69_1!BG71</f>
        <v>0</v>
      </c>
      <c r="X70" s="47">
        <f>[1]С0815_1037000158513_13_69_1!BH71</f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</row>
    <row r="71" spans="1:34" ht="94.5" customHeight="1" x14ac:dyDescent="0.25">
      <c r="A71" s="43" t="str">
        <f>[1]В0228_1037000158513_02_0_69_!A76</f>
        <v>1.3</v>
      </c>
      <c r="B71" s="44" t="str">
        <f>[1]В0228_1037000158513_02_0_69_!B76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43" t="str">
        <f>[1]В0228_1037000158513_02_0_69_!C76</f>
        <v>Г</v>
      </c>
      <c r="D71" s="43" t="s">
        <v>57</v>
      </c>
      <c r="E71" s="47">
        <f t="shared" ref="E71:AH71" si="24">SUM(E72,E73)</f>
        <v>0</v>
      </c>
      <c r="F71" s="47">
        <f t="shared" si="24"/>
        <v>0</v>
      </c>
      <c r="G71" s="47">
        <f t="shared" si="24"/>
        <v>7.0500000000000007</v>
      </c>
      <c r="H71" s="47">
        <f t="shared" si="24"/>
        <v>0</v>
      </c>
      <c r="I71" s="47">
        <f t="shared" si="24"/>
        <v>1</v>
      </c>
      <c r="J71" s="47">
        <f t="shared" si="24"/>
        <v>0</v>
      </c>
      <c r="K71" s="47">
        <f t="shared" si="24"/>
        <v>0</v>
      </c>
      <c r="L71" s="47">
        <f t="shared" si="24"/>
        <v>0</v>
      </c>
      <c r="M71" s="47">
        <f t="shared" si="24"/>
        <v>0</v>
      </c>
      <c r="N71" s="47">
        <f t="shared" si="24"/>
        <v>0</v>
      </c>
      <c r="O71" s="47">
        <f t="shared" si="24"/>
        <v>0</v>
      </c>
      <c r="P71" s="47">
        <f t="shared" si="24"/>
        <v>0</v>
      </c>
      <c r="Q71" s="47">
        <f t="shared" si="24"/>
        <v>0</v>
      </c>
      <c r="R71" s="47">
        <f t="shared" si="24"/>
        <v>0</v>
      </c>
      <c r="S71" s="47">
        <f t="shared" si="24"/>
        <v>0</v>
      </c>
      <c r="T71" s="47">
        <f t="shared" si="24"/>
        <v>0</v>
      </c>
      <c r="U71" s="47">
        <f t="shared" si="24"/>
        <v>0</v>
      </c>
      <c r="V71" s="47">
        <f t="shared" si="24"/>
        <v>0</v>
      </c>
      <c r="W71" s="47">
        <f t="shared" si="24"/>
        <v>0</v>
      </c>
      <c r="X71" s="47">
        <f t="shared" si="24"/>
        <v>0</v>
      </c>
      <c r="Y71" s="47">
        <f t="shared" si="24"/>
        <v>0</v>
      </c>
      <c r="Z71" s="47">
        <f t="shared" si="24"/>
        <v>0</v>
      </c>
      <c r="AA71" s="47">
        <f t="shared" si="24"/>
        <v>0</v>
      </c>
      <c r="AB71" s="47">
        <f t="shared" si="24"/>
        <v>0</v>
      </c>
      <c r="AC71" s="47">
        <f t="shared" si="24"/>
        <v>0</v>
      </c>
      <c r="AD71" s="47">
        <f t="shared" si="24"/>
        <v>0</v>
      </c>
      <c r="AE71" s="47">
        <f t="shared" si="24"/>
        <v>0</v>
      </c>
      <c r="AF71" s="47">
        <f t="shared" si="24"/>
        <v>0</v>
      </c>
      <c r="AG71" s="47">
        <f t="shared" si="24"/>
        <v>0</v>
      </c>
      <c r="AH71" s="47">
        <f t="shared" si="24"/>
        <v>0</v>
      </c>
    </row>
    <row r="72" spans="1:34" ht="78.75" customHeight="1" x14ac:dyDescent="0.25">
      <c r="A72" s="43" t="str">
        <f>[1]В0228_1037000158513_02_0_69_!A77</f>
        <v>1.3.1</v>
      </c>
      <c r="B72" s="44" t="str">
        <f>[1]В0228_1037000158513_02_0_69_!B77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43" t="str">
        <f>[1]В0228_1037000158513_02_0_69_!C77</f>
        <v>Г</v>
      </c>
      <c r="D72" s="43" t="s">
        <v>57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</row>
    <row r="73" spans="1:34" ht="78.75" customHeight="1" x14ac:dyDescent="0.25">
      <c r="A73" s="43" t="str">
        <f>[1]В0228_1037000158513_02_0_69_!A78</f>
        <v>1.3.2</v>
      </c>
      <c r="B73" s="44" t="str">
        <f>[1]В0228_1037000158513_02_0_69_!B78</f>
        <v>Инвестиционные проекты, предусмотренные схемой и программой развития субъекта Российской Федерации, всего, в том числе:</v>
      </c>
      <c r="C73" s="43" t="str">
        <f>[1]В0228_1037000158513_02_0_69_!C78</f>
        <v>Г</v>
      </c>
      <c r="D73" s="43" t="s">
        <v>57</v>
      </c>
      <c r="E73" s="47">
        <f t="shared" ref="E73:AH73" si="25">SUM(E74:E76)</f>
        <v>0</v>
      </c>
      <c r="F73" s="47">
        <f t="shared" si="25"/>
        <v>0</v>
      </c>
      <c r="G73" s="47">
        <f t="shared" si="25"/>
        <v>7.0500000000000007</v>
      </c>
      <c r="H73" s="47">
        <f t="shared" si="25"/>
        <v>0</v>
      </c>
      <c r="I73" s="47">
        <f t="shared" si="25"/>
        <v>1</v>
      </c>
      <c r="J73" s="47">
        <f t="shared" si="25"/>
        <v>0</v>
      </c>
      <c r="K73" s="47">
        <f t="shared" si="25"/>
        <v>0</v>
      </c>
      <c r="L73" s="47">
        <f t="shared" si="25"/>
        <v>0</v>
      </c>
      <c r="M73" s="47">
        <f t="shared" si="25"/>
        <v>0</v>
      </c>
      <c r="N73" s="47">
        <f t="shared" si="25"/>
        <v>0</v>
      </c>
      <c r="O73" s="47">
        <f t="shared" si="25"/>
        <v>0</v>
      </c>
      <c r="P73" s="47">
        <f t="shared" si="25"/>
        <v>0</v>
      </c>
      <c r="Q73" s="47">
        <f t="shared" si="25"/>
        <v>0</v>
      </c>
      <c r="R73" s="47">
        <f t="shared" si="25"/>
        <v>0</v>
      </c>
      <c r="S73" s="47">
        <f t="shared" si="25"/>
        <v>0</v>
      </c>
      <c r="T73" s="47">
        <f t="shared" si="25"/>
        <v>0</v>
      </c>
      <c r="U73" s="47">
        <f t="shared" si="25"/>
        <v>0</v>
      </c>
      <c r="V73" s="47">
        <f t="shared" si="25"/>
        <v>0</v>
      </c>
      <c r="W73" s="47">
        <f t="shared" si="25"/>
        <v>0</v>
      </c>
      <c r="X73" s="47">
        <f t="shared" si="25"/>
        <v>0</v>
      </c>
      <c r="Y73" s="47">
        <f t="shared" si="25"/>
        <v>0</v>
      </c>
      <c r="Z73" s="47">
        <f t="shared" si="25"/>
        <v>0</v>
      </c>
      <c r="AA73" s="47">
        <f t="shared" si="25"/>
        <v>0</v>
      </c>
      <c r="AB73" s="47">
        <f t="shared" si="25"/>
        <v>0</v>
      </c>
      <c r="AC73" s="47">
        <f t="shared" si="25"/>
        <v>0</v>
      </c>
      <c r="AD73" s="47">
        <f t="shared" si="25"/>
        <v>0</v>
      </c>
      <c r="AE73" s="47">
        <f t="shared" si="25"/>
        <v>0</v>
      </c>
      <c r="AF73" s="47">
        <f t="shared" si="25"/>
        <v>0</v>
      </c>
      <c r="AG73" s="47">
        <f t="shared" si="25"/>
        <v>0</v>
      </c>
      <c r="AH73" s="47">
        <f t="shared" si="25"/>
        <v>0</v>
      </c>
    </row>
    <row r="74" spans="1:34" x14ac:dyDescent="0.25">
      <c r="A74" s="43" t="str">
        <f>[1]В0228_1037000158513_02_0_69_!A79</f>
        <v>1.3.2</v>
      </c>
      <c r="B74" s="44" t="str">
        <f>[1]В0228_1037000158513_02_0_69_!B79</f>
        <v>РП ТИЗ</v>
      </c>
      <c r="C74" s="43" t="str">
        <f>[1]В0228_1037000158513_02_0_69_!C79</f>
        <v>Е_1000000011</v>
      </c>
      <c r="D74" s="43" t="s">
        <v>57</v>
      </c>
      <c r="E74" s="47">
        <f>[1]В0228_1037000158513_04_0_69_!BL79</f>
        <v>0</v>
      </c>
      <c r="F74" s="47">
        <f>[1]В0228_1037000158513_04_0_69_!BM79</f>
        <v>0</v>
      </c>
      <c r="G74" s="47">
        <f>[1]В0228_1037000158513_04_0_69_!BN79</f>
        <v>0</v>
      </c>
      <c r="H74" s="47">
        <f>[1]В0228_1037000158513_04_0_69_!BO79</f>
        <v>0</v>
      </c>
      <c r="I74" s="47">
        <f>[1]В0228_1037000158513_04_0_69_!BP79</f>
        <v>1</v>
      </c>
      <c r="J74" s="47">
        <f t="shared" ref="J74:N76" si="26">O74+T74+Y74+AD74</f>
        <v>0</v>
      </c>
      <c r="K74" s="47">
        <f t="shared" si="26"/>
        <v>0</v>
      </c>
      <c r="L74" s="47">
        <f t="shared" si="26"/>
        <v>0</v>
      </c>
      <c r="M74" s="47">
        <f t="shared" si="26"/>
        <v>0</v>
      </c>
      <c r="N74" s="47">
        <f t="shared" si="26"/>
        <v>0</v>
      </c>
      <c r="O74" s="47">
        <f>[1]С0815_1037000158513_13_69_1!AW75</f>
        <v>0</v>
      </c>
      <c r="P74" s="47">
        <f>[1]С0815_1037000158513_13_69_1!AX75</f>
        <v>0</v>
      </c>
      <c r="Q74" s="47">
        <f>[1]С0815_1037000158513_13_69_1!AY75</f>
        <v>0</v>
      </c>
      <c r="R74" s="47">
        <f>[1]С0815_1037000158513_13_69_1!AZ75</f>
        <v>0</v>
      </c>
      <c r="S74" s="47">
        <f>[1]С0815_1037000158513_13_69_1!BA75</f>
        <v>0</v>
      </c>
      <c r="T74" s="47">
        <f>[1]С0815_1037000158513_13_69_1!BD75</f>
        <v>0</v>
      </c>
      <c r="U74" s="47">
        <f>[1]С0815_1037000158513_13_69_1!BE75</f>
        <v>0</v>
      </c>
      <c r="V74" s="47">
        <f>[1]С0815_1037000158513_13_69_1!BF75</f>
        <v>0</v>
      </c>
      <c r="W74" s="47">
        <f>[1]С0815_1037000158513_13_69_1!BG75</f>
        <v>0</v>
      </c>
      <c r="X74" s="47">
        <f>[1]С0815_1037000158513_13_69_1!BH75</f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</row>
    <row r="75" spans="1:34" ht="110.25" x14ac:dyDescent="0.25">
      <c r="A75" s="43" t="s">
        <v>60</v>
      </c>
      <c r="B75" s="44" t="s">
        <v>61</v>
      </c>
      <c r="C75" s="43" t="s">
        <v>62</v>
      </c>
      <c r="D75" s="43" t="s">
        <v>57</v>
      </c>
      <c r="E75" s="47">
        <v>0</v>
      </c>
      <c r="F75" s="47">
        <v>0</v>
      </c>
      <c r="G75" s="47">
        <v>4.7</v>
      </c>
      <c r="H75" s="47">
        <v>0</v>
      </c>
      <c r="I75" s="47">
        <v>0</v>
      </c>
      <c r="J75" s="47">
        <f t="shared" si="26"/>
        <v>0</v>
      </c>
      <c r="K75" s="47">
        <f t="shared" si="26"/>
        <v>0</v>
      </c>
      <c r="L75" s="47">
        <f t="shared" si="26"/>
        <v>0</v>
      </c>
      <c r="M75" s="47">
        <f t="shared" si="26"/>
        <v>0</v>
      </c>
      <c r="N75" s="47">
        <f t="shared" si="26"/>
        <v>0</v>
      </c>
      <c r="O75" s="47">
        <f>[1]С0815_1037000158513_13_69_1!AW76</f>
        <v>0</v>
      </c>
      <c r="P75" s="47">
        <f>[1]С0815_1037000158513_13_69_1!AX76</f>
        <v>0</v>
      </c>
      <c r="Q75" s="47">
        <f>[1]С0815_1037000158513_13_69_1!AY76</f>
        <v>0</v>
      </c>
      <c r="R75" s="47">
        <f>[1]С0815_1037000158513_13_69_1!AZ76</f>
        <v>0</v>
      </c>
      <c r="S75" s="47">
        <f>[1]С0815_1037000158513_13_69_1!BA76</f>
        <v>0</v>
      </c>
      <c r="T75" s="47">
        <f>[1]С0815_1037000158513_13_69_1!BD76</f>
        <v>0</v>
      </c>
      <c r="U75" s="47">
        <f>[1]С0815_1037000158513_13_69_1!BE76</f>
        <v>0</v>
      </c>
      <c r="V75" s="47">
        <f>[1]С0815_1037000158513_13_69_1!BF76</f>
        <v>0</v>
      </c>
      <c r="W75" s="47">
        <f>[1]С0815_1037000158513_13_69_1!BG76</f>
        <v>0</v>
      </c>
      <c r="X75" s="47">
        <f>[1]С0815_1037000158513_13_69_1!BH76</f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</row>
    <row r="76" spans="1:34" ht="78.75" x14ac:dyDescent="0.25">
      <c r="A76" s="43" t="s">
        <v>60</v>
      </c>
      <c r="B76" s="44" t="s">
        <v>63</v>
      </c>
      <c r="C76" s="43" t="s">
        <v>64</v>
      </c>
      <c r="D76" s="43" t="s">
        <v>57</v>
      </c>
      <c r="E76" s="47">
        <v>0</v>
      </c>
      <c r="F76" s="47">
        <v>0</v>
      </c>
      <c r="G76" s="47">
        <v>2.35</v>
      </c>
      <c r="H76" s="47">
        <v>0</v>
      </c>
      <c r="I76" s="47">
        <v>0</v>
      </c>
      <c r="J76" s="47">
        <f t="shared" si="26"/>
        <v>0</v>
      </c>
      <c r="K76" s="47">
        <f t="shared" si="26"/>
        <v>0</v>
      </c>
      <c r="L76" s="47">
        <f t="shared" si="26"/>
        <v>0</v>
      </c>
      <c r="M76" s="47">
        <f t="shared" si="26"/>
        <v>0</v>
      </c>
      <c r="N76" s="47">
        <f t="shared" si="26"/>
        <v>0</v>
      </c>
      <c r="O76" s="47">
        <f>[1]С0815_1037000158513_13_69_1!AW77</f>
        <v>0</v>
      </c>
      <c r="P76" s="47">
        <f>[1]С0815_1037000158513_13_69_1!AX77</f>
        <v>0</v>
      </c>
      <c r="Q76" s="47">
        <f>[1]С0815_1037000158513_13_69_1!AY77</f>
        <v>0</v>
      </c>
      <c r="R76" s="47">
        <f>[1]С0815_1037000158513_13_69_1!AZ77</f>
        <v>0</v>
      </c>
      <c r="S76" s="47">
        <f>[1]С0815_1037000158513_13_69_1!BA77</f>
        <v>0</v>
      </c>
      <c r="T76" s="47">
        <f>[1]С0815_1037000158513_13_69_1!BD77</f>
        <v>0</v>
      </c>
      <c r="U76" s="47">
        <f>[1]С0815_1037000158513_13_69_1!BE77</f>
        <v>0</v>
      </c>
      <c r="V76" s="47">
        <f>[1]С0815_1037000158513_13_69_1!BF77</f>
        <v>0</v>
      </c>
      <c r="W76" s="47">
        <f>[1]С0815_1037000158513_13_69_1!BG77</f>
        <v>0</v>
      </c>
      <c r="X76" s="47">
        <f>[1]С0815_1037000158513_13_69_1!BH77</f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</row>
    <row r="77" spans="1:34" ht="47.25" customHeight="1" x14ac:dyDescent="0.25">
      <c r="A77" s="43" t="str">
        <f>[1]В0228_1037000158513_02_0_69_!A100</f>
        <v>1.4</v>
      </c>
      <c r="B77" s="44" t="str">
        <f>[1]В0228_1037000158513_02_0_69_!B100</f>
        <v>Прочее новое строительство объектов электросетевого хозяйства, всего, в том числе:</v>
      </c>
      <c r="C77" s="43" t="str">
        <f>[1]В0228_1037000158513_02_0_69_!C100</f>
        <v>Г</v>
      </c>
      <c r="D77" s="43" t="s">
        <v>57</v>
      </c>
      <c r="E77" s="47">
        <f t="shared" ref="E77:AH77" si="27">SUM(E78:E80)</f>
        <v>5.6</v>
      </c>
      <c r="F77" s="47">
        <f t="shared" si="27"/>
        <v>0</v>
      </c>
      <c r="G77" s="47">
        <f t="shared" si="27"/>
        <v>18.5</v>
      </c>
      <c r="H77" s="47">
        <f t="shared" si="27"/>
        <v>0</v>
      </c>
      <c r="I77" s="47">
        <f t="shared" si="27"/>
        <v>0</v>
      </c>
      <c r="J77" s="47">
        <f t="shared" si="27"/>
        <v>0.4</v>
      </c>
      <c r="K77" s="47">
        <f t="shared" si="27"/>
        <v>0</v>
      </c>
      <c r="L77" s="47">
        <f t="shared" si="27"/>
        <v>6.7000000000000011</v>
      </c>
      <c r="M77" s="47">
        <f t="shared" si="27"/>
        <v>0</v>
      </c>
      <c r="N77" s="47">
        <f t="shared" si="27"/>
        <v>0</v>
      </c>
      <c r="O77" s="47">
        <f t="shared" si="27"/>
        <v>0.4</v>
      </c>
      <c r="P77" s="47">
        <f t="shared" si="27"/>
        <v>0</v>
      </c>
      <c r="Q77" s="47">
        <f t="shared" si="27"/>
        <v>3.25</v>
      </c>
      <c r="R77" s="47">
        <f t="shared" si="27"/>
        <v>0</v>
      </c>
      <c r="S77" s="47">
        <f t="shared" si="27"/>
        <v>0</v>
      </c>
      <c r="T77" s="47">
        <f t="shared" si="27"/>
        <v>0</v>
      </c>
      <c r="U77" s="47">
        <f t="shared" si="27"/>
        <v>0</v>
      </c>
      <c r="V77" s="47">
        <f t="shared" si="27"/>
        <v>3.45</v>
      </c>
      <c r="W77" s="47">
        <f t="shared" si="27"/>
        <v>0</v>
      </c>
      <c r="X77" s="47">
        <f t="shared" si="27"/>
        <v>0</v>
      </c>
      <c r="Y77" s="47">
        <f t="shared" si="27"/>
        <v>0</v>
      </c>
      <c r="Z77" s="47">
        <f t="shared" si="27"/>
        <v>0</v>
      </c>
      <c r="AA77" s="47">
        <f t="shared" si="27"/>
        <v>0</v>
      </c>
      <c r="AB77" s="47">
        <f t="shared" si="27"/>
        <v>0</v>
      </c>
      <c r="AC77" s="47">
        <f t="shared" si="27"/>
        <v>0</v>
      </c>
      <c r="AD77" s="47">
        <f t="shared" si="27"/>
        <v>0</v>
      </c>
      <c r="AE77" s="47">
        <f t="shared" si="27"/>
        <v>0</v>
      </c>
      <c r="AF77" s="47">
        <f t="shared" si="27"/>
        <v>0</v>
      </c>
      <c r="AG77" s="47">
        <f t="shared" si="27"/>
        <v>0</v>
      </c>
      <c r="AH77" s="47">
        <f t="shared" si="27"/>
        <v>0</v>
      </c>
    </row>
    <row r="78" spans="1:34" ht="141.75" x14ac:dyDescent="0.25">
      <c r="A78" s="43" t="str">
        <f>[1]В0228_1037000158513_02_0_69_!A104</f>
        <v>1.4</v>
      </c>
      <c r="B78" s="44" t="str">
        <f>[1]В0228_1037000158513_02_0_69_!B104</f>
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</c>
      <c r="C78" s="43" t="str">
        <f>[1]В0228_1037000158513_02_0_69_!C104</f>
        <v>Е_1004000031</v>
      </c>
      <c r="D78" s="43" t="s">
        <v>57</v>
      </c>
      <c r="E78" s="47">
        <f>[1]В0228_1037000158513_04_0_69_!BL104</f>
        <v>4</v>
      </c>
      <c r="F78" s="47">
        <f>[1]В0228_1037000158513_04_0_69_!BM104</f>
        <v>0</v>
      </c>
      <c r="G78" s="47">
        <f>[1]В0228_1037000158513_04_0_69_!BN104</f>
        <v>2.5</v>
      </c>
      <c r="H78" s="47">
        <f>[1]В0228_1037000158513_04_0_69_!BO104</f>
        <v>0</v>
      </c>
      <c r="I78" s="47">
        <f>[1]В0228_1037000158513_04_0_69_!BP104</f>
        <v>0</v>
      </c>
      <c r="J78" s="47">
        <f t="shared" ref="J78:N80" si="28">O78+T78+Y78+AD78</f>
        <v>0</v>
      </c>
      <c r="K78" s="47">
        <f t="shared" si="28"/>
        <v>0</v>
      </c>
      <c r="L78" s="47">
        <f t="shared" si="28"/>
        <v>0</v>
      </c>
      <c r="M78" s="47">
        <f t="shared" si="28"/>
        <v>0</v>
      </c>
      <c r="N78" s="47">
        <f t="shared" si="28"/>
        <v>0</v>
      </c>
      <c r="O78" s="47">
        <f>[1]С0815_1037000158513_13_69_1!AW79</f>
        <v>0</v>
      </c>
      <c r="P78" s="47">
        <f>[1]С0815_1037000158513_13_69_1!AX79</f>
        <v>0</v>
      </c>
      <c r="Q78" s="47">
        <f>[1]С0815_1037000158513_13_69_1!AY79</f>
        <v>0</v>
      </c>
      <c r="R78" s="47">
        <f>[1]С0815_1037000158513_13_69_1!AZ79</f>
        <v>0</v>
      </c>
      <c r="S78" s="47">
        <f>[1]С0815_1037000158513_13_69_1!BA79</f>
        <v>0</v>
      </c>
      <c r="T78" s="47">
        <f>[1]С0815_1037000158513_13_69_1!BD79</f>
        <v>0</v>
      </c>
      <c r="U78" s="47">
        <f>[1]С0815_1037000158513_13_69_1!BE79</f>
        <v>0</v>
      </c>
      <c r="V78" s="47">
        <f>[1]С0815_1037000158513_13_69_1!BF79</f>
        <v>0</v>
      </c>
      <c r="W78" s="47">
        <f>[1]С0815_1037000158513_13_69_1!BG79</f>
        <v>0</v>
      </c>
      <c r="X78" s="47">
        <f>[1]С0815_1037000158513_13_69_1!BH79</f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</row>
    <row r="79" spans="1:34" ht="141.75" x14ac:dyDescent="0.25">
      <c r="A79" s="43" t="str">
        <f>[1]В0228_1037000158513_02_0_69_!A106</f>
        <v>1.4</v>
      </c>
      <c r="B79" s="44" t="str">
        <f>[1]В0228_1037000158513_02_0_69_!B106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79" s="43" t="str">
        <f>[1]В0228_1037000158513_02_0_69_!C106</f>
        <v>Е_1004500032</v>
      </c>
      <c r="D79" s="43" t="s">
        <v>57</v>
      </c>
      <c r="E79" s="47">
        <f>[1]В0228_1037000158513_04_0_69_!BL106</f>
        <v>1.6</v>
      </c>
      <c r="F79" s="47">
        <f>[1]В0228_1037000158513_04_0_69_!BM106</f>
        <v>0</v>
      </c>
      <c r="G79" s="47">
        <f>[1]В0228_1037000158513_04_0_69_!BN106</f>
        <v>1.8</v>
      </c>
      <c r="H79" s="47">
        <f>[1]В0228_1037000158513_04_0_69_!BO106</f>
        <v>0</v>
      </c>
      <c r="I79" s="47">
        <f>[1]В0228_1037000158513_04_0_69_!BP106</f>
        <v>0</v>
      </c>
      <c r="J79" s="47">
        <f t="shared" si="28"/>
        <v>0.4</v>
      </c>
      <c r="K79" s="47">
        <f t="shared" si="28"/>
        <v>0</v>
      </c>
      <c r="L79" s="47">
        <f t="shared" si="28"/>
        <v>2.2200000000000002</v>
      </c>
      <c r="M79" s="47">
        <f t="shared" si="28"/>
        <v>0</v>
      </c>
      <c r="N79" s="47">
        <f t="shared" si="28"/>
        <v>0</v>
      </c>
      <c r="O79" s="47">
        <f>[1]С0815_1037000158513_13_69_1!AW80</f>
        <v>0.4</v>
      </c>
      <c r="P79" s="47">
        <f>[1]С0815_1037000158513_13_69_1!AX80</f>
        <v>0</v>
      </c>
      <c r="Q79" s="47">
        <f>[1]С0815_1037000158513_13_69_1!AY80</f>
        <v>2.2200000000000002</v>
      </c>
      <c r="R79" s="47">
        <f>[1]С0815_1037000158513_13_69_1!AZ80</f>
        <v>0</v>
      </c>
      <c r="S79" s="47">
        <f>[1]С0815_1037000158513_13_69_1!BA80</f>
        <v>0</v>
      </c>
      <c r="T79" s="47">
        <f>[1]С0815_1037000158513_13_69_1!BD80</f>
        <v>0</v>
      </c>
      <c r="U79" s="47">
        <f>[1]С0815_1037000158513_13_69_1!BE80</f>
        <v>0</v>
      </c>
      <c r="V79" s="47">
        <f>[1]С0815_1037000158513_13_69_1!BF80</f>
        <v>0</v>
      </c>
      <c r="W79" s="47">
        <f>[1]С0815_1037000158513_13_69_1!BG80</f>
        <v>0</v>
      </c>
      <c r="X79" s="47">
        <f>[1]С0815_1037000158513_13_69_1!BH80</f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</row>
    <row r="80" spans="1:34" ht="63" x14ac:dyDescent="0.25">
      <c r="A80" s="43" t="s">
        <v>65</v>
      </c>
      <c r="B80" s="44" t="s">
        <v>66</v>
      </c>
      <c r="C80" s="43" t="s">
        <v>67</v>
      </c>
      <c r="D80" s="43" t="s">
        <v>57</v>
      </c>
      <c r="E80" s="47">
        <v>0</v>
      </c>
      <c r="F80" s="47">
        <v>0</v>
      </c>
      <c r="G80" s="47">
        <v>14.2</v>
      </c>
      <c r="H80" s="47">
        <v>0</v>
      </c>
      <c r="I80" s="47">
        <v>0</v>
      </c>
      <c r="J80" s="47">
        <f t="shared" si="28"/>
        <v>0</v>
      </c>
      <c r="K80" s="47">
        <f t="shared" si="28"/>
        <v>0</v>
      </c>
      <c r="L80" s="47">
        <f t="shared" si="28"/>
        <v>4.4800000000000004</v>
      </c>
      <c r="M80" s="47">
        <f t="shared" si="28"/>
        <v>0</v>
      </c>
      <c r="N80" s="47">
        <f t="shared" si="28"/>
        <v>0</v>
      </c>
      <c r="O80" s="47">
        <f>[1]С0815_1037000158513_13_69_1!AW81</f>
        <v>0</v>
      </c>
      <c r="P80" s="47">
        <f>[1]С0815_1037000158513_13_69_1!AX81</f>
        <v>0</v>
      </c>
      <c r="Q80" s="47">
        <f>[1]С0815_1037000158513_13_69_1!AY81</f>
        <v>1.03</v>
      </c>
      <c r="R80" s="47">
        <f>[1]С0815_1037000158513_13_69_1!AZ81</f>
        <v>0</v>
      </c>
      <c r="S80" s="47">
        <f>[1]С0815_1037000158513_13_69_1!BA81</f>
        <v>0</v>
      </c>
      <c r="T80" s="47">
        <f>[1]С0815_1037000158513_13_69_1!BD81</f>
        <v>0</v>
      </c>
      <c r="U80" s="47">
        <f>[1]С0815_1037000158513_13_69_1!BE81</f>
        <v>0</v>
      </c>
      <c r="V80" s="47">
        <f>[1]С0815_1037000158513_13_69_1!BF81</f>
        <v>3.45</v>
      </c>
      <c r="W80" s="47">
        <f>[1]С0815_1037000158513_13_69_1!BG81</f>
        <v>0</v>
      </c>
      <c r="X80" s="47">
        <f>[1]С0815_1037000158513_13_69_1!BH81</f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</row>
    <row r="81" spans="1:34" ht="63" customHeight="1" x14ac:dyDescent="0.25">
      <c r="A81" s="43" t="str">
        <f>[1]В0228_1037000158513_02_0_69_!A110</f>
        <v>1.5</v>
      </c>
      <c r="B81" s="44" t="str">
        <f>[1]В0228_1037000158513_02_0_69_!B110</f>
        <v>Покупка земельных участков для целей реализации инвестиционных проектов, всего, в том числе:</v>
      </c>
      <c r="C81" s="43" t="str">
        <f>[1]В0228_1037000158513_02_0_69_!C110</f>
        <v>Г</v>
      </c>
      <c r="D81" s="43" t="s">
        <v>57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v>0</v>
      </c>
      <c r="AE81" s="47">
        <v>0</v>
      </c>
      <c r="AF81" s="47">
        <v>0</v>
      </c>
      <c r="AG81" s="47">
        <v>0</v>
      </c>
      <c r="AH81" s="47">
        <v>0</v>
      </c>
    </row>
    <row r="82" spans="1:34" ht="31.5" customHeight="1" x14ac:dyDescent="0.25">
      <c r="A82" s="43" t="str">
        <f>[1]В0228_1037000158513_02_0_69_!A111</f>
        <v>1.6</v>
      </c>
      <c r="B82" s="44" t="str">
        <f>[1]В0228_1037000158513_02_0_69_!B111</f>
        <v>Прочие инвестиционные проекты, всего, в том числе:</v>
      </c>
      <c r="C82" s="43" t="str">
        <f>[1]В0228_1037000158513_02_0_69_!C111</f>
        <v>Г</v>
      </c>
      <c r="D82" s="43" t="s">
        <v>57</v>
      </c>
      <c r="E82" s="47">
        <f t="shared" ref="E82:AH82" si="29">SUM(E83:E89)</f>
        <v>0</v>
      </c>
      <c r="F82" s="47">
        <f t="shared" si="29"/>
        <v>0</v>
      </c>
      <c r="G82" s="47">
        <f t="shared" si="29"/>
        <v>0</v>
      </c>
      <c r="H82" s="47">
        <f t="shared" si="29"/>
        <v>0</v>
      </c>
      <c r="I82" s="47">
        <f t="shared" si="29"/>
        <v>0</v>
      </c>
      <c r="J82" s="47">
        <f t="shared" si="29"/>
        <v>0</v>
      </c>
      <c r="K82" s="47">
        <f t="shared" si="29"/>
        <v>0</v>
      </c>
      <c r="L82" s="47">
        <f t="shared" si="29"/>
        <v>0</v>
      </c>
      <c r="M82" s="47">
        <f t="shared" si="29"/>
        <v>0</v>
      </c>
      <c r="N82" s="47">
        <f t="shared" si="29"/>
        <v>2</v>
      </c>
      <c r="O82" s="47">
        <f t="shared" si="29"/>
        <v>0</v>
      </c>
      <c r="P82" s="47">
        <f t="shared" si="29"/>
        <v>0</v>
      </c>
      <c r="Q82" s="47">
        <f t="shared" si="29"/>
        <v>0</v>
      </c>
      <c r="R82" s="47">
        <f t="shared" si="29"/>
        <v>0</v>
      </c>
      <c r="S82" s="47">
        <f t="shared" si="29"/>
        <v>0</v>
      </c>
      <c r="T82" s="47">
        <f t="shared" si="29"/>
        <v>0</v>
      </c>
      <c r="U82" s="47">
        <f t="shared" si="29"/>
        <v>0</v>
      </c>
      <c r="V82" s="47">
        <f t="shared" si="29"/>
        <v>0</v>
      </c>
      <c r="W82" s="47">
        <f t="shared" si="29"/>
        <v>0</v>
      </c>
      <c r="X82" s="47">
        <f t="shared" si="29"/>
        <v>2</v>
      </c>
      <c r="Y82" s="47">
        <f t="shared" si="29"/>
        <v>0</v>
      </c>
      <c r="Z82" s="47">
        <f t="shared" si="29"/>
        <v>0</v>
      </c>
      <c r="AA82" s="47">
        <f t="shared" si="29"/>
        <v>0</v>
      </c>
      <c r="AB82" s="47">
        <f t="shared" si="29"/>
        <v>0</v>
      </c>
      <c r="AC82" s="47">
        <f t="shared" si="29"/>
        <v>0</v>
      </c>
      <c r="AD82" s="47">
        <f t="shared" si="29"/>
        <v>0</v>
      </c>
      <c r="AE82" s="47">
        <f t="shared" si="29"/>
        <v>0</v>
      </c>
      <c r="AF82" s="47">
        <f t="shared" si="29"/>
        <v>0</v>
      </c>
      <c r="AG82" s="47">
        <f t="shared" si="29"/>
        <v>0</v>
      </c>
      <c r="AH82" s="47">
        <f t="shared" si="29"/>
        <v>0</v>
      </c>
    </row>
    <row r="83" spans="1:34" ht="63" x14ac:dyDescent="0.25">
      <c r="A83" s="43" t="str">
        <f>[1]В0228_1037000158513_02_0_69_!A114</f>
        <v>1.6</v>
      </c>
      <c r="B83" s="44" t="str">
        <f>[1]В0228_1037000158513_02_0_69_!B114</f>
        <v>Приобретение объектов электросетевого хозяйства и земельных участков под их размещение</v>
      </c>
      <c r="C83" s="43" t="str">
        <f>[1]В0228_1037000158513_02_0_69_!C114</f>
        <v>Е_0000007036</v>
      </c>
      <c r="D83" s="43" t="s">
        <v>57</v>
      </c>
      <c r="E83" s="47">
        <f>[1]В0228_1037000158513_04_0_69_!BL114</f>
        <v>0</v>
      </c>
      <c r="F83" s="47">
        <f>[1]В0228_1037000158513_04_0_69_!BM114</f>
        <v>0</v>
      </c>
      <c r="G83" s="47">
        <f>[1]В0228_1037000158513_04_0_69_!BN114</f>
        <v>0</v>
      </c>
      <c r="H83" s="47">
        <f>[1]В0228_1037000158513_04_0_69_!BO114</f>
        <v>0</v>
      </c>
      <c r="I83" s="47">
        <f>[1]В0228_1037000158513_04_0_69_!BP114</f>
        <v>0</v>
      </c>
      <c r="J83" s="47">
        <f t="shared" ref="J83:N89" si="30">O83+T83+Y83+AD83</f>
        <v>0</v>
      </c>
      <c r="K83" s="47">
        <f t="shared" si="30"/>
        <v>0</v>
      </c>
      <c r="L83" s="47">
        <f t="shared" si="30"/>
        <v>0</v>
      </c>
      <c r="M83" s="47">
        <f t="shared" si="30"/>
        <v>0</v>
      </c>
      <c r="N83" s="47">
        <f t="shared" si="30"/>
        <v>0</v>
      </c>
      <c r="O83" s="47">
        <f>[1]С0815_1037000158513_13_69_1!AW84</f>
        <v>0</v>
      </c>
      <c r="P83" s="47">
        <f>[1]С0815_1037000158513_13_69_1!AX84</f>
        <v>0</v>
      </c>
      <c r="Q83" s="47">
        <f>[1]С0815_1037000158513_13_69_1!AY84</f>
        <v>0</v>
      </c>
      <c r="R83" s="47">
        <f>[1]С0815_1037000158513_13_69_1!AZ84</f>
        <v>0</v>
      </c>
      <c r="S83" s="47">
        <f>[1]С0815_1037000158513_13_69_1!BA84</f>
        <v>0</v>
      </c>
      <c r="T83" s="47">
        <f>[1]С0815_1037000158513_13_69_1!BD84</f>
        <v>0</v>
      </c>
      <c r="U83" s="47">
        <f>[1]С0815_1037000158513_13_69_1!BE84</f>
        <v>0</v>
      </c>
      <c r="V83" s="47">
        <f>[1]С0815_1037000158513_13_69_1!BF84</f>
        <v>0</v>
      </c>
      <c r="W83" s="47">
        <f>[1]С0815_1037000158513_13_69_1!BG84</f>
        <v>0</v>
      </c>
      <c r="X83" s="47">
        <f>[1]С0815_1037000158513_13_69_1!BH84</f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v>0</v>
      </c>
      <c r="AE83" s="47">
        <v>0</v>
      </c>
      <c r="AF83" s="47">
        <v>0</v>
      </c>
      <c r="AG83" s="47">
        <v>0</v>
      </c>
      <c r="AH83" s="47">
        <v>0</v>
      </c>
    </row>
    <row r="84" spans="1:34" ht="31.5" x14ac:dyDescent="0.25">
      <c r="A84" s="43" t="str">
        <f>[1]В0228_1037000158513_02_0_69_!A116</f>
        <v>1.6</v>
      </c>
      <c r="B84" s="44" t="str">
        <f>[1]В0228_1037000158513_02_0_69_!B116</f>
        <v>Приобретение Автогидроподъемника 18 м</v>
      </c>
      <c r="C84" s="43" t="str">
        <f>[1]В0228_1037000158513_02_0_69_!C116</f>
        <v>Е_0000007038</v>
      </c>
      <c r="D84" s="43" t="s">
        <v>57</v>
      </c>
      <c r="E84" s="47">
        <f>[1]В0228_1037000158513_04_0_69_!BL116</f>
        <v>0</v>
      </c>
      <c r="F84" s="47">
        <f>[1]В0228_1037000158513_04_0_69_!BM116</f>
        <v>0</v>
      </c>
      <c r="G84" s="47">
        <f>[1]В0228_1037000158513_04_0_69_!BN116</f>
        <v>0</v>
      </c>
      <c r="H84" s="47">
        <f>[1]В0228_1037000158513_04_0_69_!BO116</f>
        <v>0</v>
      </c>
      <c r="I84" s="47" t="str">
        <f>[1]В0228_1037000158513_04_0_69_!BP116</f>
        <v>нд</v>
      </c>
      <c r="J84" s="47">
        <f t="shared" si="30"/>
        <v>0</v>
      </c>
      <c r="K84" s="47">
        <f t="shared" si="30"/>
        <v>0</v>
      </c>
      <c r="L84" s="47">
        <f t="shared" si="30"/>
        <v>0</v>
      </c>
      <c r="M84" s="47">
        <f t="shared" si="30"/>
        <v>0</v>
      </c>
      <c r="N84" s="47">
        <f t="shared" si="30"/>
        <v>0</v>
      </c>
      <c r="O84" s="47">
        <f>[1]С0815_1037000158513_13_69_1!AW85</f>
        <v>0</v>
      </c>
      <c r="P84" s="47">
        <f>[1]С0815_1037000158513_13_69_1!AX85</f>
        <v>0</v>
      </c>
      <c r="Q84" s="47">
        <f>[1]С0815_1037000158513_13_69_1!AY85</f>
        <v>0</v>
      </c>
      <c r="R84" s="47">
        <f>[1]С0815_1037000158513_13_69_1!AZ85</f>
        <v>0</v>
      </c>
      <c r="S84" s="47">
        <f>[1]С0815_1037000158513_13_69_1!BA85</f>
        <v>0</v>
      </c>
      <c r="T84" s="47">
        <f>[1]С0815_1037000158513_13_69_1!BD85</f>
        <v>0</v>
      </c>
      <c r="U84" s="47">
        <f>[1]С0815_1037000158513_13_69_1!BE85</f>
        <v>0</v>
      </c>
      <c r="V84" s="47">
        <f>[1]С0815_1037000158513_13_69_1!BF85</f>
        <v>0</v>
      </c>
      <c r="W84" s="47">
        <f>[1]С0815_1037000158513_13_69_1!BG85</f>
        <v>0</v>
      </c>
      <c r="X84" s="47">
        <f>[1]С0815_1037000158513_13_69_1!BH85</f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v>0</v>
      </c>
      <c r="AE84" s="47">
        <v>0</v>
      </c>
      <c r="AF84" s="47">
        <v>0</v>
      </c>
      <c r="AG84" s="47">
        <v>0</v>
      </c>
      <c r="AH84" s="47">
        <v>0</v>
      </c>
    </row>
    <row r="85" spans="1:34" ht="31.5" x14ac:dyDescent="0.25">
      <c r="A85" s="43" t="str">
        <f>[1]В0228_1037000158513_02_0_69_!A122</f>
        <v>1.6</v>
      </c>
      <c r="B85" s="44" t="str">
        <f>[1]В0228_1037000158513_02_0_69_!B122</f>
        <v>Приобретение Легкового служебного автомобиля</v>
      </c>
      <c r="C85" s="43" t="str">
        <f>[1]В0228_1037000158513_02_0_69_!C122</f>
        <v>Е_0000007044</v>
      </c>
      <c r="D85" s="43" t="s">
        <v>57</v>
      </c>
      <c r="E85" s="47">
        <f>[1]В0228_1037000158513_04_0_69_!BL122</f>
        <v>0</v>
      </c>
      <c r="F85" s="47">
        <f>[1]В0228_1037000158513_04_0_69_!BM122</f>
        <v>0</v>
      </c>
      <c r="G85" s="47">
        <f>[1]В0228_1037000158513_04_0_69_!BN122</f>
        <v>0</v>
      </c>
      <c r="H85" s="47">
        <f>[1]В0228_1037000158513_04_0_69_!BO122</f>
        <v>0</v>
      </c>
      <c r="I85" s="47" t="str">
        <f>[1]В0228_1037000158513_04_0_69_!BP122</f>
        <v>нд</v>
      </c>
      <c r="J85" s="47">
        <f t="shared" si="30"/>
        <v>0</v>
      </c>
      <c r="K85" s="47">
        <f t="shared" si="30"/>
        <v>0</v>
      </c>
      <c r="L85" s="47">
        <f t="shared" si="30"/>
        <v>0</v>
      </c>
      <c r="M85" s="47">
        <f t="shared" si="30"/>
        <v>0</v>
      </c>
      <c r="N85" s="47">
        <f t="shared" si="30"/>
        <v>0</v>
      </c>
      <c r="O85" s="47">
        <f>[1]С0815_1037000158513_13_69_1!AW86</f>
        <v>0</v>
      </c>
      <c r="P85" s="47">
        <f>[1]С0815_1037000158513_13_69_1!AX86</f>
        <v>0</v>
      </c>
      <c r="Q85" s="47">
        <f>[1]С0815_1037000158513_13_69_1!AY86</f>
        <v>0</v>
      </c>
      <c r="R85" s="47">
        <f>[1]С0815_1037000158513_13_69_1!AZ86</f>
        <v>0</v>
      </c>
      <c r="S85" s="47">
        <f>[1]С0815_1037000158513_13_69_1!BA86</f>
        <v>0</v>
      </c>
      <c r="T85" s="47">
        <f>[1]С0815_1037000158513_13_69_1!BD86</f>
        <v>0</v>
      </c>
      <c r="U85" s="47">
        <f>[1]С0815_1037000158513_13_69_1!BE86</f>
        <v>0</v>
      </c>
      <c r="V85" s="47">
        <f>[1]С0815_1037000158513_13_69_1!BF86</f>
        <v>0</v>
      </c>
      <c r="W85" s="47">
        <f>[1]С0815_1037000158513_13_69_1!BG86</f>
        <v>0</v>
      </c>
      <c r="X85" s="47">
        <f>[1]С0815_1037000158513_13_69_1!BH86</f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v>0</v>
      </c>
      <c r="AE85" s="47">
        <v>0</v>
      </c>
      <c r="AF85" s="47">
        <v>0</v>
      </c>
      <c r="AG85" s="47">
        <v>0</v>
      </c>
      <c r="AH85" s="47">
        <v>0</v>
      </c>
    </row>
    <row r="86" spans="1:34" ht="31.5" x14ac:dyDescent="0.25">
      <c r="A86" s="43" t="str">
        <f>[1]В0228_1037000158513_02_0_69_!A125</f>
        <v>1.6</v>
      </c>
      <c r="B86" s="44" t="str">
        <f>[1]В0228_1037000158513_02_0_69_!B125</f>
        <v>Приобретение Грузового бортового с манипулятором</v>
      </c>
      <c r="C86" s="43" t="str">
        <f>[1]В0228_1037000158513_02_0_69_!C125</f>
        <v>Е_0000007047</v>
      </c>
      <c r="D86" s="43" t="s">
        <v>57</v>
      </c>
      <c r="E86" s="47">
        <f>[1]В0228_1037000158513_04_0_69_!BL125</f>
        <v>0</v>
      </c>
      <c r="F86" s="47">
        <f>[1]В0228_1037000158513_04_0_69_!BM125</f>
        <v>0</v>
      </c>
      <c r="G86" s="47">
        <f>[1]В0228_1037000158513_04_0_69_!BN125</f>
        <v>0</v>
      </c>
      <c r="H86" s="47">
        <f>[1]В0228_1037000158513_04_0_69_!BO125</f>
        <v>0</v>
      </c>
      <c r="I86" s="47" t="str">
        <f>[1]В0228_1037000158513_04_0_69_!BP125</f>
        <v>нд</v>
      </c>
      <c r="J86" s="47">
        <f t="shared" si="30"/>
        <v>0</v>
      </c>
      <c r="K86" s="47">
        <f t="shared" si="30"/>
        <v>0</v>
      </c>
      <c r="L86" s="47">
        <f t="shared" si="30"/>
        <v>0</v>
      </c>
      <c r="M86" s="47">
        <f t="shared" si="30"/>
        <v>0</v>
      </c>
      <c r="N86" s="47">
        <f t="shared" si="30"/>
        <v>0</v>
      </c>
      <c r="O86" s="47">
        <f>[1]С0815_1037000158513_13_69_1!AW87</f>
        <v>0</v>
      </c>
      <c r="P86" s="47">
        <f>[1]С0815_1037000158513_13_69_1!AX87</f>
        <v>0</v>
      </c>
      <c r="Q86" s="47">
        <f>[1]С0815_1037000158513_13_69_1!AY87</f>
        <v>0</v>
      </c>
      <c r="R86" s="47">
        <f>[1]С0815_1037000158513_13_69_1!AZ87</f>
        <v>0</v>
      </c>
      <c r="S86" s="47">
        <f>[1]С0815_1037000158513_13_69_1!BA87</f>
        <v>0</v>
      </c>
      <c r="T86" s="47">
        <f>[1]С0815_1037000158513_13_69_1!BD87</f>
        <v>0</v>
      </c>
      <c r="U86" s="47">
        <f>[1]С0815_1037000158513_13_69_1!BE87</f>
        <v>0</v>
      </c>
      <c r="V86" s="47">
        <f>[1]С0815_1037000158513_13_69_1!BF87</f>
        <v>0</v>
      </c>
      <c r="W86" s="47">
        <f>[1]С0815_1037000158513_13_69_1!BG87</f>
        <v>0</v>
      </c>
      <c r="X86" s="47">
        <f>[1]С0815_1037000158513_13_69_1!BH87</f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0</v>
      </c>
    </row>
    <row r="87" spans="1:34" ht="31.5" x14ac:dyDescent="0.25">
      <c r="A87" s="43" t="str">
        <f>[1]В0228_1037000158513_02_0_69_!A129</f>
        <v>1.6</v>
      </c>
      <c r="B87" s="44" t="str">
        <f>[1]В0228_1037000158513_02_0_69_!B129</f>
        <v>Приобретение Ножниц гильотинных SB-12/2500</v>
      </c>
      <c r="C87" s="43" t="str">
        <f>[1]В0228_1037000158513_02_0_69_!C129</f>
        <v>Е_0000007051</v>
      </c>
      <c r="D87" s="43" t="s">
        <v>57</v>
      </c>
      <c r="E87" s="47">
        <f>[1]В0228_1037000158513_04_0_69_!BL129</f>
        <v>0</v>
      </c>
      <c r="F87" s="47">
        <f>[1]В0228_1037000158513_04_0_69_!BM129</f>
        <v>0</v>
      </c>
      <c r="G87" s="47">
        <f>[1]В0228_1037000158513_04_0_69_!BN129</f>
        <v>0</v>
      </c>
      <c r="H87" s="47">
        <f>[1]В0228_1037000158513_04_0_69_!BO129</f>
        <v>0</v>
      </c>
      <c r="I87" s="47" t="str">
        <f>[1]В0228_1037000158513_04_0_69_!BP129</f>
        <v>нд</v>
      </c>
      <c r="J87" s="47">
        <f t="shared" si="30"/>
        <v>0</v>
      </c>
      <c r="K87" s="47">
        <f t="shared" si="30"/>
        <v>0</v>
      </c>
      <c r="L87" s="47">
        <f t="shared" si="30"/>
        <v>0</v>
      </c>
      <c r="M87" s="47">
        <f t="shared" si="30"/>
        <v>0</v>
      </c>
      <c r="N87" s="47">
        <f t="shared" si="30"/>
        <v>0</v>
      </c>
      <c r="O87" s="47">
        <f>[1]С0815_1037000158513_13_69_1!AW88</f>
        <v>0</v>
      </c>
      <c r="P87" s="47">
        <f>[1]С0815_1037000158513_13_69_1!AX88</f>
        <v>0</v>
      </c>
      <c r="Q87" s="47">
        <f>[1]С0815_1037000158513_13_69_1!AY88</f>
        <v>0</v>
      </c>
      <c r="R87" s="47">
        <f>[1]С0815_1037000158513_13_69_1!AZ88</f>
        <v>0</v>
      </c>
      <c r="S87" s="47">
        <f>[1]С0815_1037000158513_13_69_1!BA88</f>
        <v>0</v>
      </c>
      <c r="T87" s="47">
        <f>[1]С0815_1037000158513_13_69_1!BD88</f>
        <v>0</v>
      </c>
      <c r="U87" s="47">
        <f>[1]С0815_1037000158513_13_69_1!BE88</f>
        <v>0</v>
      </c>
      <c r="V87" s="47">
        <f>[1]С0815_1037000158513_13_69_1!BF88</f>
        <v>0</v>
      </c>
      <c r="W87" s="47">
        <f>[1]С0815_1037000158513_13_69_1!BG88</f>
        <v>0</v>
      </c>
      <c r="X87" s="47">
        <f>[1]С0815_1037000158513_13_69_1!BH88</f>
        <v>0</v>
      </c>
      <c r="Y87" s="47">
        <v>0</v>
      </c>
      <c r="Z87" s="47">
        <v>0</v>
      </c>
      <c r="AA87" s="47">
        <v>0</v>
      </c>
      <c r="AB87" s="47">
        <v>0</v>
      </c>
      <c r="AC87" s="47">
        <v>0</v>
      </c>
      <c r="AD87" s="47">
        <v>0</v>
      </c>
      <c r="AE87" s="47">
        <v>0</v>
      </c>
      <c r="AF87" s="47">
        <v>0</v>
      </c>
      <c r="AG87" s="47">
        <v>0</v>
      </c>
      <c r="AH87" s="47">
        <v>0</v>
      </c>
    </row>
    <row r="88" spans="1:34" x14ac:dyDescent="0.25">
      <c r="A88" s="43" t="s">
        <v>68</v>
      </c>
      <c r="B88" s="44" t="s">
        <v>69</v>
      </c>
      <c r="C88" s="43" t="s">
        <v>70</v>
      </c>
      <c r="D88" s="43" t="s">
        <v>57</v>
      </c>
      <c r="E88" s="47">
        <v>0</v>
      </c>
      <c r="F88" s="47">
        <v>0</v>
      </c>
      <c r="G88" s="47">
        <v>0</v>
      </c>
      <c r="H88" s="47">
        <v>0</v>
      </c>
      <c r="I88" s="47">
        <v>0</v>
      </c>
      <c r="J88" s="47">
        <f t="shared" si="30"/>
        <v>0</v>
      </c>
      <c r="K88" s="47">
        <f t="shared" si="30"/>
        <v>0</v>
      </c>
      <c r="L88" s="47">
        <f t="shared" si="30"/>
        <v>0</v>
      </c>
      <c r="M88" s="47">
        <f t="shared" si="30"/>
        <v>0</v>
      </c>
      <c r="N88" s="47">
        <f t="shared" si="30"/>
        <v>1</v>
      </c>
      <c r="O88" s="47">
        <f>[1]С0815_1037000158513_13_69_1!AW89</f>
        <v>0</v>
      </c>
      <c r="P88" s="47">
        <f>[1]С0815_1037000158513_13_69_1!AX89</f>
        <v>0</v>
      </c>
      <c r="Q88" s="47">
        <f>[1]С0815_1037000158513_13_69_1!AY89</f>
        <v>0</v>
      </c>
      <c r="R88" s="47">
        <f>[1]С0815_1037000158513_13_69_1!AZ89</f>
        <v>0</v>
      </c>
      <c r="S88" s="47">
        <f>[1]С0815_1037000158513_13_69_1!BA89</f>
        <v>0</v>
      </c>
      <c r="T88" s="47">
        <f>[1]С0815_1037000158513_13_69_1!BD89</f>
        <v>0</v>
      </c>
      <c r="U88" s="47">
        <f>[1]С0815_1037000158513_13_69_1!BE89</f>
        <v>0</v>
      </c>
      <c r="V88" s="47">
        <f>[1]С0815_1037000158513_13_69_1!BF89</f>
        <v>0</v>
      </c>
      <c r="W88" s="47">
        <f>[1]С0815_1037000158513_13_69_1!BG89</f>
        <v>0</v>
      </c>
      <c r="X88" s="47">
        <f>[1]С0815_1037000158513_13_69_1!BH89</f>
        <v>1</v>
      </c>
      <c r="Y88" s="47">
        <v>0</v>
      </c>
      <c r="Z88" s="47">
        <v>0</v>
      </c>
      <c r="AA88" s="47">
        <v>0</v>
      </c>
      <c r="AB88" s="47">
        <v>0</v>
      </c>
      <c r="AC88" s="47">
        <v>0</v>
      </c>
      <c r="AD88" s="47">
        <v>0</v>
      </c>
      <c r="AE88" s="47">
        <v>0</v>
      </c>
      <c r="AF88" s="47">
        <v>0</v>
      </c>
      <c r="AG88" s="47">
        <v>0</v>
      </c>
      <c r="AH88" s="47">
        <v>0</v>
      </c>
    </row>
    <row r="89" spans="1:34" x14ac:dyDescent="0.25">
      <c r="A89" s="43" t="s">
        <v>68</v>
      </c>
      <c r="B89" s="44" t="s">
        <v>71</v>
      </c>
      <c r="C89" s="43" t="s">
        <v>72</v>
      </c>
      <c r="D89" s="43" t="s">
        <v>57</v>
      </c>
      <c r="E89" s="47">
        <v>0</v>
      </c>
      <c r="F89" s="47">
        <v>0</v>
      </c>
      <c r="G89" s="47">
        <v>0</v>
      </c>
      <c r="H89" s="47">
        <v>0</v>
      </c>
      <c r="I89" s="47">
        <v>0</v>
      </c>
      <c r="J89" s="47">
        <f t="shared" si="30"/>
        <v>0</v>
      </c>
      <c r="K89" s="47">
        <f t="shared" si="30"/>
        <v>0</v>
      </c>
      <c r="L89" s="47">
        <f t="shared" si="30"/>
        <v>0</v>
      </c>
      <c r="M89" s="47">
        <f t="shared" si="30"/>
        <v>0</v>
      </c>
      <c r="N89" s="47">
        <f t="shared" si="30"/>
        <v>1</v>
      </c>
      <c r="O89" s="47">
        <f>[1]С0815_1037000158513_13_69_1!AW90</f>
        <v>0</v>
      </c>
      <c r="P89" s="47">
        <f>[1]С0815_1037000158513_13_69_1!AX90</f>
        <v>0</v>
      </c>
      <c r="Q89" s="47">
        <f>[1]С0815_1037000158513_13_69_1!AY90</f>
        <v>0</v>
      </c>
      <c r="R89" s="47">
        <f>[1]С0815_1037000158513_13_69_1!AZ90</f>
        <v>0</v>
      </c>
      <c r="S89" s="47">
        <f>[1]С0815_1037000158513_13_69_1!BA90</f>
        <v>0</v>
      </c>
      <c r="T89" s="47">
        <f>[1]С0815_1037000158513_13_69_1!BD90</f>
        <v>0</v>
      </c>
      <c r="U89" s="47">
        <f>[1]С0815_1037000158513_13_69_1!BE90</f>
        <v>0</v>
      </c>
      <c r="V89" s="47">
        <f>[1]С0815_1037000158513_13_69_1!BF90</f>
        <v>0</v>
      </c>
      <c r="W89" s="47">
        <f>[1]С0815_1037000158513_13_69_1!BG90</f>
        <v>0</v>
      </c>
      <c r="X89" s="47">
        <f>[1]С0815_1037000158513_13_69_1!BH90</f>
        <v>1</v>
      </c>
      <c r="Y89" s="47">
        <v>0</v>
      </c>
      <c r="Z89" s="47">
        <v>0</v>
      </c>
      <c r="AA89" s="47">
        <v>0</v>
      </c>
      <c r="AB89" s="47">
        <v>0</v>
      </c>
      <c r="AC89" s="47">
        <v>0</v>
      </c>
      <c r="AD89" s="47">
        <v>0</v>
      </c>
      <c r="AE89" s="47">
        <v>0</v>
      </c>
      <c r="AF89" s="47">
        <v>0</v>
      </c>
      <c r="AG89" s="47">
        <v>0</v>
      </c>
      <c r="AH89" s="47">
        <v>0</v>
      </c>
    </row>
  </sheetData>
  <autoFilter ref="A19:BX89"/>
  <mergeCells count="28">
    <mergeCell ref="AW17:BC17"/>
    <mergeCell ref="BD17:BJ17"/>
    <mergeCell ref="BK17:BQ17"/>
    <mergeCell ref="BR17:BX17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86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C0815_1037000158513_14_69_1</vt:lpstr>
      <vt:lpstr>'C0815_1037000158513_14_69_1'!Заголовки_для_печати</vt:lpstr>
      <vt:lpstr>'C0815_1037000158513_14_69_1'!Область_печати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2018-08-15T03:19:59Z</dcterms:created>
  <dcterms:modified xsi:type="dcterms:W3CDTF">2018-08-15T03:20:18Z</dcterms:modified>
</cp:coreProperties>
</file>