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ECONOMIST\Планово-экономический отдел\БДР\2016\"/>
    </mc:Choice>
  </mc:AlternateContent>
  <bookViews>
    <workbookView xWindow="0" yWindow="0" windowWidth="28800" windowHeight="12135"/>
  </bookViews>
  <sheets>
    <sheet name="Лист5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</externalReferences>
  <definedNames>
    <definedName name="\0">#REF!</definedName>
    <definedName name="\a">#REF!</definedName>
    <definedName name="\m">#REF!</definedName>
    <definedName name="\n">#REF!</definedName>
    <definedName name="\o">#REF!</definedName>
    <definedName name="___C370000">#REF!</definedName>
    <definedName name="___cap1">#REF!</definedName>
    <definedName name="___SP1">[1]FES!#REF!</definedName>
    <definedName name="___SP10">[1]FES!#REF!</definedName>
    <definedName name="___SP11">[1]FES!#REF!</definedName>
    <definedName name="___SP12">[1]FES!#REF!</definedName>
    <definedName name="___SP13">[1]FES!#REF!</definedName>
    <definedName name="___SP14">[1]FES!#REF!</definedName>
    <definedName name="___SP15">[1]FES!#REF!</definedName>
    <definedName name="___SP16">[1]FES!#REF!</definedName>
    <definedName name="___SP17">[1]FES!#REF!</definedName>
    <definedName name="___SP18">[1]FES!#REF!</definedName>
    <definedName name="___SP19">[1]FES!#REF!</definedName>
    <definedName name="___SP2">[1]FES!#REF!</definedName>
    <definedName name="___SP20">[1]FES!#REF!</definedName>
    <definedName name="___SP3">[1]FES!#REF!</definedName>
    <definedName name="___SP4">[1]FES!#REF!</definedName>
    <definedName name="___SP5">[1]FES!#REF!</definedName>
    <definedName name="___SP7">[1]FES!#REF!</definedName>
    <definedName name="___SP8">[1]FES!#REF!</definedName>
    <definedName name="___SP9">[1]FES!#REF!</definedName>
    <definedName name="___use1">#REF!</definedName>
    <definedName name="__C370000">#REF!</definedName>
    <definedName name="__cap1">#REF!</definedName>
    <definedName name="__IntlFixup" hidden="1">TRUE</definedName>
    <definedName name="__SP1">[1]FES!#REF!</definedName>
    <definedName name="__SP10">[1]FES!#REF!</definedName>
    <definedName name="__SP11">[1]FES!#REF!</definedName>
    <definedName name="__SP12">[1]FES!#REF!</definedName>
    <definedName name="__SP13">[1]FES!#REF!</definedName>
    <definedName name="__SP14">[1]FES!#REF!</definedName>
    <definedName name="__SP15">[1]FES!#REF!</definedName>
    <definedName name="__SP16">[1]FES!#REF!</definedName>
    <definedName name="__SP17">[1]FES!#REF!</definedName>
    <definedName name="__SP18">[1]FES!#REF!</definedName>
    <definedName name="__SP19">[1]FES!#REF!</definedName>
    <definedName name="__SP2">[1]FES!#REF!</definedName>
    <definedName name="__SP20">[1]FES!#REF!</definedName>
    <definedName name="__SP3">[1]FES!#REF!</definedName>
    <definedName name="__SP4">[1]FES!#REF!</definedName>
    <definedName name="__SP5">[1]FES!#REF!</definedName>
    <definedName name="__SP7">[1]FES!#REF!</definedName>
    <definedName name="__SP8">[1]FES!#REF!</definedName>
    <definedName name="__SP9">[1]FES!#REF!</definedName>
    <definedName name="__use1">#REF!</definedName>
    <definedName name="_A">#REF!</definedName>
    <definedName name="_B">#REF!</definedName>
    <definedName name="_C">#REF!</definedName>
    <definedName name="_C370000">#REF!</definedName>
    <definedName name="_cap1">#REF!</definedName>
    <definedName name="_D">#REF!</definedName>
    <definedName name="_E">#REF!</definedName>
    <definedName name="_F">#REF!</definedName>
    <definedName name="_SP1">[1]FES!#REF!</definedName>
    <definedName name="_SP10">[1]FES!#REF!</definedName>
    <definedName name="_SP11">[1]FES!#REF!</definedName>
    <definedName name="_SP12">[1]FES!#REF!</definedName>
    <definedName name="_SP13">[1]FES!#REF!</definedName>
    <definedName name="_SP14">[1]FES!#REF!</definedName>
    <definedName name="_SP15">[1]FES!#REF!</definedName>
    <definedName name="_SP16">[1]FES!#REF!</definedName>
    <definedName name="_SP17">[1]FES!#REF!</definedName>
    <definedName name="_SP18">[1]FES!#REF!</definedName>
    <definedName name="_SP19">[1]FES!#REF!</definedName>
    <definedName name="_SP2">[1]FES!#REF!</definedName>
    <definedName name="_SP20">[1]FES!#REF!</definedName>
    <definedName name="_SP3">[1]FES!#REF!</definedName>
    <definedName name="_SP4">[1]FES!#REF!</definedName>
    <definedName name="_SP5">[1]FES!#REF!</definedName>
    <definedName name="_SP7">[1]FES!#REF!</definedName>
    <definedName name="_SP8">[1]FES!#REF!</definedName>
    <definedName name="_SP9">[1]FES!#REF!</definedName>
    <definedName name="_use1">#REF!</definedName>
    <definedName name="a">[2]!a</definedName>
    <definedName name="AccessDatabase" hidden="1">"C:\My Documents\vlad\Var_2\can270398v2t05.mdb"</definedName>
    <definedName name="AFamorts">#REF!</definedName>
    <definedName name="AFamorttnr96">#REF!</definedName>
    <definedName name="AFassistech">#REF!</definedName>
    <definedName name="AFfraisfi">#REF!</definedName>
    <definedName name="AFimpoA">#REF!</definedName>
    <definedName name="AFparité">#REF!</definedName>
    <definedName name="AFtaxexport">#REF!</definedName>
    <definedName name="alumina_mt">#REF!</definedName>
    <definedName name="alumina_price">#REF!</definedName>
    <definedName name="anscount" hidden="1">1</definedName>
    <definedName name="asd">[2]!asd</definedName>
    <definedName name="b">[2]!b</definedName>
    <definedName name="Balance_Sheet">#REF!</definedName>
    <definedName name="bbbbb">[2]!USD/1.701</definedName>
    <definedName name="bbbbbb">#N/A</definedName>
    <definedName name="Beg_Bal">#REF!</definedName>
    <definedName name="Button_130">"can270398v2t05_Выпуск__реализация__запасы_Таблица"</definedName>
    <definedName name="calculations">#REF!</definedName>
    <definedName name="Capital_Purchases">#REF!</definedName>
    <definedName name="CashFlow">'[3]Master Cashflows - Contractual'!#REF!</definedName>
    <definedName name="CompOt">[2]!CompOt</definedName>
    <definedName name="CompRas">[2]!CompRas</definedName>
    <definedName name="Coût_Assistance_technique_1998">[2]!NotesHyp</definedName>
    <definedName name="csDesignMode">1</definedName>
    <definedName name="curs">#REF!</definedName>
    <definedName name="d">#REF!</definedName>
    <definedName name="d_r">#REF!</definedName>
    <definedName name="da">#REF!</definedName>
    <definedName name="Data">#REF!</definedName>
    <definedName name="debt1">#REF!</definedName>
    <definedName name="del">#REF!</definedName>
    <definedName name="Depreciation_Schedule">#REF!</definedName>
    <definedName name="dfg">[2]!dfg</definedName>
    <definedName name="DM">[2]!USD/1.701</definedName>
    <definedName name="DMRUR">#REF!</definedName>
    <definedName name="DTL_B_1">#N/A</definedName>
    <definedName name="DTL_C_1">#N/A</definedName>
    <definedName name="DTL_C_ASSETS_2_1">#N/A</definedName>
    <definedName name="DTL_C_ASSETS_3_1">#N/A</definedName>
    <definedName name="DTL_C_CAPITAL_4_1">#N/A</definedName>
    <definedName name="DTL_C_CAPITAL_5_1">#N/A</definedName>
    <definedName name="DTL_C_EXPENSES_1_1">#N/A</definedName>
    <definedName name="DTL_C_EXPENSES_2_1">#N/A</definedName>
    <definedName name="DTL_C_INCOME_1_1">#N/A</definedName>
    <definedName name="DTL_C_LIABILITIES_3_1">#N/A</definedName>
    <definedName name="DTL_C_LIABILITIES_4_1">#N/A</definedName>
    <definedName name="DTL_C_SUSPENSE_5_1">#N/A</definedName>
    <definedName name="DTL_C_SUSPENSE_6_1">#N/A</definedName>
    <definedName name="DTL_D_ASSETS_2_1">#N/A</definedName>
    <definedName name="DTL_D_ASSETS_3_1">#N/A</definedName>
    <definedName name="DTL_D_CAPITAL_4_1">#N/A</definedName>
    <definedName name="DTL_D_CAPITAL_5_1">#N/A</definedName>
    <definedName name="DTL_D_EXPENSES_1_1">#N/A</definedName>
    <definedName name="DTL_D_EXPENSES_2_1">#N/A</definedName>
    <definedName name="DTL_D_INCOME_1_1">#N/A</definedName>
    <definedName name="DTL_D_LIABILITIES_3_1">#N/A</definedName>
    <definedName name="DTL_D_LIABILITIES_4_1">#N/A</definedName>
    <definedName name="DTL_D_SUSPENSE_5_1">#N/A</definedName>
    <definedName name="DTL_D_SUSPENSE_6_1">#N/A</definedName>
    <definedName name="DTL_E_1">#N/A</definedName>
    <definedName name="DTL_E_ASSETS_2_1">#N/A</definedName>
    <definedName name="DTL_E_ASSETS_3_1">#N/A</definedName>
    <definedName name="DTL_E_CAPITAL_4_1">#N/A</definedName>
    <definedName name="DTL_E_CAPITAL_5_1">#N/A</definedName>
    <definedName name="DTL_E_EXPENSES_1_1">#N/A</definedName>
    <definedName name="DTL_E_EXPENSES_2_1">#N/A</definedName>
    <definedName name="DTL_E_INCOME_1_1">#N/A</definedName>
    <definedName name="DTL_E_LIABILITIES_3_1">#N/A</definedName>
    <definedName name="DTL_E_LIABILITIES_4_1">#N/A</definedName>
    <definedName name="DTL_E_SUSPENSE_5_1">#N/A</definedName>
    <definedName name="DTL_E_SUSPENSE_6_1">#N/A</definedName>
    <definedName name="DTL_F_1">#N/A</definedName>
    <definedName name="DTL_F_ASSETS_2_1">#N/A</definedName>
    <definedName name="DTL_F_ASSETS_3_1">#N/A</definedName>
    <definedName name="DTL_F_CAPITAL_4_1">#N/A</definedName>
    <definedName name="DTL_F_CAPITAL_5_1">#N/A</definedName>
    <definedName name="DTL_F_EXPENSES_1_1">#N/A</definedName>
    <definedName name="DTL_F_EXPENSES_2_1">#N/A</definedName>
    <definedName name="DTL_F_INCOME_1_1">#N/A</definedName>
    <definedName name="DTL_F_LIABILITIES_3_1">#N/A</definedName>
    <definedName name="DTL_F_LIABILITIES_4_1">#N/A</definedName>
    <definedName name="DTL_F_SUSPENSE_5_1">#N/A</definedName>
    <definedName name="DTL_F_SUSPENSE_6_1">#N/A</definedName>
    <definedName name="DTL_G_1">#N/A</definedName>
    <definedName name="DTL_G_ASSETS_2_1">#N/A</definedName>
    <definedName name="DTL_G_ASSETS_3_1">#N/A</definedName>
    <definedName name="DTL_G_CAPITAL_4_1">#N/A</definedName>
    <definedName name="DTL_G_CAPITAL_5_1">#N/A</definedName>
    <definedName name="DTL_G_EXPENSES_1_1">#N/A</definedName>
    <definedName name="DTL_G_EXPENSES_2_1">#N/A</definedName>
    <definedName name="DTL_G_INCOME_1_1">#N/A</definedName>
    <definedName name="DTL_G_LIABILITIES_3_1">#N/A</definedName>
    <definedName name="DTL_G_LIABILITIES_4_1">#N/A</definedName>
    <definedName name="DTL_G_SUSPENSE_5_1">#N/A</definedName>
    <definedName name="DTL_G_SUSPENSE_6_1">#N/A</definedName>
    <definedName name="DTL_H___1703__1_1">#N/A</definedName>
    <definedName name="DTL_H___1707__2_1">#N/A</definedName>
    <definedName name="DTL_H__1_1">#N/A</definedName>
    <definedName name="DTL_H_1">#N/A</definedName>
    <definedName name="DTL_H_ASSETS_2_1">#N/A</definedName>
    <definedName name="DTL_H_ASSETS_3_1">#N/A</definedName>
    <definedName name="DTL_H_CAPITAL_4_1">#N/A</definedName>
    <definedName name="DTL_H_CAPITAL_5_1">#N/A</definedName>
    <definedName name="DTL_H_CRN__2035___3__1_1">#N/A</definedName>
    <definedName name="DTL_H_CRN__2072___3__2_1">#N/A</definedName>
    <definedName name="DTL_H_CRN__2073___3__3_1">#N/A</definedName>
    <definedName name="DTL_H_CRN__2074___3__4_1">#N/A</definedName>
    <definedName name="DTL_H_CRN__2075___3__5_1">#N/A</definedName>
    <definedName name="DTL_H_CRN__2202___3__6_1">#N/A</definedName>
    <definedName name="DTL_H_CRN__2212___3__7_1">#N/A</definedName>
    <definedName name="DTL_H_CRN__2213___3__8_1">#N/A</definedName>
    <definedName name="DTL_H_CRN__2214___3__9_1">#N/A</definedName>
    <definedName name="DTL_H_CRN__2215___3__10_1">#N/A</definedName>
    <definedName name="DTL_H_CRN__2318___3__11_1">#N/A</definedName>
    <definedName name="DTL_H_CRN__2321___3__12_1">#N/A</definedName>
    <definedName name="DTL_H_CRN__2323___3__13_1">#N/A</definedName>
    <definedName name="DTL_H_CRN__2356___3__14_1">#N/A</definedName>
    <definedName name="DTL_H_CRN__2370___3__15_1">#N/A</definedName>
    <definedName name="DTL_H_CRN__4377___3__16_1">#N/A</definedName>
    <definedName name="DTL_H_CRN__4378___3__17_1">#N/A</definedName>
    <definedName name="DTL_H_CRN__5521___3__18_1">#N/A</definedName>
    <definedName name="DTL_H_CRN__5522___3__19_1">#N/A</definedName>
    <definedName name="DTL_H_CRN__5523___3__20_1">#N/A</definedName>
    <definedName name="DTL_H_CRN__5524___3__21_1">#N/A</definedName>
    <definedName name="DTL_H_CRN__6020___3__22_1">#N/A</definedName>
    <definedName name="DTL_H_CRN__6055___3__23_1">#N/A</definedName>
    <definedName name="DTL_H_CRN__6063___3__24_1">#N/A</definedName>
    <definedName name="DTL_H_CRN__6478___3__25_1">#N/A</definedName>
    <definedName name="DTL_H_CRN__6505___3__26_1">#N/A</definedName>
    <definedName name="DTL_H_CRN__6507___3__27_1">#N/A</definedName>
    <definedName name="DTL_H_CRN__6543___3__28_1">#N/A</definedName>
    <definedName name="DTL_H_CRNE_1_1">#N/A</definedName>
    <definedName name="DTL_H_EXPENSES_1_1">#N/A</definedName>
    <definedName name="DTL_H_EXPENSES_2_1">#N/A</definedName>
    <definedName name="DTL_H_INCOME_1_1">#N/A</definedName>
    <definedName name="DTL_H_LIABILITIES_3_1">#N/A</definedName>
    <definedName name="DTL_H_LIABILITIES_4_1">#N/A</definedName>
    <definedName name="DTL_H_SUSPENSE_5_1">#N/A</definedName>
    <definedName name="DTL_H_SUSPENSE_6_1">#N/A</definedName>
    <definedName name="DTL_I_1">#N/A</definedName>
    <definedName name="DTL_I_ASSETS_2_1">#N/A</definedName>
    <definedName name="DTL_I_ASSETS_3_1">#N/A</definedName>
    <definedName name="DTL_I_CAPITAL_4_1">#N/A</definedName>
    <definedName name="DTL_I_CAPITAL_5_1">#N/A</definedName>
    <definedName name="DTL_I_CNC_STOCK_1_1">#N/A</definedName>
    <definedName name="DTL_I_CNI1__STOCK_1_1">#N/A</definedName>
    <definedName name="DTL_I_CNI2__STOCK_2_1">#N/A</definedName>
    <definedName name="DTL_I_CNIIV_STOCK_3_1">#N/A</definedName>
    <definedName name="DTL_I_EXPENSES_1_1">#N/A</definedName>
    <definedName name="DTL_I_EXPENSES_2_1">#N/A</definedName>
    <definedName name="DTL_I_INCOME_1_1">#N/A</definedName>
    <definedName name="DTL_I_LIABILITIES_3_1">#N/A</definedName>
    <definedName name="DTL_I_LIABILITIES_4_1">#N/A</definedName>
    <definedName name="DTL_I_SUSPENSE_5_1">#N/A</definedName>
    <definedName name="DTL_I_SUSPENSE_6_1">#N/A</definedName>
    <definedName name="DTL_J_1">#N/A</definedName>
    <definedName name="DTL_J_ASSETS_2_1">#N/A</definedName>
    <definedName name="DTL_J_ASSETS_3_1">#N/A</definedName>
    <definedName name="DTL_J_CAPITAL_4_1">#N/A</definedName>
    <definedName name="DTL_J_CAPITAL_5_1">#N/A</definedName>
    <definedName name="DTL_J_EXPENSES_1_1">#N/A</definedName>
    <definedName name="DTL_J_EXPENSES_2_1">#N/A</definedName>
    <definedName name="DTL_J_INCOME_1_1">#N/A</definedName>
    <definedName name="DTL_J_LIABILITIES_3_1">#N/A</definedName>
    <definedName name="DTL_J_LIABILITIES_4_1">#N/A</definedName>
    <definedName name="DTL_J_SUSPENSE_5_1">#N/A</definedName>
    <definedName name="DTL_J_SUSPENSE_6_1">#N/A</definedName>
    <definedName name="DTL_K_ASSETS_2_1">#N/A</definedName>
    <definedName name="DTL_K_ASSETS_3_1">#N/A</definedName>
    <definedName name="DTL_K_CAPITAL_4_1">#N/A</definedName>
    <definedName name="DTL_K_CAPITAL_5_1">#N/A</definedName>
    <definedName name="DTL_K_EXPENSES_1_1">#N/A</definedName>
    <definedName name="DTL_K_EXPENSES_2_1">#N/A</definedName>
    <definedName name="DTL_K_INCOME_1_1">#N/A</definedName>
    <definedName name="DTL_K_LIABILITIES_3_1">#N/A</definedName>
    <definedName name="DTL_K_LIABILITIES_4_1">#N/A</definedName>
    <definedName name="DTL_K_SUSPENSE_5_1">#N/A</definedName>
    <definedName name="DTL_K_SUSPENSE_6_1">#N/A</definedName>
    <definedName name="DTL_L_ASSETS_2_1">#N/A</definedName>
    <definedName name="DTL_L_ASSETS_3_1">#N/A</definedName>
    <definedName name="DTL_L_CAPITAL_4_1">#N/A</definedName>
    <definedName name="DTL_L_CAPITAL_5_1">#N/A</definedName>
    <definedName name="DTL_L_EXPENSES_1_1">#N/A</definedName>
    <definedName name="DTL_L_EXPENSES_2_1">#N/A</definedName>
    <definedName name="DTL_L_INCOME_1_1">#N/A</definedName>
    <definedName name="DTL_L_LIABILITIES_3_1">#N/A</definedName>
    <definedName name="DTL_L_LIABILITIES_4_1">#N/A</definedName>
    <definedName name="DTL_L_SUSPENSE_5_1">#N/A</definedName>
    <definedName name="DTL_L_SUSPENSE_6_1">#N/A</definedName>
    <definedName name="DTL_M_ASSETS_2_1">#N/A</definedName>
    <definedName name="DTL_M_ASSETS_3_1">#N/A</definedName>
    <definedName name="DTL_M_CAPITAL_4_1">#N/A</definedName>
    <definedName name="DTL_M_CAPITAL_5_1">#N/A</definedName>
    <definedName name="DTL_M_EXPENSES_1_1">#N/A</definedName>
    <definedName name="DTL_M_EXPENSES_2_1">#N/A</definedName>
    <definedName name="DTL_M_INCOME_1_1">#N/A</definedName>
    <definedName name="DTL_M_LIABILITIES_3_1">#N/A</definedName>
    <definedName name="DTL_M_LIABILITIES_4_1">#N/A</definedName>
    <definedName name="DTL_M_SUSPENSE_5_1">#N/A</definedName>
    <definedName name="DTL_M_SUSPENSE_6_1">#N/A</definedName>
    <definedName name="DTL_N_ASSETS_2_1">#N/A</definedName>
    <definedName name="DTL_N_ASSETS_3_1">#N/A</definedName>
    <definedName name="DTL_N_CAPITAL_4_1">#N/A</definedName>
    <definedName name="DTL_N_CAPITAL_5_1">#N/A</definedName>
    <definedName name="DTL_N_CNC_STOCK_1_1">#N/A</definedName>
    <definedName name="DTL_N_CNI1__STOCK_1_1">#N/A</definedName>
    <definedName name="DTL_N_CNI2__STOCK_2_1">#N/A</definedName>
    <definedName name="DTL_N_CNIIV_STOCK_3_1">#N/A</definedName>
    <definedName name="DTL_N_EXPENSES_1_1">#N/A</definedName>
    <definedName name="DTL_N_EXPENSES_2_1">#N/A</definedName>
    <definedName name="DTL_N_INCOME_1_1">#N/A</definedName>
    <definedName name="DTL_N_LIABILITIES_3_1">#N/A</definedName>
    <definedName name="DTL_N_LIABILITIES_4_1">#N/A</definedName>
    <definedName name="DTL_N_SUSPENSE_5_1">#N/A</definedName>
    <definedName name="DTL_N_SUSPENSE_6_1">#N/A</definedName>
    <definedName name="DTL_O_CNC_STOCK_1_1">#N/A</definedName>
    <definedName name="DTL_O_CNI1__STOCK_1_1">#N/A</definedName>
    <definedName name="DTL_O_CNI2__STOCK_2_1">#N/A</definedName>
    <definedName name="DTL_O_CNIIV_STOCK_3_1">#N/A</definedName>
    <definedName name="DTL_P_CNC_STOCK_1_1">#N/A</definedName>
    <definedName name="DTL_P_CNI1__STOCK_1_1">#N/A</definedName>
    <definedName name="DTL_P_CNI2__STOCK_2_1">#N/A</definedName>
    <definedName name="DTL_P_CNIIV_STOCK_3_1">#N/A</definedName>
    <definedName name="DTL_R_CNC_STOCK_1_1">#N/A</definedName>
    <definedName name="DTL_R_CNI1__STOCK_1_1">#N/A</definedName>
    <definedName name="DTL_R_CNI2__STOCK_2_1">#N/A</definedName>
    <definedName name="DTL_R_CNIIV_STOCK_3_1">#N/A</definedName>
    <definedName name="DTL_S_CNC_STOCK_1_1">#N/A</definedName>
    <definedName name="DTL_S_CNI1__STOCK_1_1">#N/A</definedName>
    <definedName name="DTL_S_CNI2__STOCK_2_1">#N/A</definedName>
    <definedName name="DTL_S_CNIIV_STOCK_3_1">#N/A</definedName>
    <definedName name="DTL_SumIf___1703__1_1">#N/A</definedName>
    <definedName name="DTL_SumIf___1707__2_1">#N/A</definedName>
    <definedName name="DTL_SumIf__1_1">#N/A</definedName>
    <definedName name="DTL_SumIf_ASSETS_2_1">#N/A</definedName>
    <definedName name="DTL_SumIf_ASSETS_3_1">#N/A</definedName>
    <definedName name="DTL_SumIf_CAPITAL_4_1">#N/A</definedName>
    <definedName name="DTL_SumIf_CAPITAL_5_1">#N/A</definedName>
    <definedName name="DTL_SumIf_CNC_STOCK_1_1">#N/A</definedName>
    <definedName name="DTL_SumIf_CNI1__STOCK_1_1">#N/A</definedName>
    <definedName name="DTL_SumIf_CNI2__STOCK_2_1">#N/A</definedName>
    <definedName name="DTL_SumIf_CNIIV_STOCK_3_1">#N/A</definedName>
    <definedName name="DTL_SumIf_CRN__2035___3__1_1">#N/A</definedName>
    <definedName name="DTL_SumIf_CRN__2072___3__2_1">#N/A</definedName>
    <definedName name="DTL_SumIf_CRN__2073___3__3_1">#N/A</definedName>
    <definedName name="DTL_SumIf_CRN__2074___3__4_1">#N/A</definedName>
    <definedName name="DTL_SumIf_CRN__2075___3__5_1">#N/A</definedName>
    <definedName name="DTL_SumIf_CRN__2202___3__6_1">#N/A</definedName>
    <definedName name="DTL_SumIf_CRN__2212___3__7_1">#N/A</definedName>
    <definedName name="DTL_SumIf_CRN__2213___3__8_1">#N/A</definedName>
    <definedName name="DTL_SumIf_CRN__2214___3__9_1">#N/A</definedName>
    <definedName name="DTL_SumIf_CRN__2215___3__10_1">#N/A</definedName>
    <definedName name="DTL_SumIf_CRN__2318___3__11_1">#N/A</definedName>
    <definedName name="DTL_SumIf_CRN__2321___3__12_1">#N/A</definedName>
    <definedName name="DTL_SumIf_CRN__2323___3__13_1">#N/A</definedName>
    <definedName name="DTL_SumIf_CRN__2356___3__14_1">#N/A</definedName>
    <definedName name="DTL_SumIf_CRN__2370___3__15_1">#N/A</definedName>
    <definedName name="DTL_SumIf_CRN__4377___3__16_1">#N/A</definedName>
    <definedName name="DTL_SumIf_CRN__4378___3__17_1">#N/A</definedName>
    <definedName name="DTL_SumIf_CRN__5521___3__18_1">#N/A</definedName>
    <definedName name="DTL_SumIf_CRN__5522___3__19_1">#N/A</definedName>
    <definedName name="DTL_SumIf_CRN__5523___3__20_1">#N/A</definedName>
    <definedName name="DTL_SumIf_CRN__5524___3__21_1">#N/A</definedName>
    <definedName name="DTL_SumIf_CRN__6020___3__22_1">#N/A</definedName>
    <definedName name="DTL_SumIf_CRN__6055___3__23_1">#N/A</definedName>
    <definedName name="DTL_SumIf_CRN__6063___3__24_1">#N/A</definedName>
    <definedName name="DTL_SumIf_CRN__6478___3__25_1">#N/A</definedName>
    <definedName name="DTL_SumIf_CRN__6505___3__26_1">#N/A</definedName>
    <definedName name="DTL_SumIf_CRN__6507___3__27_1">#N/A</definedName>
    <definedName name="DTL_SumIf_CRN__6543___3__28_1">#N/A</definedName>
    <definedName name="DTL_SumIf_EXPENSES_1_1">#N/A</definedName>
    <definedName name="DTL_SumIf_EXPENSES_2_1">#N/A</definedName>
    <definedName name="DTL_SumIf_INCOME_1_1">#N/A</definedName>
    <definedName name="DTL_SumIf_LIABILITIES_3_1">#N/A</definedName>
    <definedName name="DTL_SumIf_LIABILITIES_4_1">#N/A</definedName>
    <definedName name="DTL_SumIf_SUSPENSE_5_1">#N/A</definedName>
    <definedName name="DTL_SumIf_SUSPENSE_6_1">#N/A</definedName>
    <definedName name="DTL_T_CNC_STOCK_1_1">#N/A</definedName>
    <definedName name="DTL_T_CNI1__STOCK_1_1">#N/A</definedName>
    <definedName name="DTL_T_CNI2__STOCK_2_1">#N/A</definedName>
    <definedName name="DTL_T_CNIIV_STOCK_3_1">#N/A</definedName>
    <definedName name="ee">#REF!</definedName>
    <definedName name="End_Bal">#REF!</definedName>
    <definedName name="ew">[2]!ew</definedName>
    <definedName name="Expas">#REF!</definedName>
    <definedName name="export_year">#REF!</definedName>
    <definedName name="Extra_Pay">#REF!</definedName>
    <definedName name="fg">[2]!fg</definedName>
    <definedName name="Financing_Activities">#REF!</definedName>
    <definedName name="Form_211">#REF!</definedName>
    <definedName name="Form_214_40">#REF!</definedName>
    <definedName name="Form_214_41">#REF!</definedName>
    <definedName name="Form_215">#REF!</definedName>
    <definedName name="Form_626_p">#REF!</definedName>
    <definedName name="Format_info">#REF!</definedName>
    <definedName name="Fuel">#REF!</definedName>
    <definedName name="FuelP97">#REF!</definedName>
    <definedName name="Full_Print">#REF!</definedName>
    <definedName name="G">[2]!USD/1.701</definedName>
    <definedName name="gg">#REF!</definedName>
    <definedName name="gggg">[2]!gggg</definedName>
    <definedName name="Go">[2]!Go</definedName>
    <definedName name="GoAssetChart">[2]!GoAssetChart</definedName>
    <definedName name="GoBack">[2]!GoBack</definedName>
    <definedName name="GoBalanceSheet">[2]!GoBalanceSheet</definedName>
    <definedName name="GoCashFlow">[2]!GoCashFlow</definedName>
    <definedName name="GoData">[2]!GoData</definedName>
    <definedName name="GoIncomeChart">[2]!GoIncomeChart</definedName>
    <definedName name="GoIncomeChart1">[2]!GoIncomeChart1</definedName>
    <definedName name="grace1">#REF!</definedName>
    <definedName name="H?Period">[4]Заголовок!$B$3</definedName>
    <definedName name="HEADER_BOTTOM">6</definedName>
    <definedName name="HEADER_BOTTOM_1">#N/A</definedName>
    <definedName name="Header_Row">ROW(#REF!)</definedName>
    <definedName name="Helper_ТЭС_Котельные">[5]Справочники!$A$2:$A$4,[5]Справочники!$A$16:$A$18</definedName>
    <definedName name="hh">[2]!USD/1.701</definedName>
    <definedName name="hhhh">[2]!hhhh</definedName>
    <definedName name="iii">kk/1.81</definedName>
    <definedName name="iiii">kk/1.81</definedName>
    <definedName name="Income_Statement_1">#REF!</definedName>
    <definedName name="Income_Statement_2">#REF!</definedName>
    <definedName name="Income_Statement_3">#REF!</definedName>
    <definedName name="ineterest1">#REF!</definedName>
    <definedName name="Int">#REF!</definedName>
    <definedName name="Interest_Rate">#REF!</definedName>
    <definedName name="jjjjjj">[2]!jjjjjj</definedName>
    <definedName name="k">[2]!k</definedName>
    <definedName name="kk">[6]Коэфф!$B$1</definedName>
    <definedName name="kurs">#REF!</definedName>
    <definedName name="lang">[7]lang!$A$6</definedName>
    <definedName name="Language">[8]Main!$B$21</definedName>
    <definedName name="Last_Row">IF(Values_Entered,Header_Row+Number_of_Payments,Header_Row)</definedName>
    <definedName name="libir6m">#REF!</definedName>
    <definedName name="limcount" hidden="1">1</definedName>
    <definedName name="LME">#REF!</definedName>
    <definedName name="Loan_Amount">#REF!</definedName>
    <definedName name="Loan_Start">#REF!</definedName>
    <definedName name="Loan_Years">#REF!</definedName>
    <definedName name="mamamia">#REF!</definedName>
    <definedName name="mm">[2]!mm</definedName>
    <definedName name="Moeuvre">[9]Personnel!#REF!</definedName>
    <definedName name="nn">kk/1.81</definedName>
    <definedName name="nnnn">kk/1.81</definedName>
    <definedName name="Num_Pmt_Per_Year">#REF!</definedName>
    <definedName name="Number_of_Payments">MATCH(0.01,End_Bal,-1)+1</definedName>
    <definedName name="ok">[10]Контроль!$E$1</definedName>
    <definedName name="org">'[11]Анкета (2)'!$A$5</definedName>
    <definedName name="output_year">#REF!</definedName>
    <definedName name="P1_ESO_PROT" hidden="1">#REF!,#REF!,#REF!,#REF!,#REF!,#REF!,#REF!,#REF!</definedName>
    <definedName name="P1_SBT_PROT" hidden="1">#REF!,#REF!,#REF!,#REF!,#REF!,#REF!,#REF!</definedName>
    <definedName name="P1_SCOPE_16_PRT" hidden="1">'[12]16'!$E$15:$I$16,'[12]16'!$E$18:$I$20,'[12]16'!$E$23:$I$23,'[12]16'!$E$26:$I$26,'[12]16'!$E$29:$I$29,'[12]16'!$E$32:$I$32,'[12]16'!$E$35:$I$35,'[12]16'!$B$34,'[12]16'!$B$37</definedName>
    <definedName name="P1_SCOPE_17_PRT" hidden="1">#REF!,#REF!,#REF!,#REF!,#REF!,#REF!,#REF!,#REF!</definedName>
    <definedName name="P1_SCOPE_4_PRT" hidden="1">'[12]4'!$F$23:$I$23,'[12]4'!$F$25:$I$25,'[12]4'!$F$27:$I$31,'[12]4'!$K$14:$N$20,'[12]4'!$K$23:$N$23,'[12]4'!$K$25:$N$25,'[12]4'!$K$27:$N$31,'[12]4'!$P$14:$S$20,'[12]4'!$P$23:$S$23</definedName>
    <definedName name="P1_SCOPE_5_PRT" hidden="1">'[12]5'!$F$23:$I$23,'[12]5'!$F$25:$I$25,'[12]5'!$F$27:$I$31,'[12]5'!$K$14:$N$21,'[12]5'!$K$23:$N$23,'[12]5'!$K$25:$N$25,'[12]5'!$K$27:$N$31,'[12]5'!$P$14:$S$21,'[12]5'!$P$23:$S$23</definedName>
    <definedName name="P1_SCOPE_F1_PRT" hidden="1">'[12]Ф-1 (для АО-энерго)'!$D$74:$E$84,'[12]Ф-1 (для АО-энерго)'!$D$71:$E$72,'[12]Ф-1 (для АО-энерго)'!$D$66:$E$69,'[12]Ф-1 (для АО-энерго)'!$D$61:$E$64</definedName>
    <definedName name="P1_SCOPE_F2_PRT" hidden="1">'[12]Ф-2 (для АО-энерго)'!$G$56,'[12]Ф-2 (для АО-энерго)'!$E$55:$E$56,'[12]Ф-2 (для АО-энерго)'!$F$55:$G$55,'[12]Ф-2 (для АО-энерго)'!$D$55</definedName>
    <definedName name="P1_SCOPE_FLOAD" hidden="1">#REF!,#REF!,#REF!,#REF!,#REF!,#REF!</definedName>
    <definedName name="P1_SCOPE_FRML" hidden="1">#REF!,#REF!,#REF!,#REF!,#REF!,#REF!</definedName>
    <definedName name="P1_SCOPE_PER_PRT" hidden="1">[12]перекрестка!$H$15:$H$19,[12]перекрестка!$H$21:$H$25,[12]перекрестка!$J$14:$J$25,[12]перекрестка!$K$15:$K$19,[12]перекрестка!$K$21:$K$25</definedName>
    <definedName name="P1_SCOPE_SV_LD" hidden="1">#REF!,#REF!,#REF!,#REF!,#REF!,#REF!,#REF!</definedName>
    <definedName name="P1_SCOPE_SV_LD1" hidden="1">[12]свод!$E$70:$M$79,[12]свод!$E$81:$M$81,[12]свод!$E$83:$M$88,[12]свод!$E$90:$M$90,[12]свод!$E$92:$M$96,[12]свод!$E$98:$M$98,[12]свод!$E$101:$M$102</definedName>
    <definedName name="P1_SCOPE_SV_PRT" hidden="1">[12]свод!$E$18:$I$19,[12]свод!$E$23:$H$26,[12]свод!$E$28:$I$29,[12]свод!$E$32:$I$36,[12]свод!$E$38:$I$40,[12]свод!$E$42:$I$53,[12]свод!$E$55:$I$56</definedName>
    <definedName name="P1_SET_PROT" hidden="1">#REF!,#REF!,#REF!,#REF!,#REF!,#REF!,#REF!</definedName>
    <definedName name="P1_SET_PRT" hidden="1">#REF!,#REF!,#REF!,#REF!,#REF!,#REF!,#REF!</definedName>
    <definedName name="P1_T1_Protect" hidden="1">[13]перекрестка!$J$42:$K$46,[13]перекрестка!$J$49,[13]перекрестка!$J$50:$K$54,[13]перекрестка!$J$55,[13]перекрестка!$J$56:$K$60,[13]перекрестка!$J$62:$K$66</definedName>
    <definedName name="P1_T16_Protect" hidden="1">'[13]16'!$G$10:$K$14,'[13]16'!$G$17:$K$17,'[13]16'!$G$20:$K$20,'[13]16'!$G$23:$K$23,'[13]16'!$G$26:$K$26,'[13]16'!$G$29:$K$29,'[13]16'!$G$33:$K$34,'[13]16'!$G$38:$K$40</definedName>
    <definedName name="P1_T17?L4">'[5]29'!$J$18:$J$25,'[5]29'!$G$18:$G$25,'[5]29'!$G$35:$G$42,'[5]29'!$J$35:$J$42,'[5]29'!$G$60,'[5]29'!$J$60,'[5]29'!$M$60,'[5]29'!$P$60,'[5]29'!$P$18:$P$25,'[5]29'!$G$9:$G$16</definedName>
    <definedName name="P1_T17?unit?РУБ.ГКАЛ">'[5]29'!$F$44:$F$51,'[5]29'!$I$44:$I$51,'[5]29'!$L$44:$L$51,'[5]29'!$F$18:$F$25,'[5]29'!$I$60,'[5]29'!$L$60,'[5]29'!$O$60,'[5]29'!$F$60,'[5]29'!$F$9:$F$16,'[5]29'!$I$9:$I$16</definedName>
    <definedName name="P1_T17?unit?ТГКАЛ">'[5]29'!$M$18:$M$25,'[5]29'!$J$18:$J$25,'[5]29'!$G$18:$G$25,'[5]29'!$G$35:$G$42,'[5]29'!$J$35:$J$42,'[5]29'!$G$60,'[5]29'!$J$60,'[5]29'!$M$60,'[5]29'!$P$60,'[5]29'!$G$9:$G$16</definedName>
    <definedName name="P1_T17_Protection">'[5]29'!$O$47:$P$51,'[5]29'!$L$47:$M$51,'[5]29'!$L$53:$M$53,'[5]29'!$L$55:$M$59,'[5]29'!$O$53:$P$53,'[5]29'!$O$55:$P$59,'[5]29'!$F$12:$G$16,'[5]29'!$F$10:$G$10</definedName>
    <definedName name="P1_T18.2_Protect" hidden="1">'[13]18.2'!$F$12:$J$19,'[13]18.2'!$F$22:$J$25,'[13]18.2'!$B$28:$J$30,'[13]18.2'!$F$32:$J$32,'[13]18.2'!$B$34:$J$36,'[13]18.2'!$F$40:$J$45,'[13]18.2'!$F$52:$J$52</definedName>
    <definedName name="P1_T20_Protection" hidden="1">'[5]20'!$E$4:$H$4,'[5]20'!$E$13:$H$13,'[5]20'!$E$16:$H$17,'[5]20'!$E$19:$H$19,'[5]20'!$J$4:$M$4,'[5]20'!$J$8:$M$11,'[5]20'!$J$13:$M$13,'[5]20'!$J$16:$M$17,'[5]20'!$J$19:$M$19</definedName>
    <definedName name="P1_T21_Protection">'[5]21'!$O$31:$S$33,'[5]21'!$E$11,'[5]21'!$G$11:$K$11,'[5]21'!$M$11,'[5]21'!$O$11:$S$11,'[5]21'!$E$14:$E$16,'[5]21'!$G$14:$K$16,'[5]21'!$M$14:$M$16,'[5]21'!$O$14:$S$16</definedName>
    <definedName name="P1_T23_Protection">'[5]23'!$F$9:$J$25,'[5]23'!$O$9:$P$25,'[5]23'!$A$32:$A$34,'[5]23'!$F$32:$J$34,'[5]23'!$O$32:$P$34,'[5]23'!$A$37:$A$53,'[5]23'!$F$37:$J$53,'[5]23'!$O$37:$P$53</definedName>
    <definedName name="P1_T25_protection">'[5]25'!$G$8:$J$21,'[5]25'!$G$24:$J$28,'[5]25'!$G$30:$J$33,'[5]25'!$G$35:$J$37,'[5]25'!$G$41:$J$42,'[5]25'!$L$8:$O$21,'[5]25'!$L$24:$O$28,'[5]25'!$L$30:$O$33</definedName>
    <definedName name="P1_T26_Protection">'[5]26'!$B$34:$B$36,'[5]26'!$F$8:$I$8,'[5]26'!$F$10:$I$11,'[5]26'!$F$13:$I$15,'[5]26'!$F$18:$I$19,'[5]26'!$F$22:$I$24,'[5]26'!$F$26:$I$26,'[5]26'!$F$29:$I$32</definedName>
    <definedName name="P1_T27_Protection">'[5]27'!$B$34:$B$36,'[5]27'!$F$8:$I$8,'[5]27'!$F$10:$I$11,'[5]27'!$F$13:$I$15,'[5]27'!$F$18:$I$19,'[5]27'!$F$22:$I$24,'[5]27'!$F$26:$I$26,'[5]27'!$F$29:$I$32</definedName>
    <definedName name="P1_T28?axis?R?ПЭ">'[5]28'!$D$16:$I$18,'[5]28'!$D$22:$I$24,'[5]28'!$D$28:$I$30,'[5]28'!$D$37:$I$39,'[5]28'!$D$42:$I$44,'[5]28'!$D$48:$I$50,'[5]28'!$D$54:$I$56,'[5]28'!$D$63:$I$65</definedName>
    <definedName name="P1_T28?axis?R?ПЭ?">'[5]28'!$B$16:$B$18,'[5]28'!$B$22:$B$24,'[5]28'!$B$28:$B$30,'[5]28'!$B$37:$B$39,'[5]28'!$B$42:$B$44,'[5]28'!$B$48:$B$50,'[5]28'!$B$54:$B$56,'[5]28'!$B$63:$B$65</definedName>
    <definedName name="P1_T28?Data">'[5]28'!$G$242:$H$265,'[5]28'!$D$242:$E$265,'[5]28'!$G$216:$H$239,'[5]28'!$D$268:$E$292,'[5]28'!$G$268:$H$292,'[5]28'!$D$216:$E$239,'[5]28'!$G$190:$H$213</definedName>
    <definedName name="P1_T28_Protection">'[5]28'!$B$74:$B$76,'[5]28'!$B$80:$B$82,'[5]28'!$B$89:$B$91,'[5]28'!$B$94:$B$96,'[5]28'!$B$100:$B$102,'[5]28'!$B$106:$B$108,'[5]28'!$B$115:$B$117,'[5]28'!$B$120:$B$122</definedName>
    <definedName name="P1_T4_Protect" hidden="1">'[13]4'!$G$20:$J$20,'[13]4'!$G$22:$J$22,'[13]4'!$G$24:$J$28,'[13]4'!$L$11:$O$17,'[13]4'!$L$20:$O$20,'[13]4'!$L$22:$O$22,'[13]4'!$L$24:$O$28,'[13]4'!$Q$11:$T$17,'[13]4'!$Q$20:$T$20</definedName>
    <definedName name="P1_T6_Protect" hidden="1">'[13]6'!$D$46:$H$55,'[13]6'!$J$46:$N$55,'[13]6'!$D$57:$H$59,'[13]6'!$J$57:$N$59,'[13]6'!$B$10:$B$19,'[13]6'!$D$10:$H$19,'[13]6'!$J$10:$N$19,'[13]6'!$D$21:$H$23,'[13]6'!$J$21:$N$23</definedName>
    <definedName name="P10_T1_Protect" hidden="1">[13]перекрестка!$F$42:$H$46,[13]перекрестка!$F$49:$G$49,[13]перекрестка!$F$50:$H$54,[13]перекрестка!$F$55:$G$55,[13]перекрестка!$F$56:$H$60</definedName>
    <definedName name="P10_T28_Protection">'[5]28'!$G$167:$H$169,'[5]28'!$D$172:$E$174,'[5]28'!$G$172:$H$174,'[5]28'!$D$178:$E$180,'[5]28'!$G$178:$H$181,'[5]28'!$D$184:$E$186,'[5]28'!$G$184:$H$186</definedName>
    <definedName name="P11_T1_Protect" hidden="1">[13]перекрестка!$F$62:$H$66,[13]перекрестка!$F$68:$H$72,[13]перекрестка!$F$74:$H$78,[13]перекрестка!$F$80:$H$84,[13]перекрестка!$F$89:$G$89</definedName>
    <definedName name="P11_T28_Protection">'[5]28'!$D$193:$E$195,'[5]28'!$G$193:$H$195,'[5]28'!$D$198:$E$200,'[5]28'!$G$198:$H$200,'[5]28'!$D$204:$E$206,'[5]28'!$G$204:$H$206,'[5]28'!$D$210:$E$212,'[5]28'!$B$68:$B$70</definedName>
    <definedName name="P12_T1_Protect" hidden="1">[13]перекрестка!$F$90:$H$94,[13]перекрестка!$F$95:$G$95,[13]перекрестка!$F$96:$H$100,[13]перекрестка!$F$102:$H$106,[13]перекрестка!$F$108:$H$112</definedName>
    <definedName name="P12_T28_Protection">P1_T28_Protection,P2_T28_Protection,P3_T28_Protection,P4_T28_Protection,P5_T28_Protection,P6_T28_Protection,P7_T28_Protection,P8_T28_Protection</definedName>
    <definedName name="P13_T1_Protect" hidden="1">[13]перекрестка!$F$114:$H$118,[13]перекрестка!$F$120:$H$124,[13]перекрестка!$F$127:$G$127,[13]перекрестка!$F$128:$H$132,[13]перекрестка!$F$133:$G$133</definedName>
    <definedName name="P14_T1_Protect" hidden="1">[13]перекрестка!$F$134:$H$138,[13]перекрестка!$F$140:$H$144,[13]перекрестка!$F$146:$H$150,[13]перекрестка!$F$152:$H$156,[13]перекрестка!$F$158:$H$162</definedName>
    <definedName name="P15_T1_Protect" hidden="1">[13]перекрестка!$J$158:$K$162,[13]перекрестка!$J$152:$K$156,[13]перекрестка!$J$146:$K$150,[13]перекрестка!$J$140:$K$144,[13]перекрестка!$J$11</definedName>
    <definedName name="P16_T1_Protect" hidden="1">[13]перекрестка!$J$12:$K$16,[13]перекрестка!$J$17,[13]перекрестка!$J$18:$K$22,[13]перекрестка!$J$24:$K$28,[13]перекрестка!$J$30:$K$34,[13]перекрестка!$F$23:$G$23</definedName>
    <definedName name="P17_T1_Protect" hidden="1">[13]перекрестка!$F$29:$G$29,[13]перекрестка!$F$61:$G$61,[13]перекрестка!$F$67:$G$67,[13]перекрестка!$F$101:$G$101,[13]перекрестка!$F$107:$G$107</definedName>
    <definedName name="P18_T1_Protect" hidden="1">[13]перекрестка!$F$139:$G$139,[13]перекрестка!$F$145:$G$145,[13]перекрестка!$J$36:$K$40,P1_T1_Protect,P2_T1_Protect,P3_T1_Protect,P4_T1_Protect</definedName>
    <definedName name="P19_T1_Protect" hidden="1">P5_T1_Protect,P6_T1_Protect,P7_T1_Protect,P8_T1_Protect,P9_T1_Protect,P10_T1_Protect,P11_T1_Protect,P12_T1_Protect,P13_T1_Protect,P14_T1_Protect</definedName>
    <definedName name="P2_SCOPE_16_PRT" hidden="1">'[12]16'!$E$38:$I$38,'[12]16'!$E$41:$I$41,'[12]16'!$E$45:$I$47,'[12]16'!$E$49:$I$49,'[12]16'!$E$53:$I$54,'[12]16'!$E$56:$I$57,'[12]16'!$E$59:$I$59,'[12]16'!$E$9:$I$13</definedName>
    <definedName name="P2_SCOPE_4_PRT" hidden="1">'[12]4'!$P$25:$S$25,'[12]4'!$P$27:$S$31,'[12]4'!$U$14:$X$20,'[12]4'!$U$23:$X$23,'[12]4'!$U$25:$X$25,'[12]4'!$U$27:$X$31,'[12]4'!$Z$14:$AC$20,'[12]4'!$Z$23:$AC$23,'[12]4'!$Z$25:$AC$25</definedName>
    <definedName name="P2_SCOPE_5_PRT" hidden="1">'[12]5'!$P$25:$S$25,'[12]5'!$P$27:$S$31,'[12]5'!$U$14:$X$21,'[12]5'!$U$23:$X$23,'[12]5'!$U$25:$X$25,'[12]5'!$U$27:$X$31,'[12]5'!$Z$14:$AC$21,'[12]5'!$Z$23:$AC$23,'[12]5'!$Z$25:$AC$25</definedName>
    <definedName name="P2_SCOPE_F1_PRT" hidden="1">'[12]Ф-1 (для АО-энерго)'!$D$56:$E$59,'[12]Ф-1 (для АО-энерго)'!$D$34:$E$50,'[12]Ф-1 (для АО-энерго)'!$D$32:$E$32,'[12]Ф-1 (для АО-энерго)'!$D$23:$E$30</definedName>
    <definedName name="P2_SCOPE_F2_PRT" hidden="1">'[12]Ф-2 (для АО-энерго)'!$D$52:$G$54,'[12]Ф-2 (для АО-энерго)'!$C$21:$E$42,'[12]Ф-2 (для АО-энерго)'!$A$12:$E$12,'[12]Ф-2 (для АО-энерго)'!$C$8:$E$11</definedName>
    <definedName name="P2_SCOPE_PER_PRT" hidden="1">[12]перекрестка!$N$14:$N$25,[12]перекрестка!$N$27:$N$31,[12]перекрестка!$J$27:$K$31,[12]перекрестка!$F$27:$H$31,[12]перекрестка!$F$33:$H$37</definedName>
    <definedName name="P2_SCOPE_SV_PRT" hidden="1">[12]свод!$E$58:$I$63,[12]свод!$E$72:$I$79,[12]свод!$E$81:$I$81,[12]свод!$E$85:$H$88,[12]свод!$E$90:$I$90,[12]свод!$E$107:$I$112,[12]свод!$E$114:$I$117</definedName>
    <definedName name="P2_T1_Protect" hidden="1">[13]перекрестка!$J$68:$K$72,[13]перекрестка!$J$74:$K$78,[13]перекрестка!$J$80:$K$84,[13]перекрестка!$J$89,[13]перекрестка!$J$90:$K$94,[13]перекрестка!$J$95</definedName>
    <definedName name="P2_T17?L4">'[5]29'!$J$9:$J$16,'[5]29'!$M$9:$M$16,'[5]29'!$P$9:$P$16,'[5]29'!$G$44:$G$51,'[5]29'!$J$44:$J$51,'[5]29'!$M$44:$M$51,'[5]29'!$M$35:$M$42,'[5]29'!$P$35:$P$42,'[5]29'!$P$44:$P$51</definedName>
    <definedName name="P2_T17?unit?РУБ.ГКАЛ">'[5]29'!$I$18:$I$25,'[5]29'!$L$9:$L$16,'[5]29'!$L$18:$L$25,'[5]29'!$O$9:$O$16,'[5]29'!$F$35:$F$42,'[5]29'!$I$35:$I$42,'[5]29'!$L$35:$L$42,'[5]29'!$O$35:$O$51</definedName>
    <definedName name="P2_T17?unit?ТГКАЛ">'[5]29'!$J$9:$J$16,'[5]29'!$M$9:$M$16,'[5]29'!$P$9:$P$16,'[5]29'!$M$35:$M$42,'[5]29'!$P$35:$P$42,'[5]29'!$G$44:$G$51,'[5]29'!$J$44:$J$51,'[5]29'!$M$44:$M$51,'[5]29'!$P$44:$P$51</definedName>
    <definedName name="P2_T17_Protection">'[5]29'!$F$19:$G$19,'[5]29'!$F$21:$G$25,'[5]29'!$F$27:$G$27,'[5]29'!$F$29:$G$33,'[5]29'!$F$36:$G$36,'[5]29'!$F$38:$G$42,'[5]29'!$F$45:$G$45,'[5]29'!$F$47:$G$51</definedName>
    <definedName name="P2_T21_Protection">'[5]21'!$E$20:$E$22,'[5]21'!$G$20:$K$22,'[5]21'!$M$20:$M$22,'[5]21'!$O$20:$S$22,'[5]21'!$E$26:$E$28,'[5]21'!$G$26:$K$28,'[5]21'!$M$26:$M$28,'[5]21'!$O$26:$S$28</definedName>
    <definedName name="P2_T25_protection">'[5]25'!$L$35:$O$37,'[5]25'!$L$41:$O$42,'[5]25'!$Q$8:$T$21,'[5]25'!$Q$24:$T$28,'[5]25'!$Q$30:$T$33,'[5]25'!$Q$35:$T$37,'[5]25'!$Q$41:$T$42,'[5]25'!$B$35:$B$37</definedName>
    <definedName name="P2_T26_Protection">'[5]26'!$F$34:$I$36,'[5]26'!$K$8:$N$8,'[5]26'!$K$10:$N$11,'[5]26'!$K$13:$N$15,'[5]26'!$K$18:$N$19,'[5]26'!$K$22:$N$24,'[5]26'!$K$26:$N$26,'[5]26'!$K$29:$N$32</definedName>
    <definedName name="P2_T27_Protection">'[5]27'!$F$34:$I$36,'[5]27'!$K$8:$N$8,'[5]27'!$K$10:$N$11,'[5]27'!$K$13:$N$15,'[5]27'!$K$18:$N$19,'[5]27'!$K$22:$N$24,'[5]27'!$K$26:$N$26,'[5]27'!$K$29:$N$32</definedName>
    <definedName name="P2_T28?axis?R?ПЭ">'[5]28'!$D$68:$I$70,'[5]28'!$D$74:$I$76,'[5]28'!$D$80:$I$82,'[5]28'!$D$89:$I$91,'[5]28'!$D$94:$I$96,'[5]28'!$D$100:$I$102,'[5]28'!$D$106:$I$108,'[5]28'!$D$115:$I$117</definedName>
    <definedName name="P2_T28?axis?R?ПЭ?">'[5]28'!$B$68:$B$70,'[5]28'!$B$74:$B$76,'[5]28'!$B$80:$B$82,'[5]28'!$B$89:$B$91,'[5]28'!$B$94:$B$96,'[5]28'!$B$100:$B$102,'[5]28'!$B$106:$B$108,'[5]28'!$B$115:$B$117</definedName>
    <definedName name="P2_T28_Protection">'[5]28'!$B$126:$B$128,'[5]28'!$B$132:$B$134,'[5]28'!$B$141:$B$143,'[5]28'!$B$146:$B$148,'[5]28'!$B$152:$B$154,'[5]28'!$B$158:$B$160,'[5]28'!$B$167:$B$169</definedName>
    <definedName name="P2_T4_Protect" hidden="1">'[13]4'!$Q$22:$T$22,'[13]4'!$Q$24:$T$28,'[13]4'!$V$24:$Y$28,'[13]4'!$V$22:$Y$22,'[13]4'!$V$20:$Y$20,'[13]4'!$V$11:$Y$17,'[13]4'!$AA$11:$AD$17,'[13]4'!$AA$20:$AD$20,'[13]4'!$AA$22:$AD$22</definedName>
    <definedName name="P3_SCOPE_F1_PRT" hidden="1">'[12]Ф-1 (для АО-энерго)'!$E$16:$E$17,'[12]Ф-1 (для АО-энерго)'!$C$4:$D$4,'[12]Ф-1 (для АО-энерго)'!$C$7:$E$10,'[12]Ф-1 (для АО-энерго)'!$A$11:$E$11</definedName>
    <definedName name="P3_SCOPE_PER_PRT" hidden="1">[12]перекрестка!$J$33:$K$37,[12]перекрестка!$N$33:$N$37,[12]перекрестка!$F$39:$H$43,[12]перекрестка!$J$39:$K$43,[12]перекрестка!$N$39:$N$43</definedName>
    <definedName name="P3_SCOPE_SV_PRT" hidden="1">[12]свод!$E$121:$I$121,[12]свод!$E$124:$H$127,[12]свод!$D$135:$G$135,[12]свод!$I$135:$I$140,[12]свод!$H$137:$H$140,[12]свод!$D$138:$G$140,[12]свод!$E$15:$I$16</definedName>
    <definedName name="P3_T1_Protect" hidden="1">[13]перекрестка!$J$96:$K$100,[13]перекрестка!$J$102:$K$106,[13]перекрестка!$J$108:$K$112,[13]перекрестка!$J$114:$K$118,[13]перекрестка!$J$120:$K$124</definedName>
    <definedName name="P3_T17_Protection">'[5]29'!$F$53:$G$53,'[5]29'!$F$55:$G$59,'[5]29'!$I$55:$J$59,'[5]29'!$I$53:$J$53,'[5]29'!$I$47:$J$51,'[5]29'!$I$45:$J$45,'[5]29'!$I$38:$J$42,'[5]29'!$I$36:$J$36</definedName>
    <definedName name="P3_T21_Protection">'[5]21'!$E$31:$E$33,'[5]21'!$G$31:$K$33,'[5]21'!$B$14:$B$16,'[5]21'!$B$20:$B$22,'[5]21'!$B$26:$B$28,'[5]21'!$B$31:$B$33,'[5]21'!$M$31:$M$33,P1_T21_Protection</definedName>
    <definedName name="P3_T27_Protection">'[5]27'!$K$34:$N$36,'[5]27'!$P$8:$S$8,'[5]27'!$P$10:$S$11,'[5]27'!$P$13:$S$15,'[5]27'!$P$18:$S$19,'[5]27'!$P$22:$S$24,'[5]27'!$P$26:$S$26,'[5]27'!$P$29:$S$32</definedName>
    <definedName name="P3_T28?axis?R?ПЭ">'[5]28'!$D$120:$I$122,'[5]28'!$D$126:$I$128,'[5]28'!$D$132:$I$134,'[5]28'!$D$141:$I$143,'[5]28'!$D$146:$I$148,'[5]28'!$D$152:$I$154,'[5]28'!$D$158:$I$160</definedName>
    <definedName name="P3_T28?axis?R?ПЭ?">'[5]28'!$B$120:$B$122,'[5]28'!$B$126:$B$128,'[5]28'!$B$132:$B$134,'[5]28'!$B$141:$B$143,'[5]28'!$B$146:$B$148,'[5]28'!$B$152:$B$154,'[5]28'!$B$158:$B$160</definedName>
    <definedName name="P3_T28_Protection">'[5]28'!$B$172:$B$174,'[5]28'!$B$178:$B$180,'[5]28'!$B$184:$B$186,'[5]28'!$B$193:$B$195,'[5]28'!$B$198:$B$200,'[5]28'!$B$204:$B$206,'[5]28'!$B$210:$B$212</definedName>
    <definedName name="P4_SCOPE_F1_PRT" hidden="1">'[12]Ф-1 (для АО-энерго)'!$C$13:$E$13,'[12]Ф-1 (для АО-энерго)'!$A$14:$E$14,'[12]Ф-1 (для АО-энерго)'!$C$23:$C$50,'[12]Ф-1 (для АО-энерго)'!$C$54:$C$95</definedName>
    <definedName name="P4_SCOPE_PER_PRT" hidden="1">[12]перекрестка!$F$45:$H$49,[12]перекрестка!$J$45:$K$49,[12]перекрестка!$N$45:$N$49,[12]перекрестка!$F$53:$G$64,[12]перекрестка!$H$54:$H$58</definedName>
    <definedName name="P4_T1_Protect" hidden="1">[13]перекрестка!$J$127,[13]перекрестка!$J$128:$K$132,[13]перекрестка!$J$133,[13]перекрестка!$J$134:$K$138,[13]перекрестка!$N$11:$N$22,[13]перекрестка!$N$24:$N$28</definedName>
    <definedName name="P4_T17_Protection">'[5]29'!$I$29:$J$33,'[5]29'!$I$27:$J$27,'[5]29'!$I$21:$J$25,'[5]29'!$I$19:$J$19,'[5]29'!$I$12:$J$16,'[5]29'!$I$10:$J$10,'[5]29'!$L$10:$M$10,'[5]29'!$L$12:$M$16</definedName>
    <definedName name="P4_T28?axis?R?ПЭ">'[5]28'!$D$167:$I$169,'[5]28'!$D$172:$I$174,'[5]28'!$D$178:$I$180,'[5]28'!$D$184:$I$186,'[5]28'!$D$193:$I$195,'[5]28'!$D$198:$I$200,'[5]28'!$D$204:$I$206</definedName>
    <definedName name="P4_T28?axis?R?ПЭ?">'[5]28'!$B$167:$B$169,'[5]28'!$B$172:$B$174,'[5]28'!$B$178:$B$180,'[5]28'!$B$184:$B$186,'[5]28'!$B$193:$B$195,'[5]28'!$B$198:$B$200,'[5]28'!$B$204:$B$206</definedName>
    <definedName name="P4_T28_Protection">'[5]28'!$B$219:$B$221,'[5]28'!$B$224:$B$226,'[5]28'!$B$230:$B$232,'[5]28'!$B$236:$B$238,'[5]28'!$B$245:$B$247,'[5]28'!$B$250:$B$252,'[5]28'!$B$256:$B$258</definedName>
    <definedName name="P5_SCOPE_PER_PRT" hidden="1">[12]перекрестка!$H$60:$H$64,[12]перекрестка!$J$53:$J$64,[12]перекрестка!$K$54:$K$58,[12]перекрестка!$K$60:$K$64,[12]перекрестка!$N$53:$N$64</definedName>
    <definedName name="P5_T1_Protect" hidden="1">[13]перекрестка!$N$30:$N$34,[13]перекрестка!$N$36:$N$40,[13]перекрестка!$N$42:$N$46,[13]перекрестка!$N$49:$N$60,[13]перекрестка!$N$62:$N$66</definedName>
    <definedName name="P5_T17_Protection">'[5]29'!$L$19:$M$19,'[5]29'!$L$21:$M$27,'[5]29'!$L$29:$M$33,'[5]29'!$L$36:$M$36,'[5]29'!$L$38:$M$42,'[5]29'!$L$45:$M$45,'[5]29'!$O$10:$P$10,'[5]29'!$O$12:$P$16</definedName>
    <definedName name="P5_T28?axis?R?ПЭ">'[5]28'!$D$210:$I$212,'[5]28'!$D$219:$I$221,'[5]28'!$D$224:$I$226,'[5]28'!$D$230:$I$232,'[5]28'!$D$236:$I$238,'[5]28'!$D$245:$I$247,'[5]28'!$D$250:$I$252</definedName>
    <definedName name="P5_T28?axis?R?ПЭ?">'[5]28'!$B$210:$B$212,'[5]28'!$B$219:$B$221,'[5]28'!$B$224:$B$226,'[5]28'!$B$230:$B$232,'[5]28'!$B$236:$B$238,'[5]28'!$B$245:$B$247,'[5]28'!$B$250:$B$252</definedName>
    <definedName name="P5_T28_Protection">'[5]28'!$B$262:$B$264,'[5]28'!$B$271:$B$273,'[5]28'!$B$276:$B$278,'[5]28'!$B$282:$B$284,'[5]28'!$B$288:$B$291,'[5]28'!$B$11:$B$13,'[5]28'!$B$16:$B$18,'[5]28'!$B$22:$B$24</definedName>
    <definedName name="P6_SCOPE_PER_PRT" hidden="1">[12]перекрестка!$F$66:$H$70,[12]перекрестка!$J$66:$K$70,[12]перекрестка!$N$66:$N$70,[12]перекрестка!$F$72:$H$76,[12]перекрестка!$J$72:$K$76</definedName>
    <definedName name="P6_T1_Protect" hidden="1">[13]перекрестка!$N$68:$N$72,[13]перекрестка!$N$74:$N$78,[13]перекрестка!$N$80:$N$84,[13]перекрестка!$N$89:$N$100,[13]перекрестка!$N$102:$N$106</definedName>
    <definedName name="P6_T17_Protection">'[5]29'!$O$19:$P$19,'[5]29'!$O$21:$P$25,'[5]29'!$O$27:$P$27,'[5]29'!$O$29:$P$33,'[5]29'!$O$36:$P$36,'[5]29'!$O$38:$P$42,'[5]29'!$O$45:$P$45,P1_T17_Protection</definedName>
    <definedName name="P6_T28?axis?R?ПЭ">'[5]28'!$D$256:$I$258,'[5]28'!$D$262:$I$264,'[5]28'!$D$271:$I$273,'[5]28'!$D$276:$I$278,'[5]28'!$D$282:$I$284,'[5]28'!$D$288:$I$291,'[5]28'!$D$11:$I$13,P1_T28?axis?R?ПЭ</definedName>
    <definedName name="P6_T28?axis?R?ПЭ?">'[5]28'!$B$256:$B$258,'[5]28'!$B$262:$B$264,'[5]28'!$B$271:$B$273,'[5]28'!$B$276:$B$278,'[5]28'!$B$282:$B$284,'[5]28'!$B$288:$B$291,'[5]28'!$B$11:$B$13,P1_T28?axis?R?ПЭ?</definedName>
    <definedName name="P6_T28_Protection">'[5]28'!$B$28:$B$30,'[5]28'!$B$37:$B$39,'[5]28'!$B$42:$B$44,'[5]28'!$B$48:$B$50,'[5]28'!$B$54:$B$56,'[5]28'!$B$63:$B$65,'[5]28'!$G$210:$H$212,'[5]28'!$D$11:$E$13</definedName>
    <definedName name="P7_SCOPE_PER_PRT" hidden="1">[12]перекрестка!$N$72:$N$76,[12]перекрестка!$F$78:$H$82,[12]перекрестка!$J$78:$K$82,[12]перекрестка!$N$78:$N$82,[12]перекрестка!$F$84:$H$88</definedName>
    <definedName name="P7_T1_Protect" hidden="1">[13]перекрестка!$N$108:$N$112,[13]перекрестка!$N$114:$N$118,[13]перекрестка!$N$120:$N$124,[13]перекрестка!$N$127:$N$138,[13]перекрестка!$N$140:$N$144</definedName>
    <definedName name="P7_T28_Protection">'[5]28'!$G$11:$H$13,'[5]28'!$D$16:$E$18,'[5]28'!$G$16:$H$18,'[5]28'!$D$22:$E$24,'[5]28'!$G$22:$H$24,'[5]28'!$D$28:$E$30,'[5]28'!$G$28:$H$30,'[5]28'!$D$37:$E$39</definedName>
    <definedName name="P8_SCOPE_PER_PRT" hidden="1">[12]перекрестка!$J$84:$K$88,[12]перекрестка!$N$84:$N$88,[12]перекрестка!$F$14:$G$25,P1_SCOPE_PER_PRT,P2_SCOPE_PER_PRT,P3_SCOPE_PER_PRT,P4_SCOPE_PER_PRT</definedName>
    <definedName name="P8_T1_Protect" hidden="1">[13]перекрестка!$N$146:$N$150,[13]перекрестка!$N$152:$N$156,[13]перекрестка!$N$158:$N$162,[13]перекрестка!$F$11:$G$11,[13]перекрестка!$F$12:$H$16</definedName>
    <definedName name="P8_T28_Protection">'[5]28'!$G$37:$H$39,'[5]28'!$D$42:$E$44,'[5]28'!$G$42:$H$44,'[5]28'!$D$48:$E$50,'[5]28'!$G$48:$H$50,'[5]28'!$D$54:$E$56,'[5]28'!$G$54:$H$56,'[5]28'!$D$89:$E$91</definedName>
    <definedName name="P9_T1_Protect" hidden="1">[13]перекрестка!$F$17:$G$17,[13]перекрестка!$F$18:$H$22,[13]перекрестка!$F$24:$H$28,[13]перекрестка!$F$30:$H$34,[13]перекрестка!$F$36:$H$40</definedName>
    <definedName name="P9_T28_Protection">'[5]28'!$G$89:$H$91,'[5]28'!$G$94:$H$96,'[5]28'!$D$94:$E$96,'[5]28'!$D$100:$E$102,'[5]28'!$G$100:$H$102,'[5]28'!$D$106:$E$108,'[5]28'!$G$106:$H$108,'[5]28'!$D$167:$E$169</definedName>
    <definedName name="PapExpas">#REF!</definedName>
    <definedName name="Pay_Date">#REF!</definedName>
    <definedName name="Pay_Num">#REF!</definedName>
    <definedName name="Payment_Date">DATE(YEAR(Loan_Start),MONTH(Loan_Start)+Payment_Number,DAY(Loan_Start))</definedName>
    <definedName name="Pbud601">#REF!</definedName>
    <definedName name="Pbud655">#REF!</definedName>
    <definedName name="Pbud98">#REF!</definedName>
    <definedName name="Pcharg96">#REF!</definedName>
    <definedName name="Pcotisations">#REF!</definedName>
    <definedName name="Pcoubud">[9]Personnel!#REF!</definedName>
    <definedName name="PdgeccMO">#REF!</definedName>
    <definedName name="PeffecBud">#REF!</definedName>
    <definedName name="Peffectif">#REF!</definedName>
    <definedName name="PeffectifA">#REF!</definedName>
    <definedName name="Pfamo">#REF!</definedName>
    <definedName name="PFAMO612642">#REF!</definedName>
    <definedName name="Pgratif956">#REF!</definedName>
    <definedName name="Phsup">#REF!</definedName>
    <definedName name="Phsup98">#REF!</definedName>
    <definedName name="Phypoaugmentation">#REF!</definedName>
    <definedName name="Pmainoeuvre">#REF!</definedName>
    <definedName name="polta">'[14]2001'!#REF!</definedName>
    <definedName name="popamia">#REF!</definedName>
    <definedName name="pp">#REF!</definedName>
    <definedName name="Princ">#REF!</definedName>
    <definedName name="Print_Area_Reset">OFFSET(Full_Print,0,0,Last_Row)</definedName>
    <definedName name="promd_Запрос_с_16_по_19">#REF!</definedName>
    <definedName name="qaz">[2]!qaz</definedName>
    <definedName name="qq">[2]!USD/1.701</definedName>
    <definedName name="QryRowStr_End_1.5">#N/A</definedName>
    <definedName name="QryRowStr_Start_1.5">#N/A</definedName>
    <definedName name="QryRowStrCount">2</definedName>
    <definedName name="R_r">#REF!</definedName>
    <definedName name="raion">'[11]Анкета (2)'!$B$8</definedName>
    <definedName name="Receipts_and_Disbursements">#REF!</definedName>
    <definedName name="Rent_and_Taxes">#REF!</definedName>
    <definedName name="Rep_cur">'[15]Расчет потоков без учета и.с.'!#REF!</definedName>
    <definedName name="repay1">#REF!</definedName>
    <definedName name="Resnatur">#REF!</definedName>
    <definedName name="Resnatur2">#REF!</definedName>
    <definedName name="RGK">#REF!</definedName>
    <definedName name="S1_">#REF!</definedName>
    <definedName name="S10_">#REF!</definedName>
    <definedName name="S11_">#REF!</definedName>
    <definedName name="S12_">#REF!</definedName>
    <definedName name="S13_">#REF!</definedName>
    <definedName name="S14_">#REF!</definedName>
    <definedName name="S15_">#REF!</definedName>
    <definedName name="S16_">#REF!</definedName>
    <definedName name="S17_">#REF!</definedName>
    <definedName name="S18_">#REF!</definedName>
    <definedName name="S19_">#REF!</definedName>
    <definedName name="S2_">#REF!</definedName>
    <definedName name="S20_">#REF!</definedName>
    <definedName name="S3_">#REF!</definedName>
    <definedName name="S4_">#REF!</definedName>
    <definedName name="S5_">#REF!</definedName>
    <definedName name="S6_">#REF!</definedName>
    <definedName name="S7_">#REF!</definedName>
    <definedName name="S8_">#REF!</definedName>
    <definedName name="S9_">#REF!</definedName>
    <definedName name="Salaries_Paid_1">#REF!</definedName>
    <definedName name="Salaries_Paid_2">#REF!</definedName>
    <definedName name="sansnom">[2]!NotesHyp</definedName>
    <definedName name="Sched_Pay">#REF!</definedName>
    <definedName name="Scheduled_Extra_Payments">#REF!</definedName>
    <definedName name="Scheduled_Interest_Rate">#REF!</definedName>
    <definedName name="Scheduled_Monthly_Payment">#REF!</definedName>
    <definedName name="SCOPE_16_PRT">P1_SCOPE_16_PRT,P2_SCOPE_16_PRT</definedName>
    <definedName name="SCOPE_17.1_PRT">'[12]17.1'!$D$14:$F$17,'[12]17.1'!$D$19:$F$22,'[12]17.1'!$I$9:$I$12,'[12]17.1'!$I$14:$I$17,'[12]17.1'!$I$19:$I$22,'[12]17.1'!$D$9:$F$12</definedName>
    <definedName name="SCOPE_17_LD">#REF!</definedName>
    <definedName name="SCOPE_17_PRT">#REF!,#REF!,#REF!,#REF!,#REF!,#REF!,#REF!,P1_SCOPE_17_PRT</definedName>
    <definedName name="SCOPE_24_LD">'[12]24'!$E$8:$J$47,'[12]24'!$E$49:$J$66</definedName>
    <definedName name="SCOPE_24_PRT">'[12]24'!$E$41:$I$41,'[12]24'!$E$34:$I$34,'[12]24'!$E$36:$I$36,'[12]24'!$E$43:$I$43</definedName>
    <definedName name="SCOPE_25_PRT">'[12]25'!$E$20:$I$20,'[12]25'!$E$34:$I$34,'[12]25'!$E$41:$I$41,'[12]25'!$E$8:$I$10</definedName>
    <definedName name="SCOPE_4_PRT">'[12]4'!$Z$27:$AC$31,'[12]4'!$F$14:$I$20,P1_SCOPE_4_PRT,P2_SCOPE_4_PRT</definedName>
    <definedName name="SCOPE_5_PRT">'[12]5'!$Z$27:$AC$31,'[12]5'!$F$14:$I$21,P1_SCOPE_5_PRT,P2_SCOPE_5_PRT</definedName>
    <definedName name="SCOPE_F1_PRT">'[12]Ф-1 (для АО-энерго)'!$D$86:$E$95,P1_SCOPE_F1_PRT,P2_SCOPE_F1_PRT,P3_SCOPE_F1_PRT,P4_SCOPE_F1_PRT</definedName>
    <definedName name="SCOPE_F2_PRT">'[12]Ф-2 (для АО-энерго)'!$C$5:$D$5,'[12]Ф-2 (для АО-энерго)'!$C$52:$C$57,'[12]Ф-2 (для АО-энерго)'!$D$57:$G$57,P1_SCOPE_F2_PRT,P2_SCOPE_F2_PRT</definedName>
    <definedName name="SCOPE_PER_PRT">P5_SCOPE_PER_PRT,P6_SCOPE_PER_PRT,P7_SCOPE_PER_PRT,P8_SCOPE_PER_PRT</definedName>
    <definedName name="SCOPE_SPR_PRT">[12]Справочники!$D$21:$J$22,[12]Справочники!$E$13:$I$14,[12]Справочники!$F$27:$H$28</definedName>
    <definedName name="SCOPE_SV_LD1">[12]свод!$E$104:$M$104,[12]свод!$E$106:$M$117,[12]свод!$E$120:$M$121,[12]свод!$E$123:$M$127,[12]свод!$E$10:$M$68,P1_SCOPE_SV_LD1</definedName>
    <definedName name="SCOPE_SV_PRT">P1_SCOPE_SV_PRT,P2_SCOPE_SV_PRT,P3_SCOPE_SV_PRT</definedName>
    <definedName name="sencount" hidden="1">1</definedName>
    <definedName name="SH1_1">#N/A</definedName>
    <definedName name="SH2_1">#N/A</definedName>
    <definedName name="SH3_1">#N/A</definedName>
    <definedName name="SH4_1">#N/A</definedName>
    <definedName name="SH5_1">#N/A</definedName>
    <definedName name="SH6_1">#N/A</definedName>
    <definedName name="Sheet2?prefix?">"H"</definedName>
    <definedName name="shit">[2]!shit</definedName>
    <definedName name="SMappros">[9]SMetstrait!$B$6:$W$57,[9]SMetstrait!$B$59:$W$113</definedName>
    <definedName name="Soude">#REF!</definedName>
    <definedName name="SoudeP97">#REF!</definedName>
    <definedName name="Staffing_Plan_1">#REF!</definedName>
    <definedName name="Staffing_Plan_2">#REF!</definedName>
    <definedName name="Statement_of_Cash_Flows">#REF!</definedName>
    <definedName name="station">#REF!</definedName>
    <definedName name="SUM_B">#N/A</definedName>
    <definedName name="SUM_C">#N/A</definedName>
    <definedName name="SUM_C_1">#N/A</definedName>
    <definedName name="SUM_C_ASSETS_1">#N/A</definedName>
    <definedName name="SUM_C_CAPITAL_1">#N/A</definedName>
    <definedName name="SUM_C_EXPENSES_1">#N/A</definedName>
    <definedName name="SUM_C_INCOME_1">#N/A</definedName>
    <definedName name="SUM_C_LIABILITIES_1">#N/A</definedName>
    <definedName name="SUM_C_SUSPENSE_1">#N/A</definedName>
    <definedName name="SUM_D_1">#N/A</definedName>
    <definedName name="SUM_D_ASSETS_1">#N/A</definedName>
    <definedName name="SUM_D_CAPITAL_1">#N/A</definedName>
    <definedName name="SUM_D_EXPENSES_1">#N/A</definedName>
    <definedName name="SUM_D_INCOME_1">#N/A</definedName>
    <definedName name="SUM_D_LIABILITIES_1">#N/A</definedName>
    <definedName name="SUM_D_SUSPENSE_1">#N/A</definedName>
    <definedName name="SUM_E">#N/A</definedName>
    <definedName name="SUM_E_1">#N/A</definedName>
    <definedName name="SUM_E_ASSETS_1">#N/A</definedName>
    <definedName name="SUM_E_CAPITAL_1">#N/A</definedName>
    <definedName name="SUM_E_EXPENSES_1">#N/A</definedName>
    <definedName name="SUM_E_INCOME_1">#N/A</definedName>
    <definedName name="SUM_E_LIABILITIES_1">#N/A</definedName>
    <definedName name="SUM_E_SUSPENSE_1">#N/A</definedName>
    <definedName name="SUM_F">#N/A</definedName>
    <definedName name="SUM_F_1">#N/A</definedName>
    <definedName name="SUM_F_ASSETS_1">#N/A</definedName>
    <definedName name="SUM_F_CAPITAL_1">#N/A</definedName>
    <definedName name="SUM_F_EXPENSES_1">#N/A</definedName>
    <definedName name="SUM_F_INCOME_1">#N/A</definedName>
    <definedName name="SUM_F_LIABILITIES_1">#N/A</definedName>
    <definedName name="SUM_F_SUSPENSE_1">#N/A</definedName>
    <definedName name="SUM_G">#N/A</definedName>
    <definedName name="SUM_G_1">#N/A</definedName>
    <definedName name="SUM_G_ASSETS_1">#N/A</definedName>
    <definedName name="SUM_G_CAPITAL_1">#N/A</definedName>
    <definedName name="SUM_G_EXPENSES_1">#N/A</definedName>
    <definedName name="SUM_G_INCOME_1">#N/A</definedName>
    <definedName name="SUM_G_LIABILITIES_1">#N/A</definedName>
    <definedName name="SUM_G_SUSPENSE_1">#N/A</definedName>
    <definedName name="SUM_H">#N/A</definedName>
    <definedName name="SUM_H___1703__1">#N/A</definedName>
    <definedName name="SUM_H___1707__1">#N/A</definedName>
    <definedName name="SUM_H__1">#N/A</definedName>
    <definedName name="SUM_H_1">#N/A</definedName>
    <definedName name="SUM_H_ASSETS_1">#N/A</definedName>
    <definedName name="SUM_H_CAPITAL_1">#N/A</definedName>
    <definedName name="SUM_H_CRN__2035___3__1">#N/A</definedName>
    <definedName name="SUM_H_CRN__2035__1">#N/A</definedName>
    <definedName name="SUM_H_CRN__2072___3__1">#N/A</definedName>
    <definedName name="SUM_H_CRN__2072__1">#N/A</definedName>
    <definedName name="SUM_H_CRN__2073___3__1">#N/A</definedName>
    <definedName name="SUM_H_CRN__2073__1">#N/A</definedName>
    <definedName name="SUM_H_CRN__2074___3__1">#N/A</definedName>
    <definedName name="SUM_H_CRN__2074__1">#N/A</definedName>
    <definedName name="SUM_H_CRN__2075___3__1">#N/A</definedName>
    <definedName name="SUM_H_CRN__2075__1">#N/A</definedName>
    <definedName name="SUM_H_CRN__2202___3__1">#N/A</definedName>
    <definedName name="SUM_H_CRN__2202__1">#N/A</definedName>
    <definedName name="SUM_H_CRN__2212___3__1">#N/A</definedName>
    <definedName name="SUM_H_CRN__2212__1">#N/A</definedName>
    <definedName name="SUM_H_CRN__2213___3__1">#N/A</definedName>
    <definedName name="SUM_H_CRN__2213__1">#N/A</definedName>
    <definedName name="SUM_H_CRN__2214___3__1">#N/A</definedName>
    <definedName name="SUM_H_CRN__2214__1">#N/A</definedName>
    <definedName name="SUM_H_CRN__2215___3__1">#N/A</definedName>
    <definedName name="SUM_H_CRN__2215__1">#N/A</definedName>
    <definedName name="SUM_H_CRN__2318___3__1">#N/A</definedName>
    <definedName name="SUM_H_CRN__2318__1">#N/A</definedName>
    <definedName name="SUM_H_CRN__2321___3__1">#N/A</definedName>
    <definedName name="SUM_H_CRN__2321__1">#N/A</definedName>
    <definedName name="SUM_H_CRN__2323___3__1">#N/A</definedName>
    <definedName name="SUM_H_CRN__2323__1">#N/A</definedName>
    <definedName name="SUM_H_CRN__2356___3__1">#N/A</definedName>
    <definedName name="SUM_H_CRN__2356__1">#N/A</definedName>
    <definedName name="SUM_H_CRN__2370___3__1">#N/A</definedName>
    <definedName name="SUM_H_CRN__2370__1">#N/A</definedName>
    <definedName name="SUM_H_CRN__4377___3__1">#N/A</definedName>
    <definedName name="SUM_H_CRN__4377__1">#N/A</definedName>
    <definedName name="SUM_H_CRN__4378___3__1">#N/A</definedName>
    <definedName name="SUM_H_CRN__4378__1">#N/A</definedName>
    <definedName name="SUM_H_CRN__5521___3__1">#N/A</definedName>
    <definedName name="SUM_H_CRN__5521__1">#N/A</definedName>
    <definedName name="SUM_H_CRN__5522___3__1">#N/A</definedName>
    <definedName name="SUM_H_CRN__5522__1">#N/A</definedName>
    <definedName name="SUM_H_CRN__5523___3__1">#N/A</definedName>
    <definedName name="SUM_H_CRN__5523__1">#N/A</definedName>
    <definedName name="SUM_H_CRN__5524___3__1">#N/A</definedName>
    <definedName name="SUM_H_CRN__5524__1">#N/A</definedName>
    <definedName name="SUM_H_CRN__6020___3__1">#N/A</definedName>
    <definedName name="SUM_H_CRN__6020__1">#N/A</definedName>
    <definedName name="SUM_H_CRN__6055___3__1">#N/A</definedName>
    <definedName name="SUM_H_CRN__6055__1">#N/A</definedName>
    <definedName name="SUM_H_CRN__6063___3__1">#N/A</definedName>
    <definedName name="SUM_H_CRN__6063__1">#N/A</definedName>
    <definedName name="SUM_H_CRN__6478___3__1">#N/A</definedName>
    <definedName name="SUM_H_CRN__6478__1">#N/A</definedName>
    <definedName name="SUM_H_CRN__6505___3__1">#N/A</definedName>
    <definedName name="SUM_H_CRN__6505__1">#N/A</definedName>
    <definedName name="SUM_H_CRN__6507___3__1">#N/A</definedName>
    <definedName name="SUM_H_CRN__6507__1">#N/A</definedName>
    <definedName name="SUM_H_CRN__6543___3__1">#N/A</definedName>
    <definedName name="SUM_H_CRN__6543__1">#N/A</definedName>
    <definedName name="SUM_H_CRN_1">#N/A</definedName>
    <definedName name="SUM_H_EXPENSES_1">#N/A</definedName>
    <definedName name="SUM_H_INCOME_1">#N/A</definedName>
    <definedName name="SUM_H_LIABILITIES_1">#N/A</definedName>
    <definedName name="SUM_H_SUSPENSE_1">#N/A</definedName>
    <definedName name="SUM_I">#N/A</definedName>
    <definedName name="SUM_I_1">#N/A</definedName>
    <definedName name="SUM_I_ASSETS_1">#N/A</definedName>
    <definedName name="SUM_I_CAPITAL_1">#N/A</definedName>
    <definedName name="SUM_I_CNC_1">#N/A</definedName>
    <definedName name="SUM_I_CNC_STOCK_1">#N/A</definedName>
    <definedName name="SUM_I_CNI1__1">#N/A</definedName>
    <definedName name="SUM_I_CNI1__STOCK_1">#N/A</definedName>
    <definedName name="SUM_I_CNI2__1">#N/A</definedName>
    <definedName name="SUM_I_CNI2__STOCK_1">#N/A</definedName>
    <definedName name="SUM_I_CNIIV_1">#N/A</definedName>
    <definedName name="SUM_I_CNIIV_STOCK_1">#N/A</definedName>
    <definedName name="SUM_I_EXPENSES_1">#N/A</definedName>
    <definedName name="SUM_I_INCOME_1">#N/A</definedName>
    <definedName name="SUM_I_LIABILITIES_1">#N/A</definedName>
    <definedName name="SUM_I_SUSPENSE_1">#N/A</definedName>
    <definedName name="SUM_J">#N/A</definedName>
    <definedName name="SUM_J_1">#N/A</definedName>
    <definedName name="SUM_J_ASSETS_1">#N/A</definedName>
    <definedName name="SUM_J_CAPITAL_1">#N/A</definedName>
    <definedName name="SUM_J_EXPENSES_1">#N/A</definedName>
    <definedName name="SUM_J_INCOME_1">#N/A</definedName>
    <definedName name="SUM_J_LIABILITIES_1">#N/A</definedName>
    <definedName name="SUM_J_SUSPENSE_1">#N/A</definedName>
    <definedName name="SUM_K_1">#N/A</definedName>
    <definedName name="SUM_K_ASSETS_1">#N/A</definedName>
    <definedName name="SUM_K_CAPITAL_1">#N/A</definedName>
    <definedName name="SUM_K_EXPENSES_1">#N/A</definedName>
    <definedName name="SUM_K_INCOME_1">#N/A</definedName>
    <definedName name="SUM_K_LIABILITIES_1">#N/A</definedName>
    <definedName name="SUM_K_SUSPENSE_1">#N/A</definedName>
    <definedName name="SUM_L_1">#N/A</definedName>
    <definedName name="SUM_L_ASSETS_1">#N/A</definedName>
    <definedName name="SUM_L_CAPITAL_1">#N/A</definedName>
    <definedName name="SUM_L_EXPENSES_1">#N/A</definedName>
    <definedName name="SUM_L_INCOME_1">#N/A</definedName>
    <definedName name="SUM_L_LIABILITIES_1">#N/A</definedName>
    <definedName name="SUM_L_SUSPENSE_1">#N/A</definedName>
    <definedName name="SUM_M_1">#N/A</definedName>
    <definedName name="SUM_M_ASSETS_1">#N/A</definedName>
    <definedName name="SUM_M_CAPITAL_1">#N/A</definedName>
    <definedName name="SUM_M_EXPENSES_1">#N/A</definedName>
    <definedName name="SUM_M_INCOME_1">#N/A</definedName>
    <definedName name="SUM_M_LIABILITIES_1">#N/A</definedName>
    <definedName name="SUM_M_SUSPENSE_1">#N/A</definedName>
    <definedName name="SUM_N_1">#N/A</definedName>
    <definedName name="SUM_N_ASSETS_1">#N/A</definedName>
    <definedName name="SUM_N_CAPITAL_1">#N/A</definedName>
    <definedName name="SUM_N_CNC_1">#N/A</definedName>
    <definedName name="SUM_N_CNC_STOCK_1">#N/A</definedName>
    <definedName name="SUM_N_CNI1__1">#N/A</definedName>
    <definedName name="SUM_N_CNI1__STOCK_1">#N/A</definedName>
    <definedName name="SUM_N_CNI2__1">#N/A</definedName>
    <definedName name="SUM_N_CNI2__STOCK_1">#N/A</definedName>
    <definedName name="SUM_N_CNIIV_1">#N/A</definedName>
    <definedName name="SUM_N_CNIIV_STOCK_1">#N/A</definedName>
    <definedName name="SUM_N_EXPENSES_1">#N/A</definedName>
    <definedName name="SUM_N_INCOME_1">#N/A</definedName>
    <definedName name="SUM_N_LIABILITIES_1">#N/A</definedName>
    <definedName name="SUM_N_SUSPENSE_1">#N/A</definedName>
    <definedName name="SUM_O_1">#N/A</definedName>
    <definedName name="SUM_O_CNC_1">#N/A</definedName>
    <definedName name="SUM_O_CNC_STOCK_1">#N/A</definedName>
    <definedName name="SUM_O_CNI1__1">#N/A</definedName>
    <definedName name="SUM_O_CNI1__STOCK_1">#N/A</definedName>
    <definedName name="SUM_O_CNI2__1">#N/A</definedName>
    <definedName name="SUM_O_CNI2__STOCK_1">#N/A</definedName>
    <definedName name="SUM_O_CNIIV_1">#N/A</definedName>
    <definedName name="SUM_O_CNIIV_STOCK_1">#N/A</definedName>
    <definedName name="SUM_P_1">#N/A</definedName>
    <definedName name="SUM_P_CNC_1">#N/A</definedName>
    <definedName name="SUM_P_CNC_STOCK_1">#N/A</definedName>
    <definedName name="SUM_P_CNI1__1">#N/A</definedName>
    <definedName name="SUM_P_CNI1__STOCK_1">#N/A</definedName>
    <definedName name="SUM_P_CNI2__1">#N/A</definedName>
    <definedName name="SUM_P_CNI2__STOCK_1">#N/A</definedName>
    <definedName name="SUM_P_CNIIV_1">#N/A</definedName>
    <definedName name="SUM_P_CNIIV_STOCK_1">#N/A</definedName>
    <definedName name="SUM_R_1">#N/A</definedName>
    <definedName name="SUM_R_CNC_1">#N/A</definedName>
    <definedName name="SUM_R_CNC_STOCK_1">#N/A</definedName>
    <definedName name="SUM_R_CNI1__1">#N/A</definedName>
    <definedName name="SUM_R_CNI1__STOCK_1">#N/A</definedName>
    <definedName name="SUM_R_CNI2__1">#N/A</definedName>
    <definedName name="SUM_R_CNI2__STOCK_1">#N/A</definedName>
    <definedName name="SUM_R_CNIIV_1">#N/A</definedName>
    <definedName name="SUM_R_CNIIV_STOCK_1">#N/A</definedName>
    <definedName name="SUM_S_1">#N/A</definedName>
    <definedName name="SUM_S_CNC_1">#N/A</definedName>
    <definedName name="SUM_S_CNC_STOCK_1">#N/A</definedName>
    <definedName name="SUM_S_CNI1__1">#N/A</definedName>
    <definedName name="SUM_S_CNI1__STOCK_1">#N/A</definedName>
    <definedName name="SUM_S_CNI2__1">#N/A</definedName>
    <definedName name="SUM_S_CNI2__STOCK_1">#N/A</definedName>
    <definedName name="SUM_S_CNIIV_1">#N/A</definedName>
    <definedName name="SUM_S_CNIIV_STOCK_1">#N/A</definedName>
    <definedName name="SUM_T_1">#N/A</definedName>
    <definedName name="SUM_T_CNC_1">#N/A</definedName>
    <definedName name="SUM_T_CNC_STOCK_1">#N/A</definedName>
    <definedName name="SUM_T_CNI1__1">#N/A</definedName>
    <definedName name="SUM_T_CNI1__STOCK_1">#N/A</definedName>
    <definedName name="SUM_T_CNI2__1">#N/A</definedName>
    <definedName name="SUM_T_CNI2__STOCK_1">#N/A</definedName>
    <definedName name="SUM_T_CNIIV_1">#N/A</definedName>
    <definedName name="SUM_T_CNIIV_STOCK_1">#N/A</definedName>
    <definedName name="t_year">#REF!</definedName>
    <definedName name="T1_Protect">P15_T1_Protect,P16_T1_Protect,P17_T1_Protect,P18_T1_Protect,P19_T1_Protect</definedName>
    <definedName name="T11?Data">#N/A</definedName>
    <definedName name="T15_Protect">'[13]15'!$E$25:$I$29,'[13]15'!$E$31:$I$34,'[13]15'!$E$36:$I$38,'[13]15'!$E$42:$I$43,'[13]15'!$E$9:$I$17,'[13]15'!$B$36:$B$38,'[13]15'!$E$19:$I$21</definedName>
    <definedName name="T16_Protect">'[13]16'!$G$44:$K$44,'[13]16'!$G$7:$K$8,P1_T16_Protect</definedName>
    <definedName name="T17.1_Protect">'[13]17.1'!$D$14:$F$17,'[13]17.1'!$D$19:$F$22,'[13]17.1'!$I$9:$I$12,'[13]17.1'!$I$14:$I$17,'[13]17.1'!$I$19:$I$22,'[13]17.1'!$D$9:$F$12</definedName>
    <definedName name="T17?L7">'[5]29'!$L$60,'[5]29'!$O$60,'[5]29'!$F$60,'[5]29'!$I$60</definedName>
    <definedName name="T17?unit?ГКАЛЧ">'[5]29'!$M$26:$M$33,'[5]29'!$P$26:$P$33,'[5]29'!$G$52:$G$59,'[5]29'!$J$52:$J$59,'[5]29'!$M$52:$M$59,'[5]29'!$P$52:$P$59,'[5]29'!$G$26:$G$33,'[5]29'!$J$26:$J$33</definedName>
    <definedName name="T17?unit?РУБ.ГКАЛ">'[5]29'!$O$18:$O$25,P1_T17?unit?РУБ.ГКАЛ,P2_T17?unit?РУБ.ГКАЛ</definedName>
    <definedName name="T17?unit?ТГКАЛ">'[5]29'!$P$18:$P$25,P1_T17?unit?ТГКАЛ,P2_T17?unit?ТГКАЛ</definedName>
    <definedName name="T17?unit?ТРУБ.ГКАЛЧ.МЕС">'[5]29'!$L$26:$L$33,'[5]29'!$O$26:$O$33,'[5]29'!$F$52:$F$59,'[5]29'!$I$52:$I$59,'[5]29'!$L$52:$L$59,'[5]29'!$O$52:$O$59,'[5]29'!$F$26:$F$33,'[5]29'!$I$26:$I$33</definedName>
    <definedName name="T17_Protect">'[13]21.3'!$E$54:$I$57,'[13]21.3'!$E$10:$I$10,P1_T17_Protect</definedName>
    <definedName name="T17_Protection">P2_T17_Protection,P3_T17_Protection,P4_T17_Protection,P5_T17_Protection,P6_T17_Protection</definedName>
    <definedName name="T18.1?Data">P1_T18.1?Data,P2_T18.1?Data</definedName>
    <definedName name="T18.2?item_ext?СБЫТ">'[13]18.2'!#REF!,'[13]18.2'!#REF!</definedName>
    <definedName name="T18.2?ВРАС">'[13]18.2'!$B$34:$B$36,'[13]18.2'!$B$28:$B$30</definedName>
    <definedName name="T18.2_Protect">'[13]18.2'!$F$56:$J$57,'[13]18.2'!$F$60:$J$60,'[13]18.2'!$F$62:$J$65,'[13]18.2'!$F$6:$J$8,P1_T18.2_Protect</definedName>
    <definedName name="T19.1.1?Data">P1_T19.1.1?Data,P2_T19.1.1?Data</definedName>
    <definedName name="T19.1.2?Data">P1_T19.1.2?Data,P2_T19.1.2?Data</definedName>
    <definedName name="T19.2?Data">P1_T19.2?Data,P2_T19.2?Data</definedName>
    <definedName name="T19?Data">'[5]19'!$J$8:$M$16,'[5]19'!$C$8:$H$16</definedName>
    <definedName name="T19_Protection">'[5]19'!$E$13:$H$13,'[5]19'!$E$15:$H$15,'[5]19'!$J$8:$M$11,'[5]19'!$J$13:$M$13,'[5]19'!$J$15:$M$15,'[5]19'!$E$4:$H$4,'[5]19'!$J$4:$M$4,'[5]19'!$E$8:$H$11</definedName>
    <definedName name="T2.1?Data">#N/A</definedName>
    <definedName name="T2.3_Protect">'[13]2.3'!$F$30:$G$34,'[13]2.3'!$H$24:$K$28</definedName>
    <definedName name="T20.1?Columns">#REF!</definedName>
    <definedName name="T20.1?Investments">#REF!</definedName>
    <definedName name="T20.1?Scope">#REF!</definedName>
    <definedName name="T20.1_Protect">#REF!</definedName>
    <definedName name="T20?Columns">#REF!</definedName>
    <definedName name="T20?ItemComments">#REF!</definedName>
    <definedName name="T20?Items">#REF!</definedName>
    <definedName name="T20?Scope">#REF!</definedName>
    <definedName name="T20?unit?МКВТЧ">'[5]20'!$C$13:$M$13,'[5]20'!$C$15:$M$19,'[5]20'!$C$8:$M$11</definedName>
    <definedName name="T20_Protect">#REF!,#REF!</definedName>
    <definedName name="T20_Protection">'[5]20'!$E$8:$H$11,P1_T20_Protection</definedName>
    <definedName name="T21.2.1?Data">P1_T21.2.1?Data,P2_T21.2.1?Data</definedName>
    <definedName name="T21.2.2?Data">P1_T21.2.2?Data,P2_T21.2.2?Data</definedName>
    <definedName name="T21.3?item_ext?СБЫТ">'[13]21.3'!#REF!,'[13]21.3'!#REF!</definedName>
    <definedName name="T21.3?ВРАС">'[13]21.3'!$B$28:$B$30,'[13]21.3'!$B$48:$B$50</definedName>
    <definedName name="T21.3_Protect">'[13]21.3'!$E$19:$I$22,'[13]21.3'!$E$24:$I$25,'[13]21.3'!$B$28:$I$30,'[13]21.3'!$E$32:$I$32,'[13]21.3'!$E$35:$I$45,'[13]21.3'!$B$48:$I$50,'[13]21.3'!$E$13:$I$17</definedName>
    <definedName name="T21.4?Data">P1_T21.4?Data,P2_T21.4?Data</definedName>
    <definedName name="T21?axis?R?ПЭ">'[5]21'!$D$14:$S$16,'[5]21'!$D$26:$S$28,'[5]21'!$D$20:$S$22</definedName>
    <definedName name="T21?axis?R?ПЭ?">'[5]21'!$B$14:$B$16,'[5]21'!$B$26:$B$28,'[5]21'!$B$20:$B$22</definedName>
    <definedName name="T21?Data">'[5]21'!$D$14:$S$16,'[5]21'!$D$18:$S$18,'[5]21'!$D$20:$S$22,'[5]21'!$D$24:$S$24,'[5]21'!$D$26:$S$28,'[5]21'!$D$31:$S$33,'[5]21'!$D$11:$S$12</definedName>
    <definedName name="T21?L1">'[5]21'!$D$11:$S$12,'[5]21'!$D$14:$S$16,'[5]21'!$D$18:$S$18,'[5]21'!$D$20:$S$22,'[5]21'!$D$26:$S$28,'[5]21'!$D$24:$S$24</definedName>
    <definedName name="T21_Protection">P2_T21_Protection,P3_T21_Protection</definedName>
    <definedName name="T22?item_ext?ВСЕГО">'[5]22'!$E$8:$F$31,'[5]22'!$I$8:$J$31</definedName>
    <definedName name="T22?item_ext?ЭС">'[5]22'!$K$8:$L$31,'[5]22'!$G$8:$H$31</definedName>
    <definedName name="T22?L1">'[5]22'!$G$8:$G$31,'[5]22'!$I$8:$I$31,'[5]22'!$K$8:$K$31,'[5]22'!$E$8:$E$31</definedName>
    <definedName name="T22?L2">'[5]22'!$H$8:$H$31,'[5]22'!$J$8:$J$31,'[5]22'!$L$8:$L$31,'[5]22'!$F$8:$F$31</definedName>
    <definedName name="T22?unit?ГКАЛ.Ч">'[5]22'!$G$8:$G$31,'[5]22'!$I$8:$I$31,'[5]22'!$K$8:$K$31,'[5]22'!$E$8:$E$31</definedName>
    <definedName name="T22?unit?ТГКАЛ">'[5]22'!$H$8:$H$31,'[5]22'!$J$8:$J$31,'[5]22'!$L$8:$L$31,'[5]22'!$F$8:$F$31</definedName>
    <definedName name="T22_Protection">'[5]22'!$E$19:$L$23,'[5]22'!$E$25:$L$25,'[5]22'!$E$27:$L$31,'[5]22'!$E$17:$L$17</definedName>
    <definedName name="T23?axis?R?ВТОП">'[5]23'!$E$8:$P$30,'[5]23'!$E$36:$P$58</definedName>
    <definedName name="T23?axis?R?ВТОП?">'[5]23'!$C$8:$C$30,'[5]23'!$C$36:$C$58</definedName>
    <definedName name="T23?axis?R?ПЭ">'[5]23'!$E$8:$P$30,'[5]23'!$E$36:$P$58</definedName>
    <definedName name="T23?axis?R?ПЭ?">'[5]23'!$B$8:$B$30,'[5]23'!$B$36:$B$58</definedName>
    <definedName name="T23?axis?R?СЦТ">'[5]23'!$E$32:$P$34,'[5]23'!$E$60:$P$62</definedName>
    <definedName name="T23?axis?R?СЦТ?">'[5]23'!$A$60:$A$62,'[5]23'!$A$32:$A$34</definedName>
    <definedName name="T23?Data">'[5]23'!$E$37:$P$63,'[5]23'!$E$9:$P$35</definedName>
    <definedName name="T23?item_ext?ВСЕГО">'[5]23'!$A$55:$P$58,'[5]23'!$A$27:$P$30</definedName>
    <definedName name="T23?item_ext?ИТОГО">'[5]23'!$A$59:$P$59,'[5]23'!$A$31:$P$31</definedName>
    <definedName name="T23?item_ext?СЦТ">'[5]23'!$A$60:$P$62,'[5]23'!$A$32:$P$34</definedName>
    <definedName name="T23_Protection">'[5]23'!$A$60:$A$62,'[5]23'!$F$60:$J$62,'[5]23'!$O$60:$P$62,'[5]23'!$A$9:$A$25,P1_T23_Protection</definedName>
    <definedName name="T24_Protection">'[5]24'!$E$24:$H$37,'[5]24'!$B$35:$B$37,'[5]24'!$E$41:$H$42,'[5]24'!$J$8:$M$21,'[5]24'!$J$24:$M$37,'[5]24'!$J$41:$M$42,'[5]24'!$E$8:$H$21</definedName>
    <definedName name="T25_protection">P1_T25_protection,P2_T25_protection</definedName>
    <definedName name="T26?axis?R?ВРАС">'[5]26'!$C$34:$N$36,'[5]26'!$C$22:$N$24</definedName>
    <definedName name="T26?axis?R?ВРАС?">'[5]26'!$B$34:$B$36,'[5]26'!$B$22:$B$24</definedName>
    <definedName name="T26?L1">'[5]26'!$F$8:$N$8,'[5]26'!$C$8:$D$8</definedName>
    <definedName name="T26?L1.1">'[5]26'!$F$10:$N$10,'[5]26'!$C$10:$D$10</definedName>
    <definedName name="T26?L2">'[5]26'!$F$11:$N$11,'[5]26'!$C$11:$D$11</definedName>
    <definedName name="T26?L2.1">'[5]26'!$F$13:$N$13,'[5]26'!$C$13:$D$13</definedName>
    <definedName name="T26?L3">'[5]26'!$F$14:$N$14,'[5]26'!$C$14:$D$14</definedName>
    <definedName name="T26?L4">'[5]26'!$F$15:$N$15,'[5]26'!$C$15:$D$15</definedName>
    <definedName name="T26?L5">'[5]26'!$F$16:$N$16,'[5]26'!$C$16:$D$16</definedName>
    <definedName name="T26?L5.1">'[5]26'!$F$18:$N$18,'[5]26'!$C$18:$D$18</definedName>
    <definedName name="T26?L5.2">'[5]26'!$F$19:$N$19,'[5]26'!$C$19:$D$19</definedName>
    <definedName name="T26?L5.3">'[5]26'!$F$20:$N$20,'[5]26'!$C$20:$D$20</definedName>
    <definedName name="T26?L5.3.x">'[5]26'!$F$22:$N$24,'[5]26'!$C$22:$D$24</definedName>
    <definedName name="T26?L6">'[5]26'!$F$26:$N$26,'[5]26'!$C$26:$D$26</definedName>
    <definedName name="T26?L7">'[5]26'!$F$27:$N$27,'[5]26'!$C$27:$D$27</definedName>
    <definedName name="T26?L7.1">'[5]26'!$F$29:$N$29,'[5]26'!$C$29:$D$29</definedName>
    <definedName name="T26?L7.2">'[5]26'!$F$30:$N$30,'[5]26'!$C$30:$D$30</definedName>
    <definedName name="T26?L7.3">'[5]26'!$F$31:$N$31,'[5]26'!$C$31:$D$31</definedName>
    <definedName name="T26?L7.4">'[5]26'!$F$32:$N$32,'[5]26'!$C$32:$D$32</definedName>
    <definedName name="T26?L7.4.x">'[5]26'!$F$34:$N$36,'[5]26'!$C$34:$D$36</definedName>
    <definedName name="T26?L8">'[5]26'!$F$38:$N$38,'[5]26'!$C$38:$D$38</definedName>
    <definedName name="T26_Protection">'[5]26'!$K$34:$N$36,'[5]26'!$B$22:$B$24,P1_T26_Protection,P2_T26_Protection</definedName>
    <definedName name="T27?axis?R?ВРАС">'[5]27'!$C$34:$S$36,'[5]27'!$C$22:$S$24</definedName>
    <definedName name="T27?axis?R?ВРАС?">'[5]27'!$B$34:$B$36,'[5]27'!$B$22:$B$24</definedName>
    <definedName name="T27?L1.1">'[5]27'!$F$10:$S$10,'[5]27'!$C$10:$D$10</definedName>
    <definedName name="T27?L2.1">'[5]27'!$F$13:$S$13,'[5]27'!$C$13:$D$13</definedName>
    <definedName name="T27?L5.3">'[5]27'!$F$20:$S$20,'[5]27'!$C$20:$D$20</definedName>
    <definedName name="T27?L5.3.x">'[5]27'!$F$22:$S$24,'[5]27'!$C$22:$D$24</definedName>
    <definedName name="T27?L7">'[5]27'!$F$27:$S$27,'[5]27'!$C$27:$D$27</definedName>
    <definedName name="T27?L7.1">'[5]27'!$F$29:$S$29,'[5]27'!$C$29:$D$29</definedName>
    <definedName name="T27?L7.2">'[5]27'!$F$30:$S$30,'[5]27'!$C$30:$D$30</definedName>
    <definedName name="T27?L7.3">'[5]27'!$F$31:$S$31,'[5]27'!$C$31:$D$31</definedName>
    <definedName name="T27?L7.4">'[5]27'!$F$32:$S$32,'[5]27'!$C$32:$D$32</definedName>
    <definedName name="T27?L7.4.x">'[5]27'!$F$34:$S$36,'[5]27'!$C$34:$D$36</definedName>
    <definedName name="T27?L8">'[5]27'!$F$38:$S$38,'[5]27'!$C$38:$D$38</definedName>
    <definedName name="T27_Protect">'[13]27'!$E$12:$E$13,'[13]27'!$K$4:$AH$4,'[13]27'!$AK$12:$AK$13</definedName>
    <definedName name="T27_Protection">'[5]27'!$P$34:$S$36,'[5]27'!$B$22:$B$24,P1_T27_Protection,P2_T27_Protection,P3_T27_Protection</definedName>
    <definedName name="T28.3?unit?РУБ.ГКАЛ">P1_T28.3?unit?РУБ.ГКАЛ,P2_T28.3?unit?РУБ.ГКАЛ</definedName>
    <definedName name="T28?axis?R?ПЭ">P2_T28?axis?R?ПЭ,P3_T28?axis?R?ПЭ,P4_T28?axis?R?ПЭ,P5_T28?axis?R?ПЭ,P6_T28?axis?R?ПЭ</definedName>
    <definedName name="T28?axis?R?ПЭ?">P2_T28?axis?R?ПЭ?,P3_T28?axis?R?ПЭ?,P4_T28?axis?R?ПЭ?,P5_T28?axis?R?ПЭ?,P6_T28?axis?R?ПЭ?</definedName>
    <definedName name="T28?Data">'[5]28'!$D$190:$E$213,'[5]28'!$G$164:$H$187,'[5]28'!$D$164:$E$187,'[5]28'!$D$138:$I$161,'[5]28'!$D$8:$I$109,'[5]28'!$D$112:$I$135,P1_T28?Data</definedName>
    <definedName name="T28?item_ext?ВСЕГО">'[5]28'!$I$8:$I$292,'[5]28'!$F$8:$F$292</definedName>
    <definedName name="T28?item_ext?ТЭ">'[5]28'!$E$8:$E$292,'[5]28'!$H$8:$H$292</definedName>
    <definedName name="T28?item_ext?ЭЭ">'[5]28'!$D$8:$D$292,'[5]28'!$G$8:$G$292</definedName>
    <definedName name="T28?L1.1.x">'[5]28'!$D$16:$I$18,'[5]28'!$D$11:$I$13</definedName>
    <definedName name="T28?L10.1.x">'[5]28'!$D$250:$I$252,'[5]28'!$D$245:$I$247</definedName>
    <definedName name="T28?L11.1.x">'[5]28'!$D$276:$I$278,'[5]28'!$D$271:$I$273</definedName>
    <definedName name="T28?L2.1.x">'[5]28'!$D$42:$I$44,'[5]28'!$D$37:$I$39</definedName>
    <definedName name="T28?L3.1.x">'[5]28'!$D$68:$I$70,'[5]28'!$D$63:$I$65</definedName>
    <definedName name="T28?L4.1.x">'[5]28'!$D$94:$I$96,'[5]28'!$D$89:$I$91</definedName>
    <definedName name="T28?L5.1.x">'[5]28'!$D$120:$I$122,'[5]28'!$D$115:$I$117</definedName>
    <definedName name="T28?L6.1.x">'[5]28'!$D$146:$I$148,'[5]28'!$D$141:$I$143</definedName>
    <definedName name="T28?L7.1.x">'[5]28'!$D$172:$I$174,'[5]28'!$D$167:$I$169</definedName>
    <definedName name="T28?L8.1.x">'[5]28'!$D$198:$I$200,'[5]28'!$D$193:$I$195</definedName>
    <definedName name="T28?L9.1.x">'[5]28'!$D$224:$I$226,'[5]28'!$D$219:$I$221</definedName>
    <definedName name="T28?unit?ГКАЛЧ">'[5]28'!$H$164:$H$187,'[5]28'!$E$164:$E$187</definedName>
    <definedName name="T28?unit?МКВТЧ">'[5]28'!$G$190:$G$213,'[5]28'!$D$190:$D$213</definedName>
    <definedName name="T28?unit?РУБ.ГКАЛ">'[5]28'!$E$216:$E$239,'[5]28'!$E$268:$E$292,'[5]28'!$H$268:$H$292,'[5]28'!$H$216:$H$239</definedName>
    <definedName name="T28?unit?РУБ.ГКАЛЧ.МЕС">'[5]28'!$H$242:$H$265,'[5]28'!$E$242:$E$265</definedName>
    <definedName name="T28?unit?РУБ.ТКВТ.МЕС">'[5]28'!$G$242:$G$265,'[5]28'!$D$242:$D$265</definedName>
    <definedName name="T28?unit?РУБ.ТКВТЧ">'[5]28'!$G$216:$G$239,'[5]28'!$D$268:$D$292,'[5]28'!$G$268:$G$292,'[5]28'!$D$216:$D$239</definedName>
    <definedName name="T28?unit?ТГКАЛ">'[5]28'!$H$190:$H$213,'[5]28'!$E$190:$E$213</definedName>
    <definedName name="T28?unit?ТКВТ">'[5]28'!$G$164:$G$187,'[5]28'!$D$164:$D$187</definedName>
    <definedName name="T28?unit?ТРУБ">'[5]28'!$D$138:$I$161,'[5]28'!$D$8:$I$109</definedName>
    <definedName name="T28_Protection">P9_T28_Protection,P10_T28_Protection,P11_T28_Protection,P12_T28_Protection</definedName>
    <definedName name="T29?item_ext?1СТ">P1_T29?item_ext?1СТ</definedName>
    <definedName name="T29?item_ext?2СТ.М">P1_T29?item_ext?2СТ.М</definedName>
    <definedName name="T29?item_ext?2СТ.Э">P1_T29?item_ext?2СТ.Э</definedName>
    <definedName name="T29?L10">P1_T29?L10</definedName>
    <definedName name="T4_Protect">'[13]4'!$AA$24:$AD$28,'[13]4'!$G$11:$J$17,P1_T4_Protect,P2_T4_Protect</definedName>
    <definedName name="T6_Protect">'[13]6'!$B$28:$B$37,'[13]6'!$D$28:$H$37,'[13]6'!$J$28:$N$37,'[13]6'!$D$39:$H$41,'[13]6'!$J$39:$N$41,'[13]6'!$B$46:$B$55,P1_T6_Protect</definedName>
    <definedName name="T7?Data">#N/A</definedName>
    <definedName name="temp">#N/A</definedName>
    <definedName name="term1">#REF!</definedName>
    <definedName name="test">#N/A</definedName>
    <definedName name="test2">#N/A</definedName>
    <definedName name="Total_Interest">#REF!</definedName>
    <definedName name="Total_Pay">#REF!</definedName>
    <definedName name="Total_Payment">Scheduled_Payment+Extra_Payment</definedName>
    <definedName name="TP2.1_Protect">[13]P2.1!$F$28:$G$37,[13]P2.1!$F$40:$G$43,[13]P2.1!$F$7:$G$26</definedName>
    <definedName name="TRAILER_TOP">26</definedName>
    <definedName name="TRAILER_TOP_1">#N/A</definedName>
    <definedName name="us">#REF!</definedName>
    <definedName name="USD">[16]коэфф!$B$2</definedName>
    <definedName name="USDDM">[17]оборудование!$D$2</definedName>
    <definedName name="USDRUB">[17]оборудование!$D$1</definedName>
    <definedName name="USDRUS">#REF!</definedName>
    <definedName name="uu">#REF!</definedName>
    <definedName name="Values_Entered">IF(Loan_Amount*Interest_Rate*Loan_Years*Loan_Start&gt;0,1,0)</definedName>
    <definedName name="vasea">#REF!</definedName>
    <definedName name="vs">'[18]списки ФП'!$B$3:$B$7</definedName>
    <definedName name="w">#REF!</definedName>
    <definedName name="wrn.1." hidden="1">{"konoplin - Личное представление",#N/A,TRUE,"ФинПлан_1кв";"konoplin - Личное представление",#N/A,TRUE,"ФинПлан_2кв"}</definedName>
    <definedName name="wrn.Сравнение._.с._.отраслями." hidden="1">{#N/A,#N/A,TRUE,"Лист1";#N/A,#N/A,TRUE,"Лист2";#N/A,#N/A,TRUE,"Лист3"}</definedName>
    <definedName name="www">[2]!www</definedName>
    <definedName name="x">#REF!</definedName>
    <definedName name="z">#REF!</definedName>
    <definedName name="Z_30FEE15E_D26F_11D4_A6F7_00508B6A7686_.wvu.FilterData" hidden="1">#REF!</definedName>
    <definedName name="Z_30FEE15E_D26F_11D4_A6F7_00508B6A7686_.wvu.PrintArea" hidden="1">#REF!</definedName>
    <definedName name="Z_30FEE15E_D26F_11D4_A6F7_00508B6A7686_.wvu.PrintTitles" hidden="1">#REF!</definedName>
    <definedName name="Z_30FEE15E_D26F_11D4_A6F7_00508B6A7686_.wvu.Rows" hidden="1">#REF!</definedName>
    <definedName name="а1">#REF!</definedName>
    <definedName name="а30">#REF!</definedName>
    <definedName name="аа">[2]!аа</definedName>
    <definedName name="АААААААА">[2]!АААААААА</definedName>
    <definedName name="АВГ_РУБ">[19]Калькуляции!#REF!</definedName>
    <definedName name="АВГ_ТОН">[19]Калькуляции!#REF!</definedName>
    <definedName name="август">#REF!</definedName>
    <definedName name="АВЧ_ВН">#REF!</definedName>
    <definedName name="АВЧ_ДП">[19]Калькуляции!#REF!</definedName>
    <definedName name="АВЧ_ЛОК">[19]Калькуляции!#REF!</definedName>
    <definedName name="АВЧ_С">#REF!</definedName>
    <definedName name="АВЧ_ТОЛ">#REF!</definedName>
    <definedName name="АВЧНЗ_АЛФ">#REF!</definedName>
    <definedName name="АВЧНЗ_МЕД">#REF!</definedName>
    <definedName name="АВЧНЗ_ХЛБ">#REF!</definedName>
    <definedName name="АВЧНЗ_ЭЛ">#REF!</definedName>
    <definedName name="АК12">[19]Калькуляции!#REF!</definedName>
    <definedName name="АК12ОЧ">[19]Калькуляции!#REF!</definedName>
    <definedName name="АК5М2">[19]Калькуляции!#REF!</definedName>
    <definedName name="АК9ПЧ">[19]Калькуляции!#REF!</definedName>
    <definedName name="АЛ_АВЧ">#REF!</definedName>
    <definedName name="АЛ_АТЧ">#REF!</definedName>
    <definedName name="АЛ_Ф">#REF!</definedName>
    <definedName name="АЛ_Ф_">#REF!</definedName>
    <definedName name="АЛ_Ф_ЗФА">#REF!</definedName>
    <definedName name="АЛ_Ф_Т">#REF!</definedName>
    <definedName name="Алмаз2">[20]Дебиторка!$J$7</definedName>
    <definedName name="АЛЮМ_АВЧ">#REF!</definedName>
    <definedName name="АЛЮМ_АТЧ">#REF!</definedName>
    <definedName name="АН_Б">#REF!</definedName>
    <definedName name="АН_Б_ТОЛ">[19]Калькуляции!#REF!</definedName>
    <definedName name="АН_М">#REF!</definedName>
    <definedName name="АН_М_">#REF!</definedName>
    <definedName name="АН_М_К">[19]Калькуляции!#REF!</definedName>
    <definedName name="АН_М_П">[19]Калькуляции!#REF!</definedName>
    <definedName name="АН_М_ПК">[19]Калькуляции!#REF!</definedName>
    <definedName name="АН_М_ПРОСТ">[19]Калькуляции!#REF!</definedName>
    <definedName name="АН_С">#REF!</definedName>
    <definedName name="АПР_РУБ">#REF!</definedName>
    <definedName name="АПР_ТОН">#REF!</definedName>
    <definedName name="апрель">#REF!</definedName>
    <definedName name="аренда_ваг">'[21]цены цехов'!$D$30</definedName>
    <definedName name="АТЧ_ЦЕХА">[19]Калькуляции!#REF!</definedName>
    <definedName name="АТЧНЗ_АМ">#REF!</definedName>
    <definedName name="АТЧНЗ_ГЛ">#REF!</definedName>
    <definedName name="АТЧНЗ_КР">#REF!</definedName>
    <definedName name="АТЧНЗ_ЭЛ">#REF!</definedName>
    <definedName name="б">[2]!б</definedName>
    <definedName name="б1">#REF!</definedName>
    <definedName name="_xlnm.Database">#REF!</definedName>
    <definedName name="БазовыйПериод">[22]Заголовок!$B$4</definedName>
    <definedName name="БАР">#REF!</definedName>
    <definedName name="БАР_">#REF!</definedName>
    <definedName name="бб">[2]!бб</definedName>
    <definedName name="ббббб">[2]!ббббб</definedName>
    <definedName name="бл">#REF!</definedName>
    <definedName name="Блок">#REF!</definedName>
    <definedName name="Бородино2">[20]Дебиторка!$J$9</definedName>
    <definedName name="Браво2">[20]Дебиторка!$J$10</definedName>
    <definedName name="в">[2]!в</definedName>
    <definedName name="В_В">#REF!</definedName>
    <definedName name="В_ДП">[19]Калькуляции!#REF!</definedName>
    <definedName name="В_Т">#REF!</definedName>
    <definedName name="В_Т_А">[19]Калькуляции!#REF!</definedName>
    <definedName name="В_Т_ВС">[19]Калькуляции!#REF!</definedName>
    <definedName name="В_Т_К">[19]Калькуляции!#REF!</definedName>
    <definedName name="В_Т_П">[19]Калькуляции!#REF!</definedName>
    <definedName name="В_Т_ПК">[19]Калькуляции!#REF!</definedName>
    <definedName name="В_Э">#REF!</definedName>
    <definedName name="в23ё">[2]!в23ё</definedName>
    <definedName name="В5">[23]БДДС_нов!$C$1:$H$501</definedName>
    <definedName name="ВАЛОВЫЙ">#REF!</definedName>
    <definedName name="вариант">'[24]ПФВ-0.6'!$D$71:$E$71</definedName>
    <definedName name="вв">[2]!вв</definedName>
    <definedName name="ВВВВ">#REF!</definedName>
    <definedName name="Вена2">[20]Дебиторка!$J$11</definedName>
    <definedName name="вид">[25]Лист1!#REF!</definedName>
    <definedName name="ВН">#REF!</definedName>
    <definedName name="ВН_3003_ДП">#REF!</definedName>
    <definedName name="ВН_3103_ЭКС">[19]Калькуляции!#REF!</definedName>
    <definedName name="ВН_6063_ЭКС">[19]Калькуляции!#REF!</definedName>
    <definedName name="ВН_АВЧ_ВН">#REF!</definedName>
    <definedName name="ВН_АВЧ_ДП">[19]Калькуляции!#REF!</definedName>
    <definedName name="ВН_АВЧ_ТОЛ">#REF!</definedName>
    <definedName name="ВН_АВЧ_ЭКС">#REF!</definedName>
    <definedName name="ВН_АТЧ_ВН">#REF!</definedName>
    <definedName name="ВН_АТЧ_ДП">[19]Калькуляции!#REF!</definedName>
    <definedName name="ВН_АТЧ_ТОЛ">#REF!</definedName>
    <definedName name="ВН_АТЧ_ТОЛ_А">[19]Калькуляции!#REF!</definedName>
    <definedName name="ВН_АТЧ_ТОЛ_П">[19]Калькуляции!#REF!</definedName>
    <definedName name="ВН_АТЧ_ТОЛ_ПК">[19]Калькуляции!#REF!</definedName>
    <definedName name="ВН_АТЧ_ЭКС">#REF!</definedName>
    <definedName name="ВН_Р">#REF!</definedName>
    <definedName name="ВН_С_ВН">#REF!</definedName>
    <definedName name="ВН_С_ДП">[19]Калькуляции!#REF!</definedName>
    <definedName name="ВН_С_ТОЛ">#REF!</definedName>
    <definedName name="ВН_С_ЭКС">#REF!</definedName>
    <definedName name="ВН_Т">#REF!</definedName>
    <definedName name="ВНИТ">#REF!</definedName>
    <definedName name="ВОД_ОБ">#REF!</definedName>
    <definedName name="ВОД_Т">#REF!</definedName>
    <definedName name="вода">'[21]цены цехов'!$D$5</definedName>
    <definedName name="вода_НТМК">'[21]цены цехов'!$D$10</definedName>
    <definedName name="вода_обор.">'[21]цены цехов'!$D$17</definedName>
    <definedName name="вода_свежая">'[21]цены цехов'!$D$16</definedName>
    <definedName name="водоотлив_Магн.">'[21]цены цехов'!$D$35</definedName>
    <definedName name="ВОЗ">#REF!</definedName>
    <definedName name="Волгоградэнерго">#REF!</definedName>
    <definedName name="ВСП">#REF!</definedName>
    <definedName name="ВСП1">#REF!</definedName>
    <definedName name="ВСП2">#REF!</definedName>
    <definedName name="ВСПОМОГ">#REF!</definedName>
    <definedName name="ВТОМ">#REF!</definedName>
    <definedName name="второй">#REF!</definedName>
    <definedName name="вуув" hidden="1">{#N/A,#N/A,TRUE,"Лист1";#N/A,#N/A,TRUE,"Лист2";#N/A,#N/A,TRUE,"Лист3"}</definedName>
    <definedName name="выв">#REF!</definedName>
    <definedName name="г">[2]!г</definedName>
    <definedName name="ГАС_Ш">#REF!</definedName>
    <definedName name="гг">#REF!</definedName>
    <definedName name="ГИД">#REF!</definedName>
    <definedName name="ГИД_ЗФА">#REF!</definedName>
    <definedName name="ГЛ">#REF!</definedName>
    <definedName name="ГЛ_">#REF!</definedName>
    <definedName name="ГЛ_ДП">[19]Калькуляции!#REF!</definedName>
    <definedName name="ГЛ_Т">#REF!</definedName>
    <definedName name="ГЛ_Ш">#REF!</definedName>
    <definedName name="глинозем">[2]!USD/1.701</definedName>
    <definedName name="Глубина">'[26]ПФВ-0.5'!$AK$13:$AK$15</definedName>
    <definedName name="год">[27]параметры!$C$5</definedName>
    <definedName name="год1">[28]параметры!$C$3</definedName>
    <definedName name="год2">[29]параметры!$C$2</definedName>
    <definedName name="ГР">#REF!</definedName>
    <definedName name="график">[2]!график</definedName>
    <definedName name="грприрцфв00ав98" hidden="1">{#N/A,#N/A,TRUE,"Лист1";#N/A,#N/A,TRUE,"Лист2";#N/A,#N/A,TRUE,"Лист3"}</definedName>
    <definedName name="грузопер_ПЖТ">'[21]цены цехов'!$D$29</definedName>
    <definedName name="грфинцкавг98Х" hidden="1">{#N/A,#N/A,TRUE,"Лист1";#N/A,#N/A,TRUE,"Лист2";#N/A,#N/A,TRUE,"Лист3"}</definedName>
    <definedName name="ГФГ">'[21]цены цехов'!$D$52</definedName>
    <definedName name="д">[2]!д</definedName>
    <definedName name="ДАВ_ЖИД">#REF!</definedName>
    <definedName name="ДАВ_КАТАНКА">[19]Калькуляции!#REF!</definedName>
    <definedName name="ДАВ_МЕЛК">#REF!</definedName>
    <definedName name="ДАВ_СЛИТКИ">#REF!</definedName>
    <definedName name="Дав_тв">#REF!</definedName>
    <definedName name="ДАВ_ШТАН">#REF!</definedName>
    <definedName name="ДАВАЛЬЧЕСИЙ">#REF!</definedName>
    <definedName name="ДАВАЛЬЧЕСКИЙ">#REF!</definedName>
    <definedName name="Данкор2">[20]Дебиторка!$J$27</definedName>
    <definedName name="ДАТА">[25]Лист1!$A$38:$A$50</definedName>
    <definedName name="Дв">[2]!Дв</definedName>
    <definedName name="ДЕК_РУБ">[19]Калькуляции!#REF!</definedName>
    <definedName name="ДЕК_Т">[19]Калькуляции!#REF!</definedName>
    <definedName name="ДЕК_ТОН">[19]Калькуляции!#REF!</definedName>
    <definedName name="декабрь">#REF!</definedName>
    <definedName name="День">'[26]ПФВ-0.5'!$AM$4:$AM$34</definedName>
    <definedName name="деф">[27]параметры!$C$6</definedName>
    <definedName name="дефлятор">[30]параметры!$C$8</definedName>
    <definedName name="ДЗО">'[30]титул БДР'!$A$18</definedName>
    <definedName name="Диаметры">'[26]ПФВ-0.5'!$AK$22:$AK$39</definedName>
    <definedName name="ДиапазонЗащиты">#REF!,#REF!,#REF!,#REF!,[2]!P1_ДиапазонЗащиты,[2]!P2_ДиапазонЗащиты,[2]!P3_ДиапазонЗащиты,[2]!P4_ДиапазонЗащиты</definedName>
    <definedName name="ДИЗТОПЛИВО">#REF!</definedName>
    <definedName name="ДИМА">#REF!</definedName>
    <definedName name="Дионис2">[20]Дебиторка!$J$15</definedName>
    <definedName name="ДИЭТ">[19]Калькуляции!#REF!</definedName>
    <definedName name="ДОГПЕР_АВЧСЫРЕЦ">[19]Калькуляции!#REF!</definedName>
    <definedName name="ДОГПЕР_СЫРЕЦ">[19]Калькуляции!#REF!</definedName>
    <definedName name="Доллар">[31]Оборудование_стоим!#REF!</definedName>
    <definedName name="доля_проч_ф">#REF!</definedName>
    <definedName name="доля_прочая">#REF!</definedName>
    <definedName name="доля_прочая_98_ав">#REF!</definedName>
    <definedName name="доля_прочая_ав">#REF!</definedName>
    <definedName name="доля_прочая_ф">#REF!</definedName>
    <definedName name="доля_т_ф">#REF!</definedName>
    <definedName name="доля_теп_1">#REF!</definedName>
    <definedName name="доля_теп_2">#REF!</definedName>
    <definedName name="доля_теп_3">#REF!</definedName>
    <definedName name="доля_тепло">#REF!</definedName>
    <definedName name="доля_эл_1">#REF!</definedName>
    <definedName name="доля_эл_2">#REF!</definedName>
    <definedName name="доля_эл_3">#REF!</definedName>
    <definedName name="доля_эл_ф">#REF!</definedName>
    <definedName name="доля_электра">#REF!</definedName>
    <definedName name="доля_электра_99">#REF!</definedName>
    <definedName name="е">[2]!е</definedName>
    <definedName name="ЕСН">[32]Макро!$B$4</definedName>
    <definedName name="ж">[2]!ж</definedName>
    <definedName name="жжжжжжж">[2]!жжжжжжж</definedName>
    <definedName name="ЖИДКИЙ">#REF!</definedName>
    <definedName name="з">[2]!з</definedName>
    <definedName name="З0">#REF!</definedName>
    <definedName name="З1">#REF!</definedName>
    <definedName name="З10">#REF!</definedName>
    <definedName name="З11">#REF!</definedName>
    <definedName name="З12">#REF!</definedName>
    <definedName name="З13">#REF!</definedName>
    <definedName name="З14">#REF!</definedName>
    <definedName name="З2">#REF!</definedName>
    <definedName name="З3">#REF!</definedName>
    <definedName name="З4">#REF!</definedName>
    <definedName name="З5">#REF!</definedName>
    <definedName name="З6">#REF!</definedName>
    <definedName name="З7">#REF!</definedName>
    <definedName name="З8">#REF!</definedName>
    <definedName name="З81">[19]Калькуляции!#REF!</definedName>
    <definedName name="З9">#REF!</definedName>
    <definedName name="_xlnm.Print_Titles">#N/A</definedName>
    <definedName name="ЗАРПЛАТА">#REF!</definedName>
    <definedName name="ззззз">#REF!</definedName>
    <definedName name="ззззззззззззззззззззз">[2]!ззззззззззззззззззззз</definedName>
    <definedName name="ЗКР">[19]Калькуляции!#REF!</definedName>
    <definedName name="ЗП1">[33]Лист13!$A$2</definedName>
    <definedName name="ЗП2">[33]Лист13!$B$2</definedName>
    <definedName name="ЗП3">[33]Лист13!$C$2</definedName>
    <definedName name="ЗП4">[33]Лист13!$D$2</definedName>
    <definedName name="и">[2]!и</definedName>
    <definedName name="й">[2]!й</definedName>
    <definedName name="ИЗВ_М">#REF!</definedName>
    <definedName name="ИЗМНЗП_АВЧ">#REF!</definedName>
    <definedName name="ИЗМНЗП_АТЧ">#REF!</definedName>
    <definedName name="ии">#REF!</definedName>
    <definedName name="йй">[2]!йй</definedName>
    <definedName name="ййййййййййййй">[2]!ййййййййййййй</definedName>
    <definedName name="индцкавг98" hidden="1">{#N/A,#N/A,TRUE,"Лист1";#N/A,#N/A,TRUE,"Лист2";#N/A,#N/A,TRUE,"Лист3"}</definedName>
    <definedName name="Иркутск2">[20]Дебиторка!$J$16</definedName>
    <definedName name="ИТВСП">#REF!</definedName>
    <definedName name="ИТСЫР">#REF!</definedName>
    <definedName name="ИТТР">#REF!</definedName>
    <definedName name="ИТЭН">#REF!</definedName>
    <definedName name="ЙЦУ">#REF!</definedName>
    <definedName name="ИЮЛ_РУБ">[19]Калькуляции!#REF!</definedName>
    <definedName name="ИЮЛ_ТОН">[19]Калькуляции!#REF!</definedName>
    <definedName name="июль">#REF!</definedName>
    <definedName name="ИЮН_РУБ">#REF!</definedName>
    <definedName name="ИЮН_ТОН">#REF!</definedName>
    <definedName name="июнь">#REF!</definedName>
    <definedName name="к">[2]!к</definedName>
    <definedName name="К_СЫР">#REF!</definedName>
    <definedName name="К_СЫР_ТОЛ">[19]Калькуляции!#REF!</definedName>
    <definedName name="К2_РУБ">[19]Калькуляции!#REF!</definedName>
    <definedName name="К2_ТОН">[19]Калькуляции!#REF!</definedName>
    <definedName name="КАТАНКА">[19]Калькуляции!#REF!</definedName>
    <definedName name="КАТАНКА_КРАМЗ">[19]Калькуляции!#REF!</definedName>
    <definedName name="КБОР">[19]Калькуляции!#REF!</definedName>
    <definedName name="КВ1_РУБ">#REF!</definedName>
    <definedName name="КВ1_ТОН">#REF!</definedName>
    <definedName name="КВ2_РУБ">#REF!</definedName>
    <definedName name="КВ2_ТОН">#REF!</definedName>
    <definedName name="КВ3_РУБ">#REF!</definedName>
    <definedName name="КВ3_ТОН">#REF!</definedName>
    <definedName name="КВ4_РУБ">#REF!</definedName>
    <definedName name="КВ4_ТОН">#REF!</definedName>
    <definedName name="КД_">'[34]Прочие доходы и расходы'!$D$83:$D$116</definedName>
    <definedName name="ке">[2]!ке</definedName>
    <definedName name="кеппппппппппп" hidden="1">{#N/A,#N/A,TRUE,"Лист1";#N/A,#N/A,TRUE,"Лист2";#N/A,#N/A,TRUE,"Лист3"}</definedName>
    <definedName name="КИПиА">'[21]цены цехов'!$D$14</definedName>
    <definedName name="кл">#REF!</definedName>
    <definedName name="КнязьРюрик2">[20]Дебиторка!$J$18</definedName>
    <definedName name="код">#REF!</definedName>
    <definedName name="КОД_">'[34]Прочие доходы и расходы'!$E$83:$E$116</definedName>
    <definedName name="КОД_2">'[34]Форма 2(год)'!$C$8:$C$48</definedName>
    <definedName name="код1">#REF!</definedName>
    <definedName name="КОК_ПРОК">#REF!</definedName>
    <definedName name="КОМПЛЕКСНЫЙ">[19]Калькуляции!#REF!</definedName>
    <definedName name="Комплексы">'[26]ПФВ-0.5'!$AJ$4:$AJ$10</definedName>
    <definedName name="КОРК_7">#REF!</definedName>
    <definedName name="КОРК_АВЧ">#REF!</definedName>
    <definedName name="коэф_блоки">#REF!</definedName>
    <definedName name="коэф_глин">#REF!</definedName>
    <definedName name="коэф_кокс">#REF!</definedName>
    <definedName name="коэф_пек">#REF!</definedName>
    <definedName name="коэф1">#REF!</definedName>
    <definedName name="коэф2">#REF!</definedName>
    <definedName name="коэф3">#REF!</definedName>
    <definedName name="коэф4">#REF!</definedName>
    <definedName name="КПП">#REF!</definedName>
    <definedName name="кр">#REF!</definedName>
    <definedName name="КР_">#REF!</definedName>
    <definedName name="КР_10">#REF!</definedName>
    <definedName name="КР_2ЦЕХ">#REF!</definedName>
    <definedName name="КР_7">#REF!</definedName>
    <definedName name="КР_8">#REF!</definedName>
    <definedName name="кр_до165">#REF!</definedName>
    <definedName name="КР_КРАМЗ">#REF!</definedName>
    <definedName name="КР_ЛОК">[19]Калькуляции!#REF!</definedName>
    <definedName name="КР_ЛОК_8">[19]Калькуляции!#REF!</definedName>
    <definedName name="КР_ОБАН">#REF!</definedName>
    <definedName name="кр_с8б">#REF!</definedName>
    <definedName name="КР_С8БМ">#REF!</definedName>
    <definedName name="КР_СУМ">#REF!</definedName>
    <definedName name="КР_Ф">#REF!</definedName>
    <definedName name="КР_ЦЕХА">[19]Калькуляции!#REF!</definedName>
    <definedName name="КР_ЭЮ">[19]Калькуляции!#REF!</definedName>
    <definedName name="КРЕМНИЙ">[19]Калькуляции!#REF!</definedName>
    <definedName name="_xlnm.Criteria">[35]Données!#REF!</definedName>
    <definedName name="КрПроцент">#REF!</definedName>
    <definedName name="КРУПН_КРАМЗ">#REF!</definedName>
    <definedName name="кур">#REF!</definedName>
    <definedName name="Курс">#REF!</definedName>
    <definedName name="КурсУЕ">#REF!</definedName>
    <definedName name="л">[2]!л</definedName>
    <definedName name="ЛИГ_АЛ_М">[19]Калькуляции!#REF!</definedName>
    <definedName name="ЛИГ_БР_ТИ">[19]Калькуляции!#REF!</definedName>
    <definedName name="Лист1?prefix?">"T1"</definedName>
    <definedName name="Лист10?prefix?">"T17.1"</definedName>
    <definedName name="Лист14?prefix?">"T107"</definedName>
    <definedName name="Лист19?prefix?">"T21.3"</definedName>
    <definedName name="Лист2?prefix?">"T2"</definedName>
    <definedName name="Лист21?prefix?">"T108"</definedName>
    <definedName name="Лист6?prefix?">"T6"</definedName>
    <definedName name="Лист7?prefix?">"T6"</definedName>
    <definedName name="Лист8?prefix?">"T7"</definedName>
    <definedName name="Лист9?prefix?">"T8"</definedName>
    <definedName name="м">[2]!м</definedName>
    <definedName name="МАГНИЙ">[19]Калькуляции!#REF!</definedName>
    <definedName name="май">#REF!</definedName>
    <definedName name="МАЙ_РУБ">#REF!</definedName>
    <definedName name="МАЙ_ТОН">#REF!</definedName>
    <definedName name="МАР_РУБ">#REF!</definedName>
    <definedName name="МАР_ТОН">#REF!</definedName>
    <definedName name="МАРГ_ЛИГ">[19]Калькуляции!#REF!</definedName>
    <definedName name="МАРГ_ЛИГ_ДП">#REF!</definedName>
    <definedName name="МАРГ_ЛИГ_СТ">[19]Калькуляции!#REF!</definedName>
    <definedName name="март">#REF!</definedName>
    <definedName name="масло">'[36]масла,литры'!#REF!</definedName>
    <definedName name="Материалы">'[26]ПФВ-0.5'!$AG$26:$AG$33</definedName>
    <definedName name="МЕД">#REF!</definedName>
    <definedName name="МЕД_">#REF!</definedName>
    <definedName name="МЕЛ_СУМ">#REF!</definedName>
    <definedName name="Место">'[26]ПФВ-0.5'!$AK$18:$AK$19</definedName>
    <definedName name="МЕСЯЦЫ">[36]Январь!#REF!</definedName>
    <definedName name="Мет_собс">#REF!</definedName>
    <definedName name="Мет_ЭЛЦ3">#REF!</definedName>
    <definedName name="Метроном2">[20]Дебиторка!$J$14</definedName>
    <definedName name="мехцех_РМП">'[21]цены цехов'!$D$26</definedName>
    <definedName name="МЛИГ_АМ">[19]Калькуляции!#REF!</definedName>
    <definedName name="МЛИГ_ЭЛ">[19]Калькуляции!#REF!</definedName>
    <definedName name="МнНДС">#REF!</definedName>
    <definedName name="МС6_РУБ">[19]Калькуляции!#REF!</definedName>
    <definedName name="МС6_ТОН">[19]Калькуляции!#REF!</definedName>
    <definedName name="МС9_РУБ">[19]Калькуляции!#REF!</definedName>
    <definedName name="МС9_ТОН">[19]Калькуляции!#REF!</definedName>
    <definedName name="мым">[2]!мым</definedName>
    <definedName name="н">[2]!н</definedName>
    <definedName name="Н_2ЦЕХ_СКАЛ">#REF!</definedName>
    <definedName name="Н_АЛФ">#REF!</definedName>
    <definedName name="Н_АМ_МЛ">[19]Калькуляции!#REF!</definedName>
    <definedName name="Н_АНБЛ">#REF!</definedName>
    <definedName name="Н_АНБЛ_В">[19]Калькуляции!#REF!</definedName>
    <definedName name="Н_АНБЛ_Т">[19]Калькуляции!#REF!</definedName>
    <definedName name="Н_АФ_МЛ">[19]Калькуляции!#REF!</definedName>
    <definedName name="Н_ВАЛФ">#REF!</definedName>
    <definedName name="Н_ВГР">#REF!</definedName>
    <definedName name="Н_ВКРСВ">#REF!</definedName>
    <definedName name="Н_ВМЕДЬ">#REF!</definedName>
    <definedName name="Н_ВОДОБКРУПН">#REF!</definedName>
    <definedName name="Н_ВХЛБ">#REF!</definedName>
    <definedName name="Н_ВХЛН">#REF!</definedName>
    <definedName name="Н_ГИДЗ">#REF!</definedName>
    <definedName name="Н_ГЛ_ВН">#REF!</definedName>
    <definedName name="Н_ГЛ_ДП">[19]Калькуляции!#REF!</definedName>
    <definedName name="Н_ГЛ_ИТ">[19]Калькуляции!#REF!</definedName>
    <definedName name="Н_ГЛ_ТОЛ">#REF!</definedName>
    <definedName name="Н_ГЛШ">#REF!</definedName>
    <definedName name="Н_ИЗВ">#REF!</definedName>
    <definedName name="Н_К_ПРОК">#REF!</definedName>
    <definedName name="Н_К_СЫР">#REF!</definedName>
    <definedName name="Н_К_СЫР_П">[19]Калькуляции!#REF!</definedName>
    <definedName name="Н_К_СЫР_Т">[19]Калькуляции!#REF!</definedName>
    <definedName name="Н_КАВЧ_АЛФ">#REF!</definedName>
    <definedName name="Н_КАВЧ_ГРАФ">#REF!</definedName>
    <definedName name="Н_КАВЧ_КРС">#REF!</definedName>
    <definedName name="Н_КАВЧ_МЕД">#REF!</definedName>
    <definedName name="Н_КАВЧ_ХЛБ">#REF!</definedName>
    <definedName name="Н_КАО_СКАЛ">#REF!</definedName>
    <definedName name="Н_КЕРОСИН">#REF!</definedName>
    <definedName name="Н_КЛОК_КРСМ">[19]Калькуляции!#REF!</definedName>
    <definedName name="Н_КЛОК_СКАЛ">[19]Калькуляции!#REF!</definedName>
    <definedName name="Н_КЛОК_ФТК">[19]Калькуляции!#REF!</definedName>
    <definedName name="Н_КОА_АБ">#REF!</definedName>
    <definedName name="Н_КОА_ГЛ">#REF!</definedName>
    <definedName name="Н_КОА_КРС">#REF!</definedName>
    <definedName name="Н_КОА_КРСМ">#REF!</definedName>
    <definedName name="Н_КОА_СКАЛ">#REF!</definedName>
    <definedName name="Н_КОА_ФК">#REF!</definedName>
    <definedName name="Н_КОРК_7">#REF!</definedName>
    <definedName name="Н_КОРК_АВЧ">#REF!</definedName>
    <definedName name="Н_КР_АК5М2">[19]Калькуляции!#REF!</definedName>
    <definedName name="Н_КР_ПАР">[19]Калькуляции!#REF!</definedName>
    <definedName name="Н_КР19_СКАЛ">#REF!</definedName>
    <definedName name="Н_КРАК12">[19]Калькуляции!#REF!</definedName>
    <definedName name="Н_КРАК9ПЧ">[19]Калькуляции!#REF!</definedName>
    <definedName name="Н_КРЕМ_МЛ">[19]Калькуляции!#REF!</definedName>
    <definedName name="Н_КРЕМАК12">[19]Калькуляции!#REF!</definedName>
    <definedName name="Н_КРЕМАК5М2">[19]Калькуляции!#REF!</definedName>
    <definedName name="Н_КРЕМАК9ПЧ">[19]Калькуляции!#REF!</definedName>
    <definedName name="Н_КРИОЛ_МЛ">[19]Калькуляции!#REF!</definedName>
    <definedName name="Н_КРКРУПН">[19]Калькуляции!#REF!</definedName>
    <definedName name="Н_КРМЕЛКИЕ">[19]Калькуляции!#REF!</definedName>
    <definedName name="Н_КРРЕКВИЗИТЫ">[19]Калькуляции!#REF!</definedName>
    <definedName name="Н_КРСВ">#REF!</definedName>
    <definedName name="Н_КРСЛИТКИ">[19]Калькуляции!#REF!</definedName>
    <definedName name="Н_КРСМ">#REF!</definedName>
    <definedName name="Н_КРФ">[19]Калькуляции!#REF!</definedName>
    <definedName name="Н_КСГИД">#REF!</definedName>
    <definedName name="Н_КСКАУСТ">#REF!</definedName>
    <definedName name="Н_КСПЕНА">#REF!</definedName>
    <definedName name="Н_КСПЕНА_С">[19]Калькуляции!#REF!</definedName>
    <definedName name="Н_КССОДГО">#REF!</definedName>
    <definedName name="Н_КССОДКАЛ">#REF!</definedName>
    <definedName name="Н_ЛИГ_АЛ_М">[19]Калькуляции!#REF!</definedName>
    <definedName name="Н_ЛИГ_АЛ_МАК5М2">[19]Калькуляции!#REF!</definedName>
    <definedName name="Н_ЛИГ_БР_ТИ">[19]Калькуляции!#REF!</definedName>
    <definedName name="Н_МАГНАК5М2">[19]Калькуляции!#REF!</definedName>
    <definedName name="Н_МАГНАК9ПЧ">[19]Калькуляции!#REF!</definedName>
    <definedName name="Н_МАЗ">[19]Калькуляции!#REF!</definedName>
    <definedName name="Н_МАРГ_МЛ">[19]Калькуляции!#REF!</definedName>
    <definedName name="Н_МАССА">#REF!</definedName>
    <definedName name="Н_МАССА_В">[19]Калькуляции!#REF!</definedName>
    <definedName name="Н_МАССА_П">[19]Калькуляции!#REF!</definedName>
    <definedName name="Н_МАССА_ПК">[19]Калькуляции!#REF!</definedName>
    <definedName name="Н_МЕД_АК5М2">[19]Калькуляции!#REF!</definedName>
    <definedName name="Н_МЛ_3003">[19]Калькуляции!#REF!</definedName>
    <definedName name="Н_ОЛЕ">#REF!</definedName>
    <definedName name="Н_ПЕК">#REF!</definedName>
    <definedName name="Н_ПЕК_П">[19]Калькуляции!#REF!</definedName>
    <definedName name="Н_ПЕК_Т">[19]Калькуляции!#REF!</definedName>
    <definedName name="Н_ПУШ">#REF!</definedName>
    <definedName name="Н_ПЫЛЬ">#REF!</definedName>
    <definedName name="Н_С8БМ_ГЛ">#REF!</definedName>
    <definedName name="Н_С8БМ_КСВ">#REF!</definedName>
    <definedName name="Н_С8БМ_КСМ">#REF!</definedName>
    <definedName name="Н_С8БМ_СКАЛ">#REF!</definedName>
    <definedName name="Н_С8БМ_ФК">#REF!</definedName>
    <definedName name="Н_СЕРК">#REF!</definedName>
    <definedName name="Н_СКА">#REF!</definedName>
    <definedName name="Н_СЛ_КРСВ">#REF!</definedName>
    <definedName name="Н_СОЛ_АК5М2">[19]Калькуляции!#REF!</definedName>
    <definedName name="Н_СОЛАК12">[19]Калькуляции!#REF!</definedName>
    <definedName name="Н_СОЛАК9ПЧ">[19]Калькуляции!#REF!</definedName>
    <definedName name="Н_СОЛКРУПН">[19]Калькуляции!#REF!</definedName>
    <definedName name="Н_СОЛМЕЛКИЕ">[19]Калькуляции!#REF!</definedName>
    <definedName name="Н_СОЛРЕКВИЗИТЫ">[19]Калькуляции!#REF!</definedName>
    <definedName name="Н_СОЛСЛ">[19]Калькуляции!#REF!</definedName>
    <definedName name="Н_СОЛСЛИТКИ">[19]Калькуляции!#REF!</definedName>
    <definedName name="Н_СОСМАС">#REF!</definedName>
    <definedName name="Н_Т_КРСВ">#REF!</definedName>
    <definedName name="Н_Т_КРСВ3">#REF!</definedName>
    <definedName name="Н_ТИТ_АК5М2">[19]Калькуляции!#REF!</definedName>
    <definedName name="Н_ТИТ_АК9ПЧ">[19]Калькуляции!#REF!</definedName>
    <definedName name="Н_ТИТАН">#REF!</definedName>
    <definedName name="Н_ТОЛЬКОБЛОКИ">[19]Калькуляции!#REF!</definedName>
    <definedName name="Н_ТОЛЬКОМАССА">[19]Калькуляции!#REF!</definedName>
    <definedName name="Н_ФК">#REF!</definedName>
    <definedName name="Н_ФТК">#REF!</definedName>
    <definedName name="Н_Х_ДИЭТ">[19]Калькуляции!#REF!</definedName>
    <definedName name="Н_Х_КБОР">[19]Калькуляции!#REF!</definedName>
    <definedName name="Н_Х_ПЕК">[19]Калькуляции!#REF!</definedName>
    <definedName name="Н_Х_ПОГЛ">[19]Калькуляции!#REF!</definedName>
    <definedName name="Н_Х_ТЕРМ">[19]Калькуляции!#REF!</definedName>
    <definedName name="Н_Х_ТЕРМ_Д">[19]Калькуляции!#REF!</definedName>
    <definedName name="Н_ХЛНАТ">#REF!</definedName>
    <definedName name="Н_ШАРЫ">#REF!</definedName>
    <definedName name="Н_ЭНАК12">[19]Калькуляции!#REF!</definedName>
    <definedName name="Н_ЭНАК5М2">[19]Калькуляции!#REF!</definedName>
    <definedName name="Н_ЭНАК9ПЧ">[19]Калькуляции!#REF!</definedName>
    <definedName name="Н_ЭНКРУПН">#REF!</definedName>
    <definedName name="Н_ЭНМЕЛКИЕ">#REF!</definedName>
    <definedName name="Н_ЭНРЕКВИЗИТЫ">[19]Калькуляции!#REF!</definedName>
    <definedName name="Н_ЭНСЛИТКИ">#REF!</definedName>
    <definedName name="НАЧП">#REF!</definedName>
    <definedName name="НАЧПЭО">#REF!</definedName>
    <definedName name="НВ_АВЧСЫР">#REF!</definedName>
    <definedName name="НВ_ДАВАЛ">#REF!</definedName>
    <definedName name="НВ_КРУПНЫЕ">#REF!</definedName>
    <definedName name="НВ_ПУСКАВЧ">#REF!</definedName>
    <definedName name="НВ_РЕКВИЗИТЫ">#REF!</definedName>
    <definedName name="НВ_СЛИТКИ">#REF!</definedName>
    <definedName name="НВ_СПЛАВ6063">#REF!</definedName>
    <definedName name="НВ_ЧМЖ">#REF!</definedName>
    <definedName name="НДС">#REF!</definedName>
    <definedName name="ндс1">#REF!</definedName>
    <definedName name="НЗП_АВЧ">#REF!</definedName>
    <definedName name="НЗП_АТЧ">#REF!</definedName>
    <definedName name="НЗП_АТЧВАВЧ">#REF!</definedName>
    <definedName name="НН_АВЧСЫР">[19]Калькуляции!#REF!</definedName>
    <definedName name="НН_АВЧТОВ">#REF!</definedName>
    <definedName name="НО">'[34]Прочие доходы и расходы'!$DU$83:$DU$116</definedName>
    <definedName name="нов">[2]!нов</definedName>
    <definedName name="норм_1">[37]Отопление!$D$14:$D$28</definedName>
    <definedName name="норм_1_част">[37]Отопление!$I$14:$I$28</definedName>
    <definedName name="норм_2">[37]Отопление!$E$14:$E$28</definedName>
    <definedName name="норм_3">[37]Отопление!$F$14:$F$28</definedName>
    <definedName name="норм_3_част">[37]Отопление!$J$14:$J$28</definedName>
    <definedName name="норм_4">[37]Отопление!$G$14:$G$28</definedName>
    <definedName name="НОЯ_РУБ">[19]Калькуляции!#REF!</definedName>
    <definedName name="НОЯ_ТОН">[19]Калькуляции!#REF!</definedName>
    <definedName name="ноябрь">#REF!</definedName>
    <definedName name="НС_МАРГЛИГ">[19]Калькуляции!#REF!</definedName>
    <definedName name="НТ_АВЧСЫР">#REF!</definedName>
    <definedName name="НТ_АК12">[19]Калькуляции!#REF!</definedName>
    <definedName name="НТ_АК5М2">[19]Калькуляции!#REF!</definedName>
    <definedName name="НТ_АК9ПЧ">[19]Калькуляции!#REF!</definedName>
    <definedName name="НТ_АЛЖ">[19]Калькуляции!#REF!</definedName>
    <definedName name="НТ_ДАВАЛ">#REF!</definedName>
    <definedName name="НТ_КАТАНКА">[19]Калькуляции!#REF!</definedName>
    <definedName name="НТ_КРУПНЫЕ">#REF!</definedName>
    <definedName name="НТ_РЕКВИЗИТЫ">#REF!</definedName>
    <definedName name="НТ_СЛИТКИ">#REF!</definedName>
    <definedName name="НТ_СПЛАВ6063">#REF!</definedName>
    <definedName name="НТ_ЧМ">[19]Калькуляции!#REF!</definedName>
    <definedName name="НТ_ЧМЖ">#REF!</definedName>
    <definedName name="о">[2]!о</definedName>
    <definedName name="об_эксп">#REF!</definedName>
    <definedName name="_xlnm.Print_Area">#N/A</definedName>
    <definedName name="ОБЩ">#REF!</definedName>
    <definedName name="ОБЩ_ВН">[19]Калькуляции!#REF!</definedName>
    <definedName name="ОБЩ_Т">#REF!</definedName>
    <definedName name="ОБЩ_ТОЛ">[19]Калькуляции!#REF!</definedName>
    <definedName name="ОБЩ_ЭКС">[19]Калькуляции!#REF!</definedName>
    <definedName name="ОБЩЕ_В">[19]Калькуляции!#REF!</definedName>
    <definedName name="ОБЩЕ_ДП">[19]Калькуляции!#REF!</definedName>
    <definedName name="ОБЩЕ_Т">[19]Калькуляции!#REF!</definedName>
    <definedName name="ОБЩЕ_Т_А">[19]Калькуляции!#REF!</definedName>
    <definedName name="ОБЩЕ_Т_П">[19]Калькуляции!#REF!</definedName>
    <definedName name="ОБЩЕ_Т_ПК">[19]Калькуляции!#REF!</definedName>
    <definedName name="ОБЩЕ_Э">[19]Калькуляции!#REF!</definedName>
    <definedName name="ОБЩИТ">#REF!</definedName>
    <definedName name="объёмы">#REF!</definedName>
    <definedName name="ОКТ_РУБ">[19]Калькуляции!#REF!</definedName>
    <definedName name="ОКТ_ТОН">[19]Калькуляции!#REF!</definedName>
    <definedName name="октябрь">#REF!</definedName>
    <definedName name="ОЛЕ">#REF!</definedName>
    <definedName name="он">#REF!</definedName>
    <definedName name="оо">#REF!</definedName>
    <definedName name="ОС_АЛ_Ф">#REF!</definedName>
    <definedName name="ОС_АН_Б">#REF!</definedName>
    <definedName name="ОС_АН_Б_ТОЛ">[19]Калькуляции!#REF!</definedName>
    <definedName name="ОС_БАР">#REF!</definedName>
    <definedName name="ОС_ГИД">#REF!</definedName>
    <definedName name="ОС_ГИД_ЗФА">#REF!</definedName>
    <definedName name="ОС_ГЛ">#REF!</definedName>
    <definedName name="ОС_ГЛ_ДП">[19]Калькуляции!#REF!</definedName>
    <definedName name="ОС_ГЛ_Т">#REF!</definedName>
    <definedName name="ОС_ГЛ_Ш">#REF!</definedName>
    <definedName name="ОС_ГР">#REF!</definedName>
    <definedName name="ОС_ДИЭТ">[19]Калькуляции!#REF!</definedName>
    <definedName name="ОС_ИЗВ_М">#REF!</definedName>
    <definedName name="ОС_К_СЫР">#REF!</definedName>
    <definedName name="ОС_К_СЫР_ТОЛ">[19]Калькуляции!#REF!</definedName>
    <definedName name="ОС_КБОР">[19]Калькуляции!#REF!</definedName>
    <definedName name="ОС_КОК_ПРОК">#REF!</definedName>
    <definedName name="ОС_КОРК_7">#REF!</definedName>
    <definedName name="ОС_КОРК_АВЧ">#REF!</definedName>
    <definedName name="ОС_КР">#REF!</definedName>
    <definedName name="ОС_КРЕМНИЙ">[19]Калькуляции!#REF!</definedName>
    <definedName name="ОС_ЛИГ_АЛ_М">[19]Калькуляции!#REF!</definedName>
    <definedName name="ОС_ЛИГ_БР_ТИ">[19]Калькуляции!#REF!</definedName>
    <definedName name="ОС_МАГНИЙ">[19]Калькуляции!#REF!</definedName>
    <definedName name="ОС_МЕД">#REF!</definedName>
    <definedName name="ОС_ОЛЕ">#REF!</definedName>
    <definedName name="ОС_П_УГ">#REF!</definedName>
    <definedName name="ОС_П_УГ_С">[19]Калькуляции!#REF!</definedName>
    <definedName name="ОС_П_ЦЕМ">#REF!</definedName>
    <definedName name="ОС_ПЕК">#REF!</definedName>
    <definedName name="ОС_ПЕК_ТОЛ">[19]Калькуляции!#REF!</definedName>
    <definedName name="ОС_ПОГЛ">[19]Калькуляции!#REF!</definedName>
    <definedName name="ОС_ПОД_К">#REF!</definedName>
    <definedName name="ОС_ПУШ">#REF!</definedName>
    <definedName name="ОС_С_КАЛ">#REF!</definedName>
    <definedName name="ОС_С_КАУ">#REF!</definedName>
    <definedName name="ОС_С_ПУСК">#REF!</definedName>
    <definedName name="ОС_СЕР_К">#REF!</definedName>
    <definedName name="ОС_СК_АН">#REF!</definedName>
    <definedName name="ОС_ТЕРМ">[19]Калькуляции!#REF!</definedName>
    <definedName name="ОС_ТЕРМ_ДАВ">[19]Калькуляции!#REF!</definedName>
    <definedName name="ОС_ТИ">#REF!</definedName>
    <definedName name="ОС_ФЛ_К">#REF!</definedName>
    <definedName name="ОС_ФТ_К">#REF!</definedName>
    <definedName name="ОС_ХЛ_Н">#REF!</definedName>
    <definedName name="ОстАква2">[20]Дебиторка!$J$28</definedName>
    <definedName name="ОТК">'[21]цены цехов'!$D$54</definedName>
    <definedName name="отопление_ВАЦ">'[21]цены цехов'!$D$20</definedName>
    <definedName name="отопление_Естюн">'[21]цены цехов'!$D$19</definedName>
    <definedName name="отопление_ЛАЦ">'[21]цены цехов'!$D$21</definedName>
    <definedName name="Очаково2">[20]Дебиторка!$J$30</definedName>
    <definedName name="очистка_стоков">'[21]цены цехов'!$D$7</definedName>
    <definedName name="Оша2">[20]Дебиторка!$J$31</definedName>
    <definedName name="п">[2]!п</definedName>
    <definedName name="П_КГ_С">[19]Калькуляции!#REF!</definedName>
    <definedName name="П_УГ">#REF!</definedName>
    <definedName name="П_УГ_С">[19]Калькуляции!#REF!</definedName>
    <definedName name="П_ЦЕМ">#REF!</definedName>
    <definedName name="папа" hidden="1">{"konoplin - Личное представление",#N/A,TRUE,"ФинПлан_1кв";"konoplin - Личное представление",#N/A,TRUE,"ФинПлан_2кв"}</definedName>
    <definedName name="ПАР">#REF!</definedName>
    <definedName name="пар_НТМК">'[21]цены цехов'!$D$9</definedName>
    <definedName name="ПГ1_РУБ">[19]Калькуляции!#REF!</definedName>
    <definedName name="ПГ1_ТОН">[19]Калькуляции!#REF!</definedName>
    <definedName name="ПГ2_РУБ">[19]Калькуляции!#REF!</definedName>
    <definedName name="ПГ2_ТОН">[19]Калькуляции!#REF!</definedName>
    <definedName name="ПЕК">#REF!</definedName>
    <definedName name="ПЕК_ТОЛ">[19]Калькуляции!#REF!</definedName>
    <definedName name="Пепси2">[20]Дебиторка!$J$33</definedName>
    <definedName name="первый">#REF!</definedName>
    <definedName name="передача_э">'[34]Прочие доходы и расходы'!$DQ$83:$DQ$116</definedName>
    <definedName name="Период">#REF!</definedName>
    <definedName name="Периоды_18_2">'[13]18.2'!#REF!</definedName>
    <definedName name="Пивовар2">[20]Дебиторка!$J$46</definedName>
    <definedName name="пл_1">[37]Отопление!$D$2</definedName>
    <definedName name="пл_1_част">[37]Отопление!$D$8</definedName>
    <definedName name="пл_2">[37]Отопление!$D$3</definedName>
    <definedName name="пл_3">[37]Отопление!$D$4</definedName>
    <definedName name="пл_3_част">[37]Отопление!$D$9</definedName>
    <definedName name="пл_4">[37]Отопление!$D$5</definedName>
    <definedName name="ПЛ1_РУБ">[19]Калькуляции!#REF!</definedName>
    <definedName name="ПЛ1_ТОН">[19]Калькуляции!#REF!</definedName>
    <definedName name="план">#REF!</definedName>
    <definedName name="план1">#REF!</definedName>
    <definedName name="пластранс">'[38]масла,литры'!#REF!</definedName>
    <definedName name="ПЛМ2">[20]Дебиторка!$J$35</definedName>
    <definedName name="Повреждения">'[26]ПФВ-0.5'!$AH$5:$AH$23</definedName>
    <definedName name="ПОГЛ">[19]Калькуляции!#REF!</definedName>
    <definedName name="погр_РОР">'[21]цены цехов'!$D$50</definedName>
    <definedName name="ПОД_К">#REF!</definedName>
    <definedName name="ПОД_КО">#REF!</definedName>
    <definedName name="ПОДОВАЯ">[19]Калькуляции!#REF!</definedName>
    <definedName name="ПОДОВАЯ_Г">[19]Калькуляции!#REF!</definedName>
    <definedName name="полезный_т_ф">#REF!</definedName>
    <definedName name="полезный_тепло">#REF!</definedName>
    <definedName name="полезный_эл_ф">#REF!</definedName>
    <definedName name="полезный_электро">#REF!</definedName>
    <definedName name="ПОЛН">#REF!</definedName>
    <definedName name="Полная_себестоимость_2">[38]июнь9!#REF!</definedName>
    <definedName name="ПоследнийГод">[39]Заголовок!$B$5</definedName>
    <definedName name="пост">'[40]постоянные затраты'!$F$18</definedName>
    <definedName name="пр_э">#REF!</definedName>
    <definedName name="пр1">#REF!</definedName>
    <definedName name="пр2">#REF!</definedName>
    <definedName name="пр3">#REF!</definedName>
    <definedName name="Превышение">[36]Январь!$G$121:$I$121</definedName>
    <definedName name="привет">[2]!привет</definedName>
    <definedName name="признак">'[34]транспортировка (3)'!$GY$7:$GY$162</definedName>
    <definedName name="ПРИЗНАКИ_Суммирования">[36]Январь!$B$11:$B$264</definedName>
    <definedName name="Принадлежность">'[26]ПФВ-0.5'!$AK$42:$AK$45</definedName>
    <definedName name="Проверка">[36]Январь!#REF!</definedName>
    <definedName name="Продэкспо2">[20]Дебиторка!$J$34</definedName>
    <definedName name="пром.вент">'[21]цены цехов'!$D$22</definedName>
    <definedName name="Процент">[32]Макро!$B$2</definedName>
    <definedName name="процент_т_ф">#REF!</definedName>
    <definedName name="Процент_тепло">#REF!</definedName>
    <definedName name="Процент_эл_ф">#REF!</definedName>
    <definedName name="Процент_электра">#REF!</definedName>
    <definedName name="процент1">'[41]1.2.1'!#REF!</definedName>
    <definedName name="процент2">'[41]1.2.1'!#REF!</definedName>
    <definedName name="процент3">'[41]1.2.1'!#REF!</definedName>
    <definedName name="процент4">'[41]1.2.1'!#REF!</definedName>
    <definedName name="прочая_доля_99">#REF!</definedName>
    <definedName name="прочая_процент">#REF!</definedName>
    <definedName name="прочая_процент_98_ав">#REF!</definedName>
    <definedName name="прочая_процент_99">#REF!</definedName>
    <definedName name="прочая_процент_ав">#REF!</definedName>
    <definedName name="прочая_процент_ф">#REF!</definedName>
    <definedName name="прочая_процент_ф_ав">#REF!</definedName>
    <definedName name="прочие_1">'[34]Прочие доходы и расходы'!$DV$83:$DV$116</definedName>
    <definedName name="проявление">'[26]ПФВ-0.5'!$AG$36:$AG$46</definedName>
    <definedName name="ПУСК_АВЧ">#REF!</definedName>
    <definedName name="ПУСК_АВЧ_ЛОК">[19]Калькуляции!#REF!</definedName>
    <definedName name="ПУСК_ЛОК">[19]Калькуляции!#REF!</definedName>
    <definedName name="ПУСК_ОБАН">#REF!</definedName>
    <definedName name="ПУСК_С8БМ">#REF!</definedName>
    <definedName name="ПУСКОВЫЕ">#REF!</definedName>
    <definedName name="ПУШ">#REF!</definedName>
    <definedName name="р">[2]!р</definedName>
    <definedName name="работа">[42]Лист1!$Q$4:$Q$323</definedName>
    <definedName name="работы">#REF!</definedName>
    <definedName name="Радуга2">[20]Дебиторка!$J$36</definedName>
    <definedName name="расшифровка">#REF!</definedName>
    <definedName name="Ремаркет2">[20]Дебиторка!$J$37</definedName>
    <definedName name="ремонты2">[2]!ремонты2</definedName>
    <definedName name="рис1" hidden="1">{#N/A,#N/A,TRUE,"Лист1";#N/A,#N/A,TRUE,"Лист2";#N/A,#N/A,TRUE,"Лист3"}</definedName>
    <definedName name="Рустехн2">[20]Дебиторка!$J$39</definedName>
    <definedName name="с">#REF!</definedName>
    <definedName name="С_КАЛ">#REF!</definedName>
    <definedName name="С_КАУ">#REF!</definedName>
    <definedName name="С_КОДЫ">#REF!</definedName>
    <definedName name="С_ОБЪЁМЫ">#REF!</definedName>
    <definedName name="С_ПУСК">#REF!</definedName>
    <definedName name="с_с_т_ф">#REF!</definedName>
    <definedName name="с_с_тепло">#REF!</definedName>
    <definedName name="с_с_эл_ф">#REF!</definedName>
    <definedName name="с_с_электра">#REF!</definedName>
    <definedName name="С3103">[19]Калькуляции!#REF!</definedName>
    <definedName name="сброс_в_канал.">'[21]цены цехов'!$D$6</definedName>
    <definedName name="Сейл2">[20]Дебиторка!$J$41</definedName>
    <definedName name="СЕН_РУБ">[19]Калькуляции!#REF!</definedName>
    <definedName name="СЕН_ТОН">[19]Калькуляции!#REF!</definedName>
    <definedName name="сентябрь">#REF!</definedName>
    <definedName name="СЕР_К">#REF!</definedName>
    <definedName name="Сж.воздух_Экспл.">'[21]цены цехов'!$D$41</definedName>
    <definedName name="сжат.возд_Магн">'[21]цены цехов'!$D$34</definedName>
    <definedName name="СК_АН">#REF!</definedName>
    <definedName name="СОЦСТРАХ">#REF!</definedName>
    <definedName name="спецсол">'[38]масла,литры'!#REF!</definedName>
    <definedName name="Список">[25]Лист1!$B$38:$B$42</definedName>
    <definedName name="СПЛАВ6063">#REF!</definedName>
    <definedName name="СПЛАВ6063_КРАМЗ">#REF!</definedName>
    <definedName name="Способ">'[26]ПФВ-0.5'!$AM$37:$AM$38</definedName>
    <definedName name="сс">[2]!сс</definedName>
    <definedName name="СС_АВЧ">#REF!</definedName>
    <definedName name="СС_АВЧВН">#REF!</definedName>
    <definedName name="СС_АВЧДП">[19]Калькуляции!$A$401:$IV$401</definedName>
    <definedName name="СС_АВЧТОЛ">#REF!</definedName>
    <definedName name="СС_АЛФТЗФА">#REF!</definedName>
    <definedName name="СС_КРСМЕШ">#REF!</definedName>
    <definedName name="СС_МАРГ_ЛИГ">[19]Калькуляции!#REF!</definedName>
    <definedName name="СС_МАРГ_ЛИГ_ДП">#REF!</definedName>
    <definedName name="СС_МАС">[19]Калькуляции!#REF!</definedName>
    <definedName name="СС_МАССА">#REF!</definedName>
    <definedName name="СС_МАССА_П">[19]Калькуляции!$A$177:$IV$177</definedName>
    <definedName name="СС_МАССА_ПК">[19]Калькуляции!$A$178:$IV$178</definedName>
    <definedName name="СС_МАССАСРЕД">[19]Калькуляции!#REF!</definedName>
    <definedName name="СС_МАССАСРЕДН">[19]Калькуляции!#REF!</definedName>
    <definedName name="СС_СЫР">#REF!</definedName>
    <definedName name="СС_СЫРВН">#REF!</definedName>
    <definedName name="СС_СЫРДП">[19]Калькуляции!$A$67:$IV$67</definedName>
    <definedName name="СС_СЫРТОЛ">#REF!</definedName>
    <definedName name="СС_СЫРТОЛ_А">[19]Калькуляции!$A$65:$IV$65</definedName>
    <definedName name="СС_СЫРТОЛ_П">[19]Калькуляции!$A$63:$IV$63</definedName>
    <definedName name="СС_СЫРТОЛ_ПК">[19]Калькуляции!$A$64:$IV$64</definedName>
    <definedName name="сссс">[2]!сссс</definedName>
    <definedName name="ссы">[2]!ссы</definedName>
    <definedName name="ссы2">[2]!ссы2</definedName>
    <definedName name="Старкон2">[20]Дебиторка!$J$45</definedName>
    <definedName name="статьи">#REF!</definedName>
    <definedName name="статьи_план">#REF!</definedName>
    <definedName name="статьи_факт">#REF!</definedName>
    <definedName name="сто">#REF!</definedName>
    <definedName name="сто_проц_ф">#REF!</definedName>
    <definedName name="сто_процентов">#REF!</definedName>
    <definedName name="СтрокаЗаголовок">[36]Январь!$C$8:$C$264</definedName>
    <definedName name="СтрокаИмя">[36]Январь!$D$8:$D$264</definedName>
    <definedName name="СтрокаКод">[36]Январь!$E$8:$E$264</definedName>
    <definedName name="СтрокаСумма">[36]Январь!$B$8:$B$264</definedName>
    <definedName name="сумм">#REF!</definedName>
    <definedName name="сумма">[42]Лист1!$I$4:$I$323</definedName>
    <definedName name="суммамасло">'[36]масла,литры'!#REF!</definedName>
    <definedName name="СЫР">#REF!</definedName>
    <definedName name="СЫР_ВН">#REF!</definedName>
    <definedName name="СЫР_ДП">[19]Калькуляции!#REF!</definedName>
    <definedName name="СЫР_ТОЛ">#REF!</definedName>
    <definedName name="СЫР_ТОЛ_А">[19]Калькуляции!#REF!</definedName>
    <definedName name="СЫР_ТОЛ_К">[19]Калькуляции!#REF!</definedName>
    <definedName name="СЫР_ТОЛ_П">[19]Калькуляции!#REF!</definedName>
    <definedName name="СЫР_ТОЛ_ПК">[19]Калькуляции!#REF!</definedName>
    <definedName name="СЫР_ТОЛ_СУМ">[19]Калькуляции!#REF!</definedName>
    <definedName name="СЫРА">#REF!</definedName>
    <definedName name="СЫРЬЁ">#REF!</definedName>
    <definedName name="т">[2]!т</definedName>
    <definedName name="т1">'[41]2.2.4'!$F$36</definedName>
    <definedName name="т2">'[41]2.2.4'!$F$37</definedName>
    <definedName name="Таранов2">[20]Дебиторка!$J$32</definedName>
    <definedName name="ТВ_ЭЛЦ3">#REF!</definedName>
    <definedName name="ТВЁРДЫЙ">#REF!</definedName>
    <definedName name="тепло_проц_ф">#REF!</definedName>
    <definedName name="тепло_процент">#REF!</definedName>
    <definedName name="ТЕРМ">[19]Калькуляции!#REF!</definedName>
    <definedName name="ТЕРМ_ДАВ">[19]Калькуляции!#REF!</definedName>
    <definedName name="ТЗР">#REF!</definedName>
    <definedName name="ТИ">#REF!</definedName>
    <definedName name="Товарная_продукция_2">[38]июнь9!#REF!</definedName>
    <definedName name="ТОВАРНЫЙ">#REF!</definedName>
    <definedName name="ТОЛ">#REF!</definedName>
    <definedName name="ТОЛК_МЕЛ">[19]Калькуляции!#REF!</definedName>
    <definedName name="ТОЛК_СЛТ">[19]Калькуляции!#REF!</definedName>
    <definedName name="ТОЛК_СУМ">[19]Калькуляции!#REF!</definedName>
    <definedName name="ТОЛК_ТОБ">[19]Калькуляции!#REF!</definedName>
    <definedName name="ТОЛЛИНГ_МАССА">[19]Калькуляции!#REF!</definedName>
    <definedName name="ТОЛЛИНГ_СЫРЕЦ">#REF!</definedName>
    <definedName name="ТОЛЛИНГ_СЫРЬЁ">[19]Калькуляции!#REF!</definedName>
    <definedName name="тп" hidden="1">{#N/A,#N/A,TRUE,"Лист1";#N/A,#N/A,TRUE,"Лист2";#N/A,#N/A,TRUE,"Лист3"}</definedName>
    <definedName name="ТП_">'[34]Прочие доходы и расходы'!$DR$83:$DR$116</definedName>
    <definedName name="ТР">#REF!</definedName>
    <definedName name="третий">#REF!</definedName>
    <definedName name="тт">#REF!</definedName>
    <definedName name="ТТУ_">'[34]Прочие доходы и расходы'!$DT$83:$DT$116</definedName>
    <definedName name="тэ">#REF!</definedName>
    <definedName name="у">[2]!у</definedName>
    <definedName name="ук">[2]!ук</definedName>
    <definedName name="укеееукеееееееееееееее" hidden="1">{#N/A,#N/A,TRUE,"Лист1";#N/A,#N/A,TRUE,"Лист2";#N/A,#N/A,TRUE,"Лист3"}</definedName>
    <definedName name="укеукеуеуе" hidden="1">{#N/A,#N/A,TRUE,"Лист1";#N/A,#N/A,TRUE,"Лист2";#N/A,#N/A,TRUE,"Лист3"}</definedName>
    <definedName name="УП">[2]!УП</definedName>
    <definedName name="УСЛУГИ_6063">[19]Калькуляции!#REF!</definedName>
    <definedName name="уфе">[2]!уфе</definedName>
    <definedName name="уфэ">[2]!уфэ</definedName>
    <definedName name="ф" hidden="1">{"konoplin - Личное представление",#N/A,TRUE,"ФинПлан_1кв";"konoplin - Личное представление",#N/A,TRUE,"ФинПлан_2кв"}</definedName>
    <definedName name="факт">#REF!</definedName>
    <definedName name="факт1">#REF!</definedName>
    <definedName name="ФЕВ_РУБ">#REF!</definedName>
    <definedName name="ФЕВ_ТОН">#REF!</definedName>
    <definedName name="февраль">#REF!</definedName>
    <definedName name="физ_тариф">#REF!</definedName>
    <definedName name="фин_">[43]коэфф!$B$2</definedName>
    <definedName name="ФЛ_К">#REF!</definedName>
    <definedName name="ФЛОТ_ОКСА">[19]Калькуляции!#REF!</definedName>
    <definedName name="форм">#REF!</definedName>
    <definedName name="Формат_ширина">[2]!Формат_ширина</definedName>
    <definedName name="формулы">#REF!</definedName>
    <definedName name="ФТ_К">#REF!</definedName>
    <definedName name="ффф">#REF!</definedName>
    <definedName name="ФФФ1">#REF!</definedName>
    <definedName name="ФФФ2">#REF!</definedName>
    <definedName name="ФФФФ">#REF!</definedName>
    <definedName name="ФЫ">#REF!</definedName>
    <definedName name="фыв">[2]!фыв</definedName>
    <definedName name="х">[2]!х</definedName>
    <definedName name="ХЛ_Н">#REF!</definedName>
    <definedName name="хоз.работы">'[21]цены цехов'!$D$31</definedName>
    <definedName name="ц">[2]!ц</definedName>
    <definedName name="ЦЕННЗП_АВЧ">#REF!</definedName>
    <definedName name="ЦЕННЗП_АТЧ">#REF!</definedName>
    <definedName name="ЦЕХ_К">[19]Калькуляции!#REF!</definedName>
    <definedName name="ЦЕХОВЫЕ">#REF!</definedName>
    <definedName name="ЦЕХР">#REF!</definedName>
    <definedName name="ЦЕХРИТ">#REF!</definedName>
    <definedName name="ЦЕХС">#REF!</definedName>
    <definedName name="ЦЕХСЕБ_ВСЕГО">[19]Калькуляции!$A$1400:$IV$1400</definedName>
    <definedName name="ЦЛК">'[21]цены цехов'!$D$56</definedName>
    <definedName name="ЦРО">'[21]цены цехов'!$D$25</definedName>
    <definedName name="ЦС_В">[19]Калькуляции!#REF!</definedName>
    <definedName name="ЦС_ДП">[19]Калькуляции!#REF!</definedName>
    <definedName name="ЦС_Т">[19]Калькуляции!#REF!</definedName>
    <definedName name="ЦС_Т_А">[19]Калькуляции!#REF!</definedName>
    <definedName name="ЦС_Т_П">[19]Калькуляции!#REF!</definedName>
    <definedName name="ЦС_Т_ПК">[19]Калькуляции!#REF!</definedName>
    <definedName name="ЦС_Э">[19]Калькуляции!#REF!</definedName>
    <definedName name="цу">[2]!цу</definedName>
    <definedName name="ч">[2]!ч</definedName>
    <definedName name="четвертый">#REF!</definedName>
    <definedName name="ш">[2]!ш</definedName>
    <definedName name="ШифрыИмя">[44]Позиция!$B$4:$E$322</definedName>
    <definedName name="шихт_ВАЦ">'[21]цены цехов'!$D$44</definedName>
    <definedName name="шихт_ЛАЦ">'[21]цены цехов'!$D$47</definedName>
    <definedName name="ШТАНГИ">#REF!</definedName>
    <definedName name="щ">[2]!щ</definedName>
    <definedName name="ъ">#REF!</definedName>
    <definedName name="ы">[2]!ы</definedName>
    <definedName name="ыв">[2]!ыв</definedName>
    <definedName name="ыуаы" hidden="1">{#N/A,#N/A,TRUE,"Лист1";#N/A,#N/A,TRUE,"Лист2";#N/A,#N/A,TRUE,"Лист3"}</definedName>
    <definedName name="ЫЫЫЫ">#REF!</definedName>
    <definedName name="ыыыыы">[2]!ыыыыы</definedName>
    <definedName name="ыыыыыы">[2]!ыыыыыы</definedName>
    <definedName name="ыыыыыыыыыыыыыыы">[2]!ыыыыыыыыыыыыыыы</definedName>
    <definedName name="ь">[2]!ь</definedName>
    <definedName name="ьь">#REF!</definedName>
    <definedName name="ььььь">[2]!ььььь</definedName>
    <definedName name="э">[2]!э</definedName>
    <definedName name="эл.энергия">'[21]цены цехов'!$D$13</definedName>
    <definedName name="электро_проц_ф">#REF!</definedName>
    <definedName name="электро_процент">#REF!</definedName>
    <definedName name="ЭН">#REF!</definedName>
    <definedName name="ЭРЦ">'[21]цены цехов'!$D$15</definedName>
    <definedName name="Эталон2">[20]Дебиторка!$J$48</definedName>
    <definedName name="ЭЭ">#REF!</definedName>
    <definedName name="ЭЭ_">#REF!</definedName>
    <definedName name="ЭЭ_ДП">[19]Калькуляции!#REF!</definedName>
    <definedName name="ЭЭ_ЗФА">#REF!</definedName>
    <definedName name="ЭЭ_Т">#REF!</definedName>
    <definedName name="ЭЭ_ТОЛ">[19]Калькуляции!#REF!</definedName>
    <definedName name="эээээээээээээээээээээ">[2]!эээээээээээээээээээээ</definedName>
    <definedName name="ю">[2]!ю</definedName>
    <definedName name="юр_тариф">#REF!</definedName>
    <definedName name="я">[2]!я</definedName>
    <definedName name="ЯНВ_РУБ">#REF!</definedName>
    <definedName name="ЯНВ_ТОН">#REF!</definedName>
    <definedName name="Ярпиво2">[20]Дебиторка!$J$49</definedName>
    <definedName name="яячячыя">[2]!яячячыя</definedName>
  </definedNames>
  <calcPr calcId="152511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8" i="1" l="1"/>
  <c r="D128" i="1"/>
  <c r="E126" i="1"/>
  <c r="D126" i="1"/>
  <c r="E118" i="1"/>
  <c r="D118" i="1"/>
  <c r="E110" i="1"/>
  <c r="D110" i="1"/>
  <c r="E102" i="1"/>
  <c r="D102" i="1"/>
  <c r="E97" i="1"/>
  <c r="D97" i="1"/>
  <c r="E85" i="1"/>
  <c r="E82" i="1"/>
  <c r="E87" i="1" s="1"/>
  <c r="D80" i="1"/>
  <c r="E75" i="1"/>
  <c r="E65" i="1"/>
  <c r="E61" i="1"/>
  <c r="E60" i="1"/>
  <c r="E59" i="1"/>
  <c r="E57" i="1"/>
  <c r="E53" i="1"/>
  <c r="E52" i="1"/>
  <c r="D47" i="1"/>
  <c r="E45" i="1"/>
  <c r="E40" i="1"/>
  <c r="D40" i="1"/>
  <c r="E39" i="1"/>
  <c r="D39" i="1"/>
  <c r="D35" i="1" s="1"/>
  <c r="E37" i="1"/>
  <c r="E33" i="1"/>
  <c r="D33" i="1"/>
  <c r="E28" i="1"/>
  <c r="D28" i="1"/>
  <c r="E27" i="1"/>
  <c r="E80" i="1" s="1"/>
  <c r="E25" i="1"/>
  <c r="D25" i="1"/>
  <c r="D24" i="1"/>
  <c r="D23" i="1" s="1"/>
  <c r="D21" i="1" s="1"/>
  <c r="E24" i="1" l="1"/>
  <c r="E23" i="1" s="1"/>
  <c r="E21" i="1" s="1"/>
  <c r="E47" i="1"/>
  <c r="E35" i="1"/>
</calcChain>
</file>

<file path=xl/sharedStrings.xml><?xml version="1.0" encoding="utf-8"?>
<sst xmlns="http://schemas.openxmlformats.org/spreadsheetml/2006/main" count="276" uniqueCount="198">
  <si>
    <t>Приложение 2</t>
  </si>
  <si>
    <t>к приказу Федеральной службы по тарифам</t>
  </si>
  <si>
    <t>от 24 октября 2014 г. № 1831-э</t>
  </si>
  <si>
    <t>Раскрытие информации о структуре и объемах затрат</t>
  </si>
  <si>
    <t>на оказание услуг по передаче электрической энергии</t>
  </si>
  <si>
    <t>сетевыми организациями, регулирование деятельности которых</t>
  </si>
  <si>
    <t>осуществляется методом долгосрочной индексации</t>
  </si>
  <si>
    <t>необходимой валовой выручки</t>
  </si>
  <si>
    <t>Наименование организации:</t>
  </si>
  <si>
    <t>ООО "Горсети"</t>
  </si>
  <si>
    <t>ИНН:</t>
  </si>
  <si>
    <t>7017081040</t>
  </si>
  <si>
    <t>КПП:</t>
  </si>
  <si>
    <t>701701001</t>
  </si>
  <si>
    <t xml:space="preserve">Долгосрочный период регулирования: </t>
  </si>
  <si>
    <t>2015 - 2019 гг.</t>
  </si>
  <si>
    <t>№ п/п</t>
  </si>
  <si>
    <t>Показатель</t>
  </si>
  <si>
    <t>Ед. изм.</t>
  </si>
  <si>
    <t>Приме-</t>
  </si>
  <si>
    <r>
      <t>план</t>
    </r>
    <r>
      <rPr>
        <vertAlign val="superscript"/>
        <sz val="10"/>
        <rFont val="Times New Roman"/>
        <family val="1"/>
        <charset val="204"/>
      </rPr>
      <t>1</t>
    </r>
  </si>
  <si>
    <r>
      <t>факт</t>
    </r>
    <r>
      <rPr>
        <vertAlign val="superscript"/>
        <sz val="10"/>
        <rFont val="Times New Roman"/>
        <family val="1"/>
        <charset val="204"/>
      </rPr>
      <t>2</t>
    </r>
  </si>
  <si>
    <r>
      <t>чание</t>
    </r>
    <r>
      <rPr>
        <vertAlign val="superscript"/>
        <sz val="10"/>
        <rFont val="Times New Roman"/>
        <family val="1"/>
        <charset val="204"/>
      </rPr>
      <t>3</t>
    </r>
  </si>
  <si>
    <t>I</t>
  </si>
  <si>
    <t>Структура затрат</t>
  </si>
  <si>
    <t>Х</t>
  </si>
  <si>
    <t>1</t>
  </si>
  <si>
    <t>Необходимая валовая выручка</t>
  </si>
  <si>
    <t>тыс. руб.</t>
  </si>
  <si>
    <t>на содержание</t>
  </si>
  <si>
    <t>1.1</t>
  </si>
  <si>
    <t>Подконтрольные расходы, всего</t>
  </si>
  <si>
    <t>1.1.1</t>
  </si>
  <si>
    <t>Материальные расходы, всего</t>
  </si>
  <si>
    <t>1.1.1.1</t>
  </si>
  <si>
    <t>в том числе на сырье, материалы, запасные</t>
  </si>
  <si>
    <t>части, инструмент, топливо</t>
  </si>
  <si>
    <t>1.1.1.2</t>
  </si>
  <si>
    <t>на ремонт</t>
  </si>
  <si>
    <t>1.1.1.3</t>
  </si>
  <si>
    <t>в том числе на работы и услуги производст-</t>
  </si>
  <si>
    <t>По фактическим данным</t>
  </si>
  <si>
    <t>венного характера (в том числе услуги</t>
  </si>
  <si>
    <t>сторонних организаций по содержанию сетей</t>
  </si>
  <si>
    <t>и распределительных устройств)</t>
  </si>
  <si>
    <t>1.1.1.3.1</t>
  </si>
  <si>
    <t>в том числе на ремонт</t>
  </si>
  <si>
    <t>1.1.2</t>
  </si>
  <si>
    <t>Фонд оплаты труда</t>
  </si>
  <si>
    <t>1.1.2.1</t>
  </si>
  <si>
    <t>1.1.3</t>
  </si>
  <si>
    <t>Прочие подконтрольные расходы</t>
  </si>
  <si>
    <t>(с расшифровкой)</t>
  </si>
  <si>
    <t>1.1.3.1</t>
  </si>
  <si>
    <t>в том числе прибыль на социальное развитие</t>
  </si>
  <si>
    <t>(включая социальные выплаты)</t>
  </si>
  <si>
    <t>1.1.3.2</t>
  </si>
  <si>
    <t>в том числе транспортные услуги</t>
  </si>
  <si>
    <t>1.1.3.3</t>
  </si>
  <si>
    <t>в том числе прочие расходы</t>
  </si>
  <si>
    <r>
      <t>(с расшифровкой)</t>
    </r>
    <r>
      <rPr>
        <vertAlign val="superscript"/>
        <sz val="10"/>
        <rFont val="Times New Roman"/>
        <family val="1"/>
        <charset val="204"/>
      </rPr>
      <t>4</t>
    </r>
  </si>
  <si>
    <t>1.1.4</t>
  </si>
  <si>
    <t>Расходы на обслуживание операционных</t>
  </si>
  <si>
    <t>заемных средств в составе подконтрольных</t>
  </si>
  <si>
    <t>расходов</t>
  </si>
  <si>
    <t>1.1.5</t>
  </si>
  <si>
    <t>Расходы из прибыли в составе подконтрольных</t>
  </si>
  <si>
    <t>1.2</t>
  </si>
  <si>
    <t>Неподконтрольные расходы, включенные</t>
  </si>
  <si>
    <t>в НВВ, всего</t>
  </si>
  <si>
    <t>1.2.1</t>
  </si>
  <si>
    <t>Оплата услуг ОАО «ФСК ЕЭС»</t>
  </si>
  <si>
    <t>1.2.2</t>
  </si>
  <si>
    <t>Расходы на оплату технологического присоеди-</t>
  </si>
  <si>
    <t>нения к сетям смежной сетевой организации</t>
  </si>
  <si>
    <t>1.2.3</t>
  </si>
  <si>
    <t>Плата за аренду имущества</t>
  </si>
  <si>
    <t>1.2.4</t>
  </si>
  <si>
    <t>отчисления на социальные нужды</t>
  </si>
  <si>
    <t>1.2.5</t>
  </si>
  <si>
    <t>расходы на возврат и обслуживание долгосроч-</t>
  </si>
  <si>
    <t>ных заемных средств, направляемых на финан-</t>
  </si>
  <si>
    <t>сирование капитальных вложений</t>
  </si>
  <si>
    <t>1.2.6</t>
  </si>
  <si>
    <t>амортизация</t>
  </si>
  <si>
    <t>1.2.7</t>
  </si>
  <si>
    <t>прибыль на капитальные вложения</t>
  </si>
  <si>
    <t>1.2.8</t>
  </si>
  <si>
    <t>налог на прибыль</t>
  </si>
  <si>
    <t>1.2.9</t>
  </si>
  <si>
    <t>прочие налоги</t>
  </si>
  <si>
    <t>1.2.10</t>
  </si>
  <si>
    <t>Расходы сетевой организации, связанные с осу-</t>
  </si>
  <si>
    <t>ществлением технологического присоединения</t>
  </si>
  <si>
    <t>к электрическим сетям, не включенные в плату</t>
  </si>
  <si>
    <t>за технологическое присоединение</t>
  </si>
  <si>
    <t>1.2.10.1</t>
  </si>
  <si>
    <t>Справочно: «Количество льготных</t>
  </si>
  <si>
    <t>ед.</t>
  </si>
  <si>
    <t xml:space="preserve">Отсутствует указанная информация о размере данного показателя, учтенном при установлении тарифов на 2016 год </t>
  </si>
  <si>
    <t>технологических присоединений»</t>
  </si>
  <si>
    <t>1.2.11</t>
  </si>
  <si>
    <t>Средства, подлежащие дополнительному учету</t>
  </si>
  <si>
    <t>по результатам вступивших в законную силу</t>
  </si>
  <si>
    <t>решений суда, решений ФСТ России, принятых</t>
  </si>
  <si>
    <t>по итогам рассмотрения разногласий или</t>
  </si>
  <si>
    <t>досудебного урегулирования споров, решения</t>
  </si>
  <si>
    <t>ФСТ России об отмене решения регулирую-</t>
  </si>
  <si>
    <t>щего органа, принятого им с превышением</t>
  </si>
  <si>
    <t>полномочий (предписания)</t>
  </si>
  <si>
    <t>1.2.12</t>
  </si>
  <si>
    <t>прочие неподконтрольные расходы</t>
  </si>
  <si>
    <t>1.3</t>
  </si>
  <si>
    <t>недополученный по независящим причинам</t>
  </si>
  <si>
    <t>доход (+) / избыток средств, полученный</t>
  </si>
  <si>
    <t>в предыдущем периоде регулирования (–)</t>
  </si>
  <si>
    <t>II</t>
  </si>
  <si>
    <t>Справочно: расходы на ремонт, всего</t>
  </si>
  <si>
    <t>(пункт 1.1.1.2+пункт 1.1.2.1+пункт 1.1.3.1)</t>
  </si>
  <si>
    <t>III</t>
  </si>
  <si>
    <t>Необходимая валовая выручка на оплату</t>
  </si>
  <si>
    <t>технологического расхода (потерь)</t>
  </si>
  <si>
    <t>электроэнергии</t>
  </si>
  <si>
    <t>Справочно:</t>
  </si>
  <si>
    <t>МВт·ч</t>
  </si>
  <si>
    <t>Объем технологических потерь</t>
  </si>
  <si>
    <t>Цена покупки электрической энергии сетевой</t>
  </si>
  <si>
    <t>организацией в целях компенсации технологи-</t>
  </si>
  <si>
    <t>ческого расхода электрической энергии</t>
  </si>
  <si>
    <t>IV</t>
  </si>
  <si>
    <t>Натуральные (количественные) показатели,</t>
  </si>
  <si>
    <t>используемые при определении структуры и</t>
  </si>
  <si>
    <t>объемов затрат на оказание услуг по передаче</t>
  </si>
  <si>
    <t>электрической энергии сетевыми организациями</t>
  </si>
  <si>
    <t>общее количество точек подключения</t>
  </si>
  <si>
    <t>шт.</t>
  </si>
  <si>
    <t>на конец года</t>
  </si>
  <si>
    <t>2</t>
  </si>
  <si>
    <t>Трансформаторная мощность подстанций, всего</t>
  </si>
  <si>
    <t>МВа</t>
  </si>
  <si>
    <t>2.1</t>
  </si>
  <si>
    <t>в том числе трансформаторная мощность</t>
  </si>
  <si>
    <t>подстанций на уровне напряжения СН1</t>
  </si>
  <si>
    <t>2.2</t>
  </si>
  <si>
    <t>подстанций на  уровне напряжения СН2</t>
  </si>
  <si>
    <t>3</t>
  </si>
  <si>
    <t>Количество условных единиц по линиям</t>
  </si>
  <si>
    <t>у. е.</t>
  </si>
  <si>
    <t>электропередач, всего</t>
  </si>
  <si>
    <t>3.1</t>
  </si>
  <si>
    <t>в том числе количество условных единиц по</t>
  </si>
  <si>
    <t>линиям электропередач на  уровне напряжения СН1</t>
  </si>
  <si>
    <t>3.2</t>
  </si>
  <si>
    <t>линиям электропередач на уровне напряжения СН2</t>
  </si>
  <si>
    <t>3.3</t>
  </si>
  <si>
    <t>линиям электропередач на  уровне напряжения НН</t>
  </si>
  <si>
    <t>4</t>
  </si>
  <si>
    <t>Количество условных единиц по подстанциям,</t>
  </si>
  <si>
    <t>всего</t>
  </si>
  <si>
    <t>4.1</t>
  </si>
  <si>
    <t>в том числе количество условных единиц</t>
  </si>
  <si>
    <t>по подстанциям на  уровне напряжения СН1</t>
  </si>
  <si>
    <t>4.2</t>
  </si>
  <si>
    <t>по подстанциям на уровне напряжения СН2</t>
  </si>
  <si>
    <t>4.3</t>
  </si>
  <si>
    <t>по подстанциям на  уровне напряжения НН</t>
  </si>
  <si>
    <t>5</t>
  </si>
  <si>
    <t>Длина линий электропередач, всего</t>
  </si>
  <si>
    <t>км</t>
  </si>
  <si>
    <t>5.1</t>
  </si>
  <si>
    <t>в том числе длина линий электропередач</t>
  </si>
  <si>
    <t>на  уровне напряжения СН1</t>
  </si>
  <si>
    <t>5.2</t>
  </si>
  <si>
    <t>на  уровне напряжения СН2</t>
  </si>
  <si>
    <t>5.n</t>
  </si>
  <si>
    <t>на  уровне напряжения НН</t>
  </si>
  <si>
    <t>6</t>
  </si>
  <si>
    <t>Доля кабельных линий электропередач</t>
  </si>
  <si>
    <t>%</t>
  </si>
  <si>
    <t>7</t>
  </si>
  <si>
    <t>Ввод в эксплуатацию новых объектов электро-</t>
  </si>
  <si>
    <t>сетевого комплекса на конец года</t>
  </si>
  <si>
    <t>7.1</t>
  </si>
  <si>
    <t>в том числе за счет платы за технологическое</t>
  </si>
  <si>
    <t>Перевыполнение обусловлено вводом объектов по стандартизированным ставкам (реализовано строительство большего количества договоров техприсоединения)</t>
  </si>
  <si>
    <t>присоединение</t>
  </si>
  <si>
    <t>8</t>
  </si>
  <si>
    <t>норматив технологического расхода (потерь)</t>
  </si>
  <si>
    <t>Приказ Минэнерго РФ № 673  от 30.09.2014 г. При расчете тарифа принят норматив потерь 8,38 %</t>
  </si>
  <si>
    <t>электрической энергии, установленный</t>
  </si>
  <si>
    <r>
      <t>Минэнерго России</t>
    </r>
    <r>
      <rPr>
        <vertAlign val="superscript"/>
        <sz val="10"/>
        <rFont val="Times New Roman"/>
        <family val="1"/>
        <charset val="204"/>
      </rPr>
      <t>5</t>
    </r>
  </si>
  <si>
    <t>,</t>
  </si>
  <si>
    <t>Примечание:</t>
  </si>
  <si>
    <t>1 В случае определения плановых значений показателей органами исполнительной власти в области государственного регулирования тарифов при установлении тарифов на услуги по передаче электрической энергии в столбце &lt;план&gt; указываются соответствующие значения. Плановые значения составляющих подконтрольных расходов раскрываются в отношении расходов, учтенных регулирующим органом на первый год долгосрочного периода регулирования.</t>
  </si>
  <si>
    <t>2 Информация о фактических затратах на оказание регулируемых услуг заполняется на основании данных раздельного учета расходов по регулируемым видам деятельности.</t>
  </si>
  <si>
    <t>3 При наличии отклонений фактических значений показателей от плановых значений более чем на 15 процентов в столбце &lt;Примечание&gt; указываются причины их возникновения.</t>
  </si>
  <si>
    <t>4 В соответствии с пунктом 28 Основ ценообразования в области регулируемых цен (тарифов) в электроэнергетике, утвержденных постановлением Правительства Российской Федерации от 29.12.2011 № 1178.</t>
  </si>
  <si>
    <t>5 В соответствии с пунктом 4.2.14.8. Положения о Министерстве энергетики Российской Федерации, утвержденного постановлением Правительства Российской Федерации от 28.05.2008 № 400.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</si>
</sst>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00"/>
  </numFmts>
  <fonts count="8" x14ac:knownFonts="1">
    <font>
      <sz val="10"/>
      <name val="Arial"/>
      <family val="2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vertAlign val="superscript"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0">
    <xf numFmtId="0" fontId="0" fillId="0" borderId="0" xfId="0"/>
    <xf numFmtId="0" fontId="2" fillId="0" borderId="0" xfId="1" applyFont="1" applyAlignment="1">
      <alignment vertical="center"/>
    </xf>
    <xf numFmtId="4" fontId="2" fillId="0" borderId="0" xfId="1" applyNumberFormat="1" applyFont="1" applyAlignment="1">
      <alignment vertical="center"/>
    </xf>
    <xf numFmtId="0" fontId="2" fillId="2" borderId="0" xfId="1" applyFont="1" applyFill="1" applyAlignment="1">
      <alignment horizontal="left" vertical="center" wrapText="1"/>
    </xf>
    <xf numFmtId="0" fontId="4" fillId="0" borderId="0" xfId="1" applyFont="1" applyAlignment="1">
      <alignment vertical="center"/>
    </xf>
    <xf numFmtId="4" fontId="4" fillId="0" borderId="0" xfId="1" applyNumberFormat="1" applyFont="1" applyAlignment="1">
      <alignment vertical="center"/>
    </xf>
    <xf numFmtId="0" fontId="4" fillId="0" borderId="0" xfId="1" applyFont="1" applyAlignment="1">
      <alignment horizontal="left" vertical="center" wrapText="1"/>
    </xf>
    <xf numFmtId="4" fontId="4" fillId="0" borderId="0" xfId="1" applyNumberFormat="1" applyFont="1" applyAlignment="1">
      <alignment horizontal="left" vertical="center" wrapText="1"/>
    </xf>
    <xf numFmtId="0" fontId="5" fillId="0" borderId="0" xfId="1" applyFont="1" applyAlignment="1">
      <alignment horizontal="left"/>
    </xf>
    <xf numFmtId="0" fontId="5" fillId="2" borderId="0" xfId="1" applyFont="1" applyFill="1" applyBorder="1" applyAlignment="1"/>
    <xf numFmtId="4" fontId="5" fillId="2" borderId="0" xfId="1" applyNumberFormat="1" applyFont="1" applyFill="1" applyBorder="1" applyAlignment="1"/>
    <xf numFmtId="0" fontId="6" fillId="0" borderId="0" xfId="1" applyFont="1" applyBorder="1" applyAlignment="1"/>
    <xf numFmtId="49" fontId="5" fillId="2" borderId="0" xfId="1" applyNumberFormat="1" applyFont="1" applyFill="1" applyBorder="1" applyAlignment="1"/>
    <xf numFmtId="49" fontId="6" fillId="0" borderId="0" xfId="1" applyNumberFormat="1" applyFont="1" applyBorder="1" applyAlignment="1"/>
    <xf numFmtId="4" fontId="6" fillId="0" borderId="0" xfId="1" applyNumberFormat="1" applyFont="1" applyBorder="1" applyAlignment="1"/>
    <xf numFmtId="0" fontId="6" fillId="0" borderId="0" xfId="1" applyFont="1" applyAlignment="1">
      <alignment horizontal="left" wrapText="1"/>
    </xf>
    <xf numFmtId="0" fontId="6" fillId="0" borderId="0" xfId="1" applyFont="1" applyAlignment="1">
      <alignment horizontal="left"/>
    </xf>
    <xf numFmtId="4" fontId="6" fillId="0" borderId="0" xfId="1" applyNumberFormat="1" applyFont="1" applyBorder="1" applyAlignment="1">
      <alignment horizontal="left"/>
    </xf>
    <xf numFmtId="0" fontId="2" fillId="0" borderId="1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4" fontId="2" fillId="0" borderId="3" xfId="1" applyNumberFormat="1" applyFont="1" applyBorder="1" applyAlignment="1">
      <alignment horizontal="center" vertical="center"/>
    </xf>
    <xf numFmtId="49" fontId="2" fillId="0" borderId="4" xfId="1" applyNumberFormat="1" applyFont="1" applyBorder="1" applyAlignment="1">
      <alignment horizontal="center" vertical="center"/>
    </xf>
    <xf numFmtId="0" fontId="2" fillId="0" borderId="4" xfId="1" applyFont="1" applyBorder="1" applyAlignment="1">
      <alignment vertical="center"/>
    </xf>
    <xf numFmtId="0" fontId="2" fillId="0" borderId="4" xfId="1" applyFont="1" applyBorder="1" applyAlignment="1">
      <alignment horizontal="center" vertical="center"/>
    </xf>
    <xf numFmtId="4" fontId="2" fillId="0" borderId="4" xfId="1" applyNumberFormat="1" applyFont="1" applyBorder="1" applyAlignment="1">
      <alignment horizontal="center" vertical="center"/>
    </xf>
    <xf numFmtId="0" fontId="2" fillId="0" borderId="1" xfId="1" applyFont="1" applyBorder="1" applyAlignment="1">
      <alignment vertical="center"/>
    </xf>
    <xf numFmtId="49" fontId="2" fillId="0" borderId="5" xfId="1" applyNumberFormat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4" fontId="2" fillId="0" borderId="5" xfId="1" applyNumberFormat="1" applyFont="1" applyBorder="1" applyAlignment="1">
      <alignment horizontal="right" vertical="center"/>
    </xf>
    <xf numFmtId="4" fontId="2" fillId="0" borderId="2" xfId="1" applyNumberFormat="1" applyFont="1" applyBorder="1" applyAlignment="1">
      <alignment horizontal="left" vertical="center"/>
    </xf>
    <xf numFmtId="0" fontId="2" fillId="0" borderId="2" xfId="0" applyFont="1" applyBorder="1"/>
    <xf numFmtId="0" fontId="2" fillId="0" borderId="2" xfId="1" applyFont="1" applyBorder="1" applyAlignment="1">
      <alignment horizontal="center" vertical="center"/>
    </xf>
    <xf numFmtId="4" fontId="2" fillId="0" borderId="2" xfId="0" applyNumberFormat="1" applyFont="1" applyBorder="1"/>
    <xf numFmtId="0" fontId="2" fillId="0" borderId="2" xfId="1" applyFont="1" applyBorder="1" applyAlignment="1">
      <alignment vertical="center"/>
    </xf>
    <xf numFmtId="49" fontId="2" fillId="0" borderId="2" xfId="1" applyNumberFormat="1" applyFont="1" applyBorder="1" applyAlignment="1">
      <alignment horizontal="center" vertical="center"/>
    </xf>
    <xf numFmtId="4" fontId="2" fillId="0" borderId="2" xfId="0" applyNumberFormat="1" applyFont="1" applyBorder="1" applyAlignment="1">
      <alignment vertical="center"/>
    </xf>
    <xf numFmtId="0" fontId="2" fillId="0" borderId="0" xfId="1" applyFont="1" applyAlignment="1">
      <alignment horizontal="left" vertical="center" wrapText="1"/>
    </xf>
    <xf numFmtId="0" fontId="2" fillId="0" borderId="0" xfId="0" applyFont="1" applyAlignment="1">
      <alignment wrapText="1"/>
    </xf>
    <xf numFmtId="49" fontId="2" fillId="0" borderId="2" xfId="1" applyNumberFormat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4" fontId="2" fillId="2" borderId="2" xfId="0" applyNumberFormat="1" applyFont="1" applyFill="1" applyBorder="1" applyAlignment="1">
      <alignment vertical="center"/>
    </xf>
    <xf numFmtId="4" fontId="2" fillId="0" borderId="2" xfId="0" applyNumberFormat="1" applyFont="1" applyBorder="1" applyAlignment="1">
      <alignment vertical="center"/>
    </xf>
    <xf numFmtId="4" fontId="2" fillId="2" borderId="2" xfId="1" applyNumberFormat="1" applyFont="1" applyFill="1" applyBorder="1" applyAlignment="1">
      <alignment horizontal="left" vertical="center" wrapText="1"/>
    </xf>
    <xf numFmtId="0" fontId="2" fillId="0" borderId="2" xfId="0" applyFont="1" applyBorder="1" applyAlignment="1">
      <alignment vertical="center"/>
    </xf>
    <xf numFmtId="4" fontId="2" fillId="0" borderId="2" xfId="1" applyNumberFormat="1" applyFont="1" applyBorder="1" applyAlignment="1">
      <alignment horizontal="center" vertical="center"/>
    </xf>
    <xf numFmtId="4" fontId="2" fillId="0" borderId="2" xfId="1" applyNumberFormat="1" applyFont="1" applyFill="1" applyBorder="1" applyAlignment="1">
      <alignment horizontal="left" vertical="center" wrapText="1"/>
    </xf>
    <xf numFmtId="4" fontId="2" fillId="0" borderId="2" xfId="0" applyNumberFormat="1" applyFont="1" applyBorder="1" applyAlignment="1">
      <alignment vertical="center" wrapText="1"/>
    </xf>
    <xf numFmtId="4" fontId="2" fillId="0" borderId="2" xfId="1" applyNumberFormat="1" applyFont="1" applyBorder="1" applyAlignment="1">
      <alignment horizontal="left" vertical="center"/>
    </xf>
    <xf numFmtId="4" fontId="2" fillId="2" borderId="2" xfId="1" applyNumberFormat="1" applyFont="1" applyFill="1" applyBorder="1" applyAlignment="1">
      <alignment horizontal="left" vertical="center"/>
    </xf>
    <xf numFmtId="4" fontId="2" fillId="0" borderId="2" xfId="1" applyNumberFormat="1" applyFont="1" applyFill="1" applyBorder="1" applyAlignment="1">
      <alignment horizontal="right" vertical="center"/>
    </xf>
    <xf numFmtId="3" fontId="2" fillId="0" borderId="2" xfId="0" applyNumberFormat="1" applyFont="1" applyBorder="1" applyAlignment="1">
      <alignment vertical="center"/>
    </xf>
    <xf numFmtId="4" fontId="2" fillId="0" borderId="2" xfId="1" applyNumberFormat="1" applyFont="1" applyBorder="1" applyAlignment="1">
      <alignment horizontal="left" vertical="center" wrapText="1"/>
    </xf>
    <xf numFmtId="4" fontId="2" fillId="2" borderId="2" xfId="1" applyNumberFormat="1" applyFont="1" applyFill="1" applyBorder="1" applyAlignment="1">
      <alignment horizontal="right" vertical="center"/>
    </xf>
    <xf numFmtId="164" fontId="2" fillId="0" borderId="2" xfId="1" applyNumberFormat="1" applyFont="1" applyBorder="1" applyAlignment="1">
      <alignment horizontal="right" vertical="center"/>
    </xf>
    <xf numFmtId="164" fontId="2" fillId="0" borderId="2" xfId="1" applyNumberFormat="1" applyFont="1" applyBorder="1" applyAlignment="1">
      <alignment horizontal="left" vertical="center"/>
    </xf>
    <xf numFmtId="4" fontId="2" fillId="0" borderId="2" xfId="1" applyNumberFormat="1" applyFont="1" applyBorder="1" applyAlignment="1">
      <alignment horizontal="right" vertical="center"/>
    </xf>
    <xf numFmtId="0" fontId="2" fillId="0" borderId="2" xfId="0" applyFont="1" applyBorder="1"/>
    <xf numFmtId="3" fontId="2" fillId="0" borderId="2" xfId="1" applyNumberFormat="1" applyFont="1" applyFill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0" fontId="2" fillId="0" borderId="2" xfId="0" applyFont="1" applyBorder="1" applyAlignment="1">
      <alignment wrapText="1"/>
    </xf>
    <xf numFmtId="4" fontId="2" fillId="0" borderId="2" xfId="0" applyNumberFormat="1" applyFont="1" applyBorder="1"/>
    <xf numFmtId="4" fontId="4" fillId="2" borderId="2" xfId="1" applyNumberFormat="1" applyFont="1" applyFill="1" applyBorder="1" applyAlignment="1">
      <alignment horizontal="right" vertical="center"/>
    </xf>
    <xf numFmtId="0" fontId="4" fillId="0" borderId="2" xfId="0" applyFont="1" applyBorder="1"/>
    <xf numFmtId="49" fontId="2" fillId="0" borderId="5" xfId="1" applyNumberFormat="1" applyFont="1" applyBorder="1" applyAlignment="1">
      <alignment horizontal="center" vertical="center"/>
    </xf>
    <xf numFmtId="49" fontId="2" fillId="0" borderId="6" xfId="1" applyNumberFormat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4" fontId="2" fillId="0" borderId="5" xfId="1" applyNumberFormat="1" applyFont="1" applyBorder="1" applyAlignment="1">
      <alignment horizontal="right" vertical="center"/>
    </xf>
    <xf numFmtId="4" fontId="2" fillId="0" borderId="6" xfId="1" applyNumberFormat="1" applyFont="1" applyBorder="1" applyAlignment="1">
      <alignment horizontal="right" vertical="center"/>
    </xf>
    <xf numFmtId="0" fontId="3" fillId="0" borderId="0" xfId="1" applyFont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externalLink" Target="externalLinks/externalLink38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externalLink" Target="externalLinks/externalLink41.xml"/><Relationship Id="rId47" Type="http://schemas.openxmlformats.org/officeDocument/2006/relationships/externalLink" Target="externalLinks/externalLink46.xml"/><Relationship Id="rId50" Type="http://schemas.openxmlformats.org/officeDocument/2006/relationships/externalLink" Target="externalLinks/externalLink49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externalLink" Target="externalLinks/externalLink45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41" Type="http://schemas.openxmlformats.org/officeDocument/2006/relationships/externalLink" Target="externalLinks/externalLink40.xml"/><Relationship Id="rId54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53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49" Type="http://schemas.openxmlformats.org/officeDocument/2006/relationships/externalLink" Target="externalLinks/externalLink48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52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48" Type="http://schemas.openxmlformats.org/officeDocument/2006/relationships/externalLink" Target="externalLinks/externalLink47.xml"/><Relationship Id="rId8" Type="http://schemas.openxmlformats.org/officeDocument/2006/relationships/externalLink" Target="externalLinks/externalLink7.xml"/><Relationship Id="rId51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-PL/NBPL/_FES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FORM1/star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tiserver\obmen\DOCUME~1\KOVRIG~2\LOCALS~1\Temp\Rar$DI29.1171\&#1052;&#1077;&#1090;&#1086;&#1076;&#1080;&#1082;&#1072;%20&#1056;&#1069;&#1050;%202006%20(&#1090;&#1077;&#1087;&#1083;&#1086;&#1074;&#1072;&#1103;%20&#1101;&#1085;&#1077;&#1088;&#1075;&#1080;&#1103;)1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tiserver\obmen\&#1055;&#1083;&#1072;&#1085;&#1086;&#1074;&#1086;-&#1101;&#1082;&#1086;&#1085;&#1086;&#1084;&#1080;&#1095;&#1077;&#1089;&#1082;&#1080;&#1081;%20&#1086;&#1090;&#1076;&#1077;&#1083;\&#1053;&#1072;%202008%20&#1075;%20%20&#1073;&#1077;&#1079;%20&#1087;&#1072;&#1088;&#1086;&#1083;&#1077;&#1081;\&#1089;%20&#1052;&#1059;&#1055;%20&#1058;&#1069;&#1050;\TSET.NET.2008%20%2007.08.07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Temp\Temporary%20Internet%20Files\Content.IE5\31VXR87H\&#1048;&#1085;&#1074;&#1077;&#1089;&#1090;&#1087;&#1088;&#1086;&#1075;&#1088;&#1072;&#1084;&#1084;&#1099;\&#1092;&#1086;&#1088;&#1084;&#1072;&#1090;%20&#1045;&#1048;&#1040;&#1057;%20&#1085;&#1072;%202007%20&#1075;&#1086;&#1076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1;&#1072;&#1083;&#1072;&#1085;&#1089;&#1099;%20&#1076;&#1083;&#1103;%20&#1056;&#1069;&#1050;/STOIMOS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lmatov\&#1048;&#1085;&#1074;&#1077;&#1089;&#1090;&#1087;&#1088;&#1086;&#1077;&#1082;&#1090;\27%20&#1086;&#1082;&#1090;&#1103;&#1073;&#1088;&#1103;%20-%20&#1095;&#1072;&#1089;%20X\baza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SolenovaLA/Local%20Settings/Temporary%20Internet%20Files/OLK3/001-kataev/&#1055;&#1044;&#1044;&#1057;/&#1040;&#1074;&#1075;&#1091;&#1089;&#1090;_&#1087;&#1088;&#1086;&#1073;&#1085;&#1099;&#1081;3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abonin\c\BPLAN\kolplak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epartments\Economy\&#1041;&#1070;&#1044;&#1046;&#1045;&#1058;&#1067;\&#1056;&#1077;&#1075;&#1083;&#1072;&#1084;&#1077;&#1085;&#1090;&#1099;_&#1087;&#1088;&#1080;&#1082;&#1072;&#1079;&#1099;\&#1042;&#1093;&#1086;&#1076;&#1103;&#1097;&#1080;&#1077;%20&#1086;&#1090;%20&#1089;&#1083;&#1091;&#1078;&#1073;%20%20&#1056;&#1050;&#1057;\&#1054;&#1073;%20&#1086;&#1090;&#1095;&#1077;&#1090;&#1085;&#1086;&#1089;&#1090;&#1080;%20&#1087;&#1086;%20&#1089;&#1095;&#1077;&#1090;&#1072;&#1084;%20&#1074;%20&#1073;&#1072;&#1085;&#1082;&#1072;&#1093;%20&#1087;&#1086;&#1076;&#1088;&#1072;&#1079;&#1076;&#1077;&#1083;&#1077;&#1085;&#1080;&#1081;%20&#1050;&#1069;&#1057;%20&#1061;&#1086;&#1083;&#1076;&#1080;&#1085;&#1075;&#1072;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abonin2\c\My%20documents\Aluminium%20division\&#1047;&#1072;&#1074;&#1086;&#1076;&#1099;\KRAZ\&#1057;&#1084;&#1077;&#1090;&#1072;%20&#1079;&#1072;&#1090;&#1088;&#1072;&#1090;\&#1057;&#1077;&#1085;&#1090;&#1103;&#1073;&#1088;&#1100;\28.08.00\&#1073;&#1102;&#1076;&#1078;&#1077;&#1090;_&#1089;&#1077;&#1085;&#1090;&#1103;&#1073;&#1088;&#110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7;&#1090;&#1088;&#1091;&#1082;&#1090;&#1091;&#1088;&#1072;%20&#1079;&#1072;&#1090;&#1088;&#1072;&#1090;%202017.xls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y\commerce\Accounts\&#1044;&#1054;&#1055;&#1051;&#1040;&#1058;&#1040;\&#1053;&#1072;%201%20&#1103;&#1085;&#1074;&#1072;&#1088;&#1103;%202000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_otdel\&#1084;&#1086;&#1080;%20&#1076;&#1086;&#1082;&#1091;&#1084;&#1077;&#1085;&#1090;\EXCEL\&#1057;&#1052;_&#1060;&#1045;&#1042;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55;&#1083;&#1072;&#1085;&#1086;&#1074;&#1086;-&#1101;&#1082;&#1086;&#1085;&#1086;&#1084;&#1080;&#1095;&#1077;&#1089;&#1082;&#1080;&#1081;%20&#1086;&#1090;&#1076;&#1077;&#1083;\_&#1053;&#1072;_2010&#1075;_&#1054;&#1054;&#1054;_&#1043;&#1086;&#1088;&#1089;&#1077;&#1090;&#1080;_\&#1055;&#1086;&#1089;&#1083;&#1077;&#1076;&#1085;&#1080;&#1077;%20&#1088;&#1072;&#1089;&#1095;&#1077;&#1090;&#1099;\2._&#1057;&#1084;&#1077;&#1090;&#1072;_2010&#1075;._&#1054;&#1054;&#1054;_&#1043;&#1086;&#1088;&#1089;&#1077;&#1090;&#1080;_&#1056;&#1069;&#1050;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SolenovaLA/Local%20Settings/Temporary%20Internet%20Files/OLK3/&#1054;&#1090;&#1076;&#1077;&#1083;%20&#1092;&#1080;&#1085;&#1072;&#1085;&#1089;&#1086;&#1074;&#1086;&#1075;&#1086;%20&#1087;&#1083;&#1072;&#1085;&#1080;&#1088;&#1086;&#1074;&#1072;&#1085;&#1103;%20&#1082;&#1086;&#1085;&#1090;&#1088;&#1086;&#1083;&#1103;%20&#1080;%20&#1072;&#1085;&#1072;&#1083;&#1080;&#1079;&#1072;/&#1041;&#1102;&#1076;&#1078;&#1077;&#1090;/&#1040;&#1059;&#1056;_&#1040;&#1048;&#1056;/&#1053;&#1057;_2005_&#1040;&#1048;&#1056;%20v1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pmskfs01.rks.ru\departments$\BusinessDivisions\Common\&#1059;&#1087;&#1088;&#1072;&#1074;&#1083;&#1077;&#1085;&#1080;&#1077;%20&#1069;&amp;&#1058;&#1054;\&#1054;&#1090;&#1095;&#1077;&#1090;&#1085;&#1086;&#1089;&#1090;&#1100;%202007\&#1053;&#1086;&#1074;&#1099;&#1077;%20&#1092;&#1086;&#1088;&#1084;&#1099;%20&#1086;&#1090;&#1095;&#1077;&#1090;&#1085;&#1086;&#1089;&#1090;&#1080;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VorontsovMV/My%20Documents/&#1044;&#1077;&#1073;&#1080;&#1090;&#1086;&#1088;&#1082;&#1072;/&#1089;&#1090;&#1072;&#1088;&#1099;&#1077;%20&#1092;&#1086;&#1088;&#1084;&#1099;/&#1092;&#1080;&#1085;/&#1053;&#1086;&#1074;&#1072;&#1103;(&#1087;&#1086;&#1089;&#1083;&#1077;&#1076;&#1085;&#1103;&#1103;)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pmskfs01.rks.ru\departments$\BusinessDivisions\Common\&#1059;&#1087;&#1088;&#1072;&#1074;&#1083;&#1077;&#1085;&#1080;&#1077;%20&#1069;&amp;&#1058;&#1054;\&#1054;&#1090;&#1095;&#1077;&#1090;&#1085;&#1086;&#1089;&#1090;&#1100;%202007\&#1060;&#1072;&#1082;&#1090;&#1080;&#1095;&#1077;&#1089;&#1082;&#1080;&#1077;%20%20&#1092;&#1086;&#1088;&#1084;&#1099;\&#1072;&#1074;&#1072;&#1088;&#1080;&#1081;&#1085;&#1086;&#1089;&#1090;&#1100;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/ECONOMIST/&#1055;&#1083;&#1072;&#1085;&#1086;&#1074;&#1086;-&#1101;&#1082;&#1086;&#1085;&#1086;&#1084;&#1080;&#1095;&#1077;&#1089;&#1082;&#1080;&#1081;%20&#1086;&#1090;&#1076;&#1077;&#1083;/&#1056;&#1072;&#1089;&#1095;&#1077;&#1090;&#1099;%20&#1082;%20&#1090;&#1072;&#1088;&#1080;&#1092;&#1091;%20&#1085;&#1072;%202012-2014%20&#1075;&#1086;&#1076;&#1099;/&#1057;&#1084;&#1077;&#1090;&#1072;%202012%20&#1075;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Irina/My%20Documents/Downloads/&#1057;&#1074;&#1086;&#1076;&#1085;&#1072;&#1103;%20&#1090;&#1088;&#1072;&#1085;&#1089;&#1087;&#1086;&#1088;&#1090;3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/ECONOMIST/&#1055;&#1083;&#1072;&#1085;&#1086;&#1074;&#1086;-&#1101;&#1082;&#1086;&#1085;&#1086;&#1084;&#1080;&#1095;&#1077;&#1089;&#1082;&#1080;&#1081;%20&#1086;&#1090;&#1076;&#1077;&#1083;/&#1056;&#1072;&#1089;&#1095;&#1077;&#1090;&#1099;%20&#1082;%20&#1090;&#1072;&#1088;&#1080;&#1092;&#1091;%20&#1085;&#1072;%202012-2014%20&#1075;&#1086;&#1076;&#1099;/&#1048;&#1084;&#1091;&#1097;&#1077;&#1089;&#1090;&#1074;&#1086;/&#1057;&#1084;&#1077;&#1090;&#1072;%20&#1085;&#1072;%202012-2014%20&#1075;&#1075;.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SolenovaLA/Local%20Settings/Temporary%20Internet%20Files/OLK3/CNP%20Corporate/Portfolio%20Management/Main%20files/Master%20PM%20Tracker%207-25-03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&#1054;&#1090;&#1076;&#1077;&#1083;_&#1041;&#1055;\&#1060;&#1080;&#1085;&#1072;&#1085;&#1089;&#1086;&#1074;&#1086;-&#1101;&#1082;&#1086;&#1085;&#1086;&#1084;&#1080;&#1095;&#1077;&#1089;&#1082;&#1080;&#1081;%20&#1086;&#1090;&#1076;&#1077;&#1083;\&#1041;&#1048;&#1047;&#1053;&#1045;&#1057;_&#1055;&#1051;&#1040;&#1053;%202007\&#1089;%20&#1092;&#1086;&#1088;&#1084;&#1091;&#1083;&#1072;&#1084;&#1080;\&#1055;&#1088;&#1080;&#1083;&#1086;&#1078;&#1077;&#1085;&#1080;&#1077;%20&#1082;%20&#1045;&#1041;&#1055;07%20(&#1069;&#1085;&#1077;&#1088;&#1075;&#1086;&#1082;&#1086;&#1084;&#1092;&#1086;&#1088;&#1090;%20&#1057;&#1080;&#1073;&#1080;&#1088;&#1100;)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abonin2\working\WORKING\Planing\BPLAN\2000\BPLAN\YPA\YPA2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SolenovaLA/Local%20Settings/Temporary%20Internet%20Files/OLK3/Documents%20and%20Settings/V_Cherepanov/Local%20Settings/Temporary%20Internet%20Files/OLK5B7/&#1056;&#1072;&#1073;.&#1076;&#1086;&#1082;/&#1041;&#1102;&#1076;&#1078;&#1077;&#1090;%202004/&#1094;&#1080;&#1092;&#1088;&#1099;%202004.xls%20&#1089;%20&#1080;&#1079;&#1084;&#1077;&#1085;&#1077;&#1085;&#1085;&#1080;&#1103;&#1084;&#1080;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n-nina\c\&#1052;&#1086;&#1080;%20&#1076;&#1086;&#1082;&#1091;&#1084;&#1077;&#1085;&#1090;&#1099;\fek%202002\FEK%202002.&#1053;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&#1060;&#1072;&#1082;&#1090;%202016%20&#1075;&#1086;&#1076;_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SolenovaLA/Local%20Settings/Temporary%20Internet%20Files/OLK3/Abarry/FICHIERS%20%20DE%20%20TRAVAIL/TABBORD/Anntb2001/Rapport%20MO/Resultats/Rapport%20MO%20juin%2001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SolenovaLA/Local%20Settings/Temporary%20Internet%20Files/OLK3/Documents%20and%20Settings/DolinaGA/Local%20Settings/Temporary%20Internet%20Files/OLK52/Program%20Files/&#1052;&#1086;&#1080;%20&#1076;&#1086;&#1082;&#1091;&#1084;&#1077;&#1085;&#1090;&#1099;/postuplenie%20sredstv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4;&#1090;&#1076;&#1077;&#1083;%20&#1041;&#1055;/Nika/&#1058;&#1072;&#1073;&#1083;&#1080;&#1094;&#1072;%20&#1087;&#1086;%20&#1085;&#1086;&#1088;&#1084;&#1072;&#1090;&#1080;&#1074;&#1072;&#1084;%20&#1090;&#1077;&#1087;&#1083;&#1086;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SolenovaLA/Local%20Settings/Temporary%20Internet%20Files/OLK3/&#1056;&#1072;&#1073;&#1086;&#1095;&#1080;&#1081;%20&#1082;&#1072;&#1090;&#1072;&#1083;&#1086;&#1075;%20&#1087;&#1086;%20&#1072;&#1085;&#1072;&#1083;&#1080;&#1079;&#1091;/A&#1085;%20-%20&#1079;%20&#1090;&#1086;&#1074;&#1072;&#1088;&#1085;&#1086;&#1081;%20&#1087;&#1088;&#1086;&#1076;&#1091;&#1082;.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5;&#1083;&#1072;&#1085;&#1086;&#1074;&#1086;-&#1101;&#1082;&#1086;&#1085;&#1086;&#1084;&#1080;&#1095;&#1077;&#1089;&#1082;&#1080;&#1081;%20&#1086;&#1090;&#1076;&#1077;&#1083;/&#1056;&#1072;&#1089;&#1095;&#1077;&#1090;&#1099;%20&#1082;%20&#1090;&#1072;&#1088;&#1080;&#1092;&#1091;%202011%20&#1075;/2._&#1057;&#1084;&#1077;&#1090;&#1072;_2011&#1075;._&#1054;&#1054;&#1054;_&#1043;&#1086;&#1088;&#1089;&#1077;&#1090;&#1080;_&#1056;&#1069;&#105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tiserver\obmen\&#1055;&#1083;&#1072;&#1085;&#1086;&#1074;&#1086;-&#1101;&#1082;&#1086;&#1085;&#1086;&#1084;&#1080;&#1095;&#1077;&#1089;&#1082;&#1080;&#1081;%20&#1086;&#1090;&#1076;&#1077;&#1083;\&#1056;&#1072;&#1089;&#1095;&#1105;&#1090;%20&#1082;%20&#1090;&#1072;&#1088;&#1080;&#1092;&#1091;%20&#1085;&#1072;%202009%20&#1075;&#1086;&#1076;\&#1055;&#1086;&#1089;&#1083;&#1077;&#1076;&#1085;&#1080;&#1077;%20&#1088;&#1072;&#1089;&#1095;&#1077;&#1090;&#1099;\2._&#1057;&#1084;&#1077;&#1090;&#1072;_2009&#1075;._&#1055;&#1088;&#1086;&#1095;&#1080;&#1077;_&#1063;&#1080;&#1089;&#1090;&#1072;&#1103;_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abonin\c\YAMSKIE\DOZAKL\ANALIZ\MAY\POST_Z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4;&#1090;&#1076;&#1077;&#1083;_&#1041;&#1055;/2005&#1075;/&#1041;&#1055;%20&#1085;&#1072;%202005%20&#1075;&#1086;&#1076;/&#1057;&#1086;&#1075;&#1083;&#1072;&#1089;&#1086;&#1074;&#1072;&#1085;&#1085;&#1099;&#1077;%20&#1076;&#1072;&#1085;&#1085;&#1099;&#1077;/&#1041;&#1055;_2005_&#1058;&#1086;&#1050;&#1057;(1)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tiserver\obmen\&#1055;&#1083;&#1072;&#1085;&#1086;&#1074;&#1086;-&#1101;&#1082;&#1086;&#1085;&#1086;&#1084;&#1080;&#1095;&#1077;&#1089;&#1082;&#1080;&#1081;%20&#1086;&#1090;&#1076;&#1077;&#1083;\&#1050;&#1086;&#1085;&#1082;&#1091;&#1088;&#1089;&#1099;\&#1082;&#1088;&#1077;&#1076;&#1080;&#1090;&#1085;&#1072;&#1103;%20&#1083;&#1080;&#1085;&#1080;&#1103;%202\&#1050;&#1085;&#1080;&#1075;&#1072;1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mina\&#1086;&#1090;&#1095;&#1077;&#1090;&#1099;\&#1054;&#1090;&#1095;&#1077;&#1090;&#1099;\&#1054;&#1082;&#1090;\&#1055;&#1044;&#1044;&#1057;_&#1086;&#1082;&#1090;2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_APLANT\WORK\PAYPLAN_NET\AllPay\Shifrn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/ECONOMIST/&#1055;&#1083;&#1072;&#1085;&#1086;&#1074;&#1086;-&#1101;&#1082;&#1086;&#1085;&#1086;&#1084;&#1080;&#1095;&#1077;&#1089;&#1082;&#1080;&#1081;%20&#1086;&#1090;&#1076;&#1077;&#1083;/&#1056;&#1072;&#1089;&#1095;&#1077;&#1090;&#1099;%20&#1082;%20&#1090;&#1072;&#1088;&#1080;&#1092;&#1091;%20&#1085;&#1072;%202015-2019%20&#1075;&#1086;&#1076;&#1099;/&#1054;&#1090;&#1095;&#1077;&#1090;%20&#1074;%20&#1044;&#1058;&#1056;%20&#1079;&#1072;%202016&#1075;%20-%20&#1087;&#1083;&#1072;&#1085;%20&#1085;&#1072;%202018&#1075;/&#1057;&#1084;&#1077;&#1090;&#1072;%20&#1076;&#1083;&#1103;%20&#1082;&#1086;&#1088;&#1088;&#1077;&#1082;&#1090;&#1080;&#1088;&#1086;&#1074;&#1082;&#1080;%20&#1085;&#1072;%202018.xlsx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/ECONOMIST/&#1055;&#1083;&#1072;&#1085;&#1086;&#1074;&#1086;-&#1101;&#1082;&#1086;&#1085;&#1086;&#1084;&#1080;&#1095;&#1077;&#1089;&#1082;&#1080;&#1081;%20&#1086;&#1090;&#1076;&#1077;&#1083;/&#1058;&#1088;&#1072;&#1085;&#1089;&#1087;&#1086;&#1088;&#1090;&#1080;&#1088;&#1086;&#1074;&#1082;&#1072;%20&#1101;&#1083;.&#1101;&#1085;&#1077;&#1088;&#1075;&#1080;&#1080;/2016%20&#1075;&#1086;&#1076;/&#1056;&#1072;&#1089;&#1095;&#1077;&#1090;&#1099;%20&#1079;&#1072;%20&#1087;&#1077;&#1088;&#1077;&#1076;&#1072;&#1095;&#1091;%202016%20&#1075;&#1086;&#1076;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/ECONOMIST/&#1055;&#1083;&#1072;&#1085;&#1086;&#1074;&#1086;-&#1101;&#1082;&#1086;&#1085;&#1086;&#1084;&#1080;&#1095;&#1077;&#1089;&#1082;&#1080;&#1081;%20&#1086;&#1090;&#1076;&#1077;&#1083;/&#1058;&#1088;&#1072;&#1085;&#1089;&#1087;&#1086;&#1088;&#1090;&#1080;&#1088;&#1086;&#1074;&#1082;&#1072;%20&#1101;&#1083;.&#1101;&#1085;&#1077;&#1088;&#1075;&#1080;&#1080;/2016%20&#1075;&#1086;&#1076;/&#1055;&#1086;&#1090;&#1077;&#1088;&#1080;%202016&#1075;%20&#1089;&#1074;&#1077;&#1088;&#1082;&#1072;%20&#1089;%20&#1054;&#1040;&#1080;&#1050;&#1069;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/ECONOMIST/&#1055;&#1083;&#1072;&#1085;&#1086;&#1074;&#1086;-&#1101;&#1082;&#1086;&#1085;&#1086;&#1084;&#1080;&#1095;&#1077;&#1089;&#1082;&#1080;&#1081;%20&#1086;&#1090;&#1076;&#1077;&#1083;/&#1056;&#1072;&#1089;&#1095;&#1077;&#1090;&#1099;%20&#1082;%20&#1090;&#1072;&#1088;&#1080;&#1092;&#1091;%20&#1085;&#1072;%202015-2019%20&#1075;&#1086;&#1076;&#1099;/&#1048;&#1085;&#1074;&#1077;&#1089;&#1090;&#1080;&#1094;&#1080;&#1086;&#1085;&#1085;&#1072;&#1103;%20&#1087;&#1088;&#1086;&#1075;&#1088;&#1072;&#1084;&#1084;&#1072;%202015-2019%20&#1075;&#1075;/&#1048;&#1055;%20&#1054;&#1054;&#1054;%20&#1043;&#1086;&#1088;&#1089;&#1077;&#1090;&#1080;%202015-2019&#1075;&#1075;/&#1050;&#1086;&#1088;&#1088;&#1077;&#1082;&#1090;&#1080;&#1088;&#1086;&#1074;&#1082;&#1072;%20&#1048;&#1055;%20&#1085;&#1072;%202016%20&#1075;&#1086;&#1076;/&#1060;&#1080;&#1085;&#1072;&#1085;&#1089;&#1086;&#1074;&#1099;&#1077;%20&#1087;&#1083;&#1072;&#1085;&#1099;%20&#1082;%20&#1082;&#1086;&#1088;&#1088;&#1077;&#1082;&#1090;.%20&#1048;&#1055;%202015-2019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0;&#1072;&#1087;&#1074;&#1083;&#1086;&#1078;&#1077;&#1085;&#1080;&#1103;/&#1057;&#1074;&#1086;&#1076;%2012%20&#1084;&#1077;&#1089;&#1103;&#1094;&#1077;&#1074;%202016%20&#1075;&#1086;&#1076;&#1072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Departments\&#1062;&#1077;&#1085;&#1086;&#1086;&#1073;&#1088;&#1072;&#1079;&#1086;&#1074;&#1072;&#1085;&#1080;&#1103;%20&#1074;%20&#1101;&#1085;&#1077;&#1088;&#1075;&#1077;&#1090;&#1080;&#1082;&#1077;\&#1056;&#1046;&#1040;&#1042;&#1048;&#1053;&#1040;%20&#1047;%20&#1043;\&#1052;&#1086;&#1085;&#1080;&#1090;&#1086;&#1088;&#1080;&#1085;&#1075;%202007\&#1052;&#1086;&#1085;&#1080;&#1090;&#1086;&#1088;&#1080;&#1085;&#1075;%20_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abonin2\working\WORKING\Planing\BPLAN\2000\bplan2000_5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it02\pgp_disk$\&#1060;&#1086;&#1088;&#1084;&#1072;-&#1086;&#1090;&#1095;&#1077;&#1090;&#1085;&#1086;&#1089;&#1090;&#1080;\Company%20Level%20forms%20final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QCL\fincontr\Consolidation\2001_6months\Models\3d_tier\Tier3_6m2001_23.10.01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SolenovaLA/Local%20Settings/Temporary%20Internet%20Files/OLK3/WEYH/BUDGET19/BUD9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S"/>
      <sheetName val="свод до вн.об."/>
      <sheetName val="расш.для РАО"/>
      <sheetName val="расш.для РАО стр.310"/>
      <sheetName val="Лист1"/>
      <sheetName val="1.1."/>
      <sheetName val="1.2."/>
      <sheetName val="Графики_Гкал,тыс.руб."/>
      <sheetName val="2.1."/>
      <sheetName val="2.2."/>
      <sheetName val="2.3."/>
      <sheetName val="2.4."/>
      <sheetName val="3.1."/>
      <sheetName val="3.2."/>
      <sheetName val="3.3."/>
      <sheetName val="4.1."/>
      <sheetName val="4.2."/>
      <sheetName val="4.3."/>
      <sheetName val="4.4."/>
      <sheetName val="4.5."/>
      <sheetName val="4.6."/>
      <sheetName val="4.7."/>
      <sheetName val="5.1."/>
      <sheetName val="5.1_январь"/>
      <sheetName val="5.1_февраль"/>
      <sheetName val="5.1_март"/>
      <sheetName val="6.1."/>
      <sheetName val="Прил 1"/>
      <sheetName val="Прил. 1.1."/>
      <sheetName val="УЗ-21"/>
      <sheetName val="УЗ-21(1кв)"/>
      <sheetName val="УЗ-21(1кв)факт"/>
      <sheetName val="УЗ-21(2кв)"/>
      <sheetName val="УЗ-21(3кв)"/>
      <sheetName val="УЗ-21(4кв)"/>
      <sheetName val="УЗ-22"/>
      <sheetName val="УЗ-22(1кв)"/>
      <sheetName val="УЗ-22(2кв)"/>
      <sheetName val="УЗ-22(3кв)"/>
      <sheetName val="УЗ-22(4кв)"/>
      <sheetName val="УЗ-23"/>
      <sheetName val="УЗ-24"/>
      <sheetName val="УЗ-25"/>
      <sheetName val="УЗ-26"/>
      <sheetName val="УЗ-26 (1)"/>
      <sheetName val="УЗ-26 (2)"/>
      <sheetName val="УЗ-26 (3)"/>
      <sheetName val="УЗ-26 (4)"/>
      <sheetName val="УЗ-27"/>
      <sheetName val="УЗ-27 (1)"/>
      <sheetName val="УЗ-27 (2)"/>
      <sheetName val="УЗ-27 (3)"/>
      <sheetName val="УЗ-27 (4)"/>
      <sheetName val="УП-28"/>
      <sheetName val="УП-29"/>
      <sheetName val="УП-30"/>
      <sheetName val="Модуль2"/>
      <sheetName val="УП-32"/>
      <sheetName val="1 кв."/>
      <sheetName val="2 кв."/>
      <sheetName val="3 кв."/>
      <sheetName val="4 кв."/>
      <sheetName val=" год"/>
      <sheetName val="УП 33 свод."/>
      <sheetName val="Факт"/>
      <sheetName val="пл. и факт"/>
      <sheetName val="Модуль1"/>
      <sheetName val="18.2-"/>
      <sheetName val="20-"/>
      <sheetName val="Э1.14 ОАО"/>
      <sheetName val="Э1.15ОАО"/>
      <sheetName val="Э1.14 ЗЭС"/>
      <sheetName val="Э1.14ЦЭС"/>
      <sheetName val="Э1.14ВЭС"/>
      <sheetName val="Э1.14ЮЭС"/>
      <sheetName val="Э1.15ЗЭС"/>
      <sheetName val="Э1.15ЦЭС"/>
      <sheetName val="Э1.15ВЭС"/>
      <sheetName val="Э1.15ЮЭС"/>
      <sheetName val="титул"/>
      <sheetName val="А1"/>
      <sheetName val="А2"/>
      <sheetName val="ПЭП2"/>
      <sheetName val="ПЭП3"/>
      <sheetName val="Б1"/>
      <sheetName val="ДПН1"/>
      <sheetName val="ДПН2"/>
      <sheetName val="ПБ1"/>
      <sheetName val="ПБ2"/>
      <sheetName val="УФ1 "/>
      <sheetName val="М2"/>
      <sheetName val="М3"/>
      <sheetName val="УЗ1 "/>
      <sheetName val="УЗ2"/>
      <sheetName val="УП1"/>
      <sheetName val="УП2"/>
      <sheetName val="УП3"/>
      <sheetName val="УИ1"/>
      <sheetName val="УИ2"/>
      <sheetName val="УР1"/>
      <sheetName val="И1"/>
      <sheetName val="И2"/>
      <sheetName val="УФ2"/>
      <sheetName val="Лист2"/>
      <sheetName val="Лист3"/>
      <sheetName val="Объемы"/>
      <sheetName val="СКС"/>
      <sheetName val="пл-ф 01.06г."/>
      <sheetName val="Премия (Бизнес-план) "/>
      <sheetName val="Премия (БДР) "/>
      <sheetName val="Объемы "/>
      <sheetName val="СКС "/>
      <sheetName val="Качк_тепло"/>
      <sheetName val="Качк_электро"/>
      <sheetName val="Качк_вода"/>
      <sheetName val="Качк_стоки"/>
      <sheetName val="Качк_свод"/>
      <sheetName val="Н_Тура"/>
      <sheetName val="Первоур"/>
      <sheetName val="пл-ф 02.06г."/>
      <sheetName val="Приложение6"/>
      <sheetName val="П-15"/>
      <sheetName val="П-16 "/>
      <sheetName val="П-16-с"/>
      <sheetName val="П-16-м"/>
      <sheetName val="П-17 "/>
      <sheetName val="П-18 "/>
      <sheetName val="П-19 "/>
      <sheetName val="П-20"/>
      <sheetName val="УЗ-21 "/>
      <sheetName val="УП-28 "/>
      <sheetName val="УП-29 "/>
      <sheetName val="УП-30 "/>
      <sheetName val="УП-31"/>
      <sheetName val="УП-32 "/>
      <sheetName val="УП-33"/>
      <sheetName val="УИ-34"/>
      <sheetName val="УИ-34-м"/>
      <sheetName val="УИ-35"/>
      <sheetName val="УИ-36"/>
      <sheetName val="УИ-37"/>
      <sheetName val="УИ-39"/>
      <sheetName val="Лист1 (2)"/>
      <sheetName val="УЗ-21 (1полуг 2002)"/>
      <sheetName val="УЗ-21 (1полуг 2003 план)"/>
      <sheetName val="УЗ-21(1полуг2003факт)1"/>
      <sheetName val="УЗ-21 (1полуг 2003 факт)"/>
      <sheetName val="УЗ-22 (1полуг 2002)факт"/>
      <sheetName val="УЗ-22 (1полуг 2003)пл"/>
      <sheetName val="УЗ-22 (1полуг 2003)факт"/>
      <sheetName val="УЗ-23(1 полуг 2002)"/>
      <sheetName val="УЗ-23(1 полуг 2003)пл"/>
      <sheetName val="УЗ-23(1полуг 2003) факт"/>
      <sheetName val="УЗ-26 (1полуг 2002  факт)"/>
      <sheetName val="УЗ-26 (1полуг 2003 план)"/>
      <sheetName val="УЗ-26 (1полуг 2003 факт)"/>
      <sheetName val="Дотация за февраль"/>
      <sheetName val="Анализ по субконто"/>
      <sheetName val="Объемы март "/>
      <sheetName val="Доходы март"/>
      <sheetName val="свод"/>
      <sheetName val="тэнергия"/>
      <sheetName val="котельные"/>
      <sheetName val="котельные 2"/>
      <sheetName val="ээнергия"/>
      <sheetName val="водоотведение"/>
      <sheetName val="водоснабжение"/>
      <sheetName val="прочие"/>
      <sheetName val="расшифровка по прочим"/>
      <sheetName val="анализ покупки ТЭР"/>
      <sheetName val="обьем продаж"/>
      <sheetName val="смета ахр"/>
      <sheetName val="приложение 2 "/>
      <sheetName val="выручка"/>
      <sheetName val="ТМЦ ремонт"/>
      <sheetName val="ремонт"/>
      <sheetName val="пуско-нал"/>
      <sheetName val="ОФ вне смет строек"/>
      <sheetName val="ОФ"/>
      <sheetName val="ОС до 10 тр"/>
      <sheetName val="НИОКР"/>
      <sheetName val="аренда"/>
      <sheetName val="диагностика"/>
      <sheetName val="гостехнадзор"/>
      <sheetName val="лицензии"/>
      <sheetName val="вода"/>
      <sheetName val="охрана окр ср"/>
      <sheetName val="типографские бланки"/>
      <sheetName val="ТМЦ канц"/>
      <sheetName val="командиров"/>
      <sheetName val="спецлитература"/>
      <sheetName val="200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еню"/>
      <sheetName val="Контроль"/>
      <sheetName val="Предприятие"/>
      <sheetName val="Ф1"/>
      <sheetName val="Ф2(отг)"/>
      <sheetName val="Ф2(опл)"/>
      <sheetName val="Ф3"/>
      <sheetName val="Ф4"/>
      <sheetName val="Ф5"/>
      <sheetName val="Ф6"/>
      <sheetName val="Ф11"/>
      <sheetName val="Ф11(1)"/>
      <sheetName val="Ф11(2)"/>
      <sheetName val="Ф11(3)"/>
      <sheetName val="Ф11(4)"/>
      <sheetName val="Ф11(5)"/>
      <sheetName val="с_в"/>
      <sheetName val="спр_в"/>
      <sheetName val="2-2"/>
      <sheetName val="с_и"/>
      <sheetName val="241"/>
      <sheetName val="р_241"/>
      <sheetName val="246"/>
      <sheetName val="с_д"/>
      <sheetName val="р_дз"/>
      <sheetName val="п_дк"/>
      <sheetName val="628"/>
      <sheetName val="р_433"/>
      <sheetName val="р_476"/>
      <sheetName val="100_отг"/>
      <sheetName val="100_опл"/>
      <sheetName val="120_отг"/>
      <sheetName val="120_опл"/>
      <sheetName val="130_отг"/>
      <sheetName val="130_опл"/>
      <sheetName val="150_отг"/>
      <sheetName val="150_опл"/>
      <sheetName val="090_отг"/>
      <sheetName val="090_опл"/>
      <sheetName val="030"/>
      <sheetName val="250"/>
    </sheetNames>
    <sheetDataSet>
      <sheetData sheetId="0" refreshError="1"/>
      <sheetData sheetId="1" refreshError="1">
        <row r="1">
          <cell r="E1" t="str">
            <v>Информация не представлена!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кета"/>
      <sheetName val="Клим.зоны"/>
      <sheetName val="Темп. возд."/>
      <sheetName val="Продол.отоп.сезона"/>
      <sheetName val="Сред.темп. в сетях"/>
      <sheetName val="Т.1.Тепл нагрузки"/>
      <sheetName val="Реестр дог.Тепло"/>
      <sheetName val="Т.2. Тепл.сети"/>
      <sheetName val="Т.3. Собств.нужды"/>
      <sheetName val="7"/>
      <sheetName val="9"/>
      <sheetName val="10"/>
      <sheetName val="12"/>
      <sheetName val="15 и 22"/>
      <sheetName val="Смета ХОВ"/>
      <sheetName val="Т.4. Вода ХВО"/>
      <sheetName val="16"/>
      <sheetName val="17"/>
      <sheetName val="20.1"/>
      <sheetName val="20"/>
      <sheetName val="21"/>
      <sheetName val="Анкета (2)"/>
      <sheetName val="Прил 2.1 ОХР"/>
      <sheetName val="Прил 2.2 ОХР"/>
      <sheetName val="Прил 2.3 ОХР"/>
      <sheetName val="Прил 2.4 Проценты"/>
      <sheetName val="Прил 2.5 Усл.банков"/>
      <sheetName val="Прил 3.1 Проч статьи"/>
      <sheetName val="Прил 3.2 Сбыт"/>
      <sheetName val="Прил 3.3 Прочие"/>
      <sheetName val="Прил 4.1 Плата за воду"/>
      <sheetName val="Прил 4.2 База Водн."/>
      <sheetName val="Прил 4.3. Водн налог"/>
      <sheetName val="Прил 5.1 Регламент"/>
      <sheetName val="Прил 5.2 Трансп.нат"/>
      <sheetName val="Прил 5.3 Трансп"/>
      <sheetName val="Прил 5.4 Вспом произв"/>
      <sheetName val="Прил 6.1 Хоз.способ"/>
      <sheetName val="Прил 6.2 Материалы"/>
      <sheetName val="Прил 6.3 Подряд"/>
      <sheetName val="Прил 7.1 Спецодежда"/>
      <sheetName val="Прил 7.2 Химреагент"/>
      <sheetName val="Прил 7.3 Вспом."/>
      <sheetName val="Прил 8.1 ФОТ"/>
      <sheetName val="Прил 8.2 Дог подряд"/>
      <sheetName val="Прил 8.3 Числ."/>
      <sheetName val="Прил 9 Эл.энергия"/>
      <sheetName val="Прил 10.1 Баланс топл."/>
      <sheetName val="Прил 10.2 Трансп и проч."/>
      <sheetName val="Прил 10.3 Топливо"/>
      <sheetName val="Прил 10.4 Топл.цена"/>
      <sheetName val="Прил 11.1 Имущество"/>
      <sheetName val="Прил 11.2 Аренда"/>
      <sheetName val="Прил 12.1. Тов.Тепло"/>
      <sheetName val="Прил 12.2 Тов.Вода"/>
      <sheetName val="Прил 12.3 Тов.Стоки"/>
      <sheetName val="Прил 12.4 Выручка"/>
      <sheetName val="Анкета _2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"/>
      <sheetName val="Справочники"/>
      <sheetName val="Инструкция"/>
      <sheetName val="3"/>
      <sheetName val="4"/>
      <sheetName val="5"/>
      <sheetName val="Лист1"/>
      <sheetName val="Лист2"/>
      <sheetName val="свод"/>
      <sheetName val="16"/>
      <sheetName val="17"/>
      <sheetName val="17 (2)"/>
      <sheetName val="17.1"/>
      <sheetName val="24"/>
      <sheetName val="25"/>
      <sheetName val="P2.1"/>
      <sheetName val="P2.2"/>
      <sheetName val="перекрестка"/>
      <sheetName val="Ф-1 (для АО-энерго)"/>
      <sheetName val="Ф-2 (для АО-энерго)"/>
      <sheetName val="TEHSHEET"/>
      <sheetName val="17_1"/>
      <sheetName val="Ф_1 _для АО_энерго_"/>
      <sheetName val="Ф_2 _для АО_энерго_"/>
    </sheetNames>
    <sheetDataSet>
      <sheetData sheetId="0" refreshError="1"/>
      <sheetData sheetId="1" refreshError="1"/>
      <sheetData sheetId="2" refreshError="1">
        <row r="13">
          <cell r="E13" t="str">
            <v>Введите название региона</v>
          </cell>
        </row>
        <row r="21">
          <cell r="D21" t="str">
            <v/>
          </cell>
        </row>
      </sheetData>
      <sheetData sheetId="3" refreshError="1"/>
      <sheetData sheetId="4" refreshError="1"/>
      <sheetData sheetId="5" refreshError="1">
        <row r="15">
          <cell r="AB15">
            <v>826.01900000000001</v>
          </cell>
        </row>
        <row r="16">
          <cell r="AB16">
            <v>591.66899999999998</v>
          </cell>
        </row>
        <row r="17">
          <cell r="AC17">
            <v>908.43399999999997</v>
          </cell>
        </row>
        <row r="20">
          <cell r="Z20">
            <v>826.01900000000001</v>
          </cell>
          <cell r="AA20">
            <v>598.66899999999998</v>
          </cell>
          <cell r="AB20">
            <v>24.018000000000001</v>
          </cell>
          <cell r="AC20">
            <v>0.45300000000000001</v>
          </cell>
        </row>
        <row r="25">
          <cell r="Z25">
            <v>0</v>
          </cell>
          <cell r="AA25">
            <v>7</v>
          </cell>
          <cell r="AB25">
            <v>470.95800000000003</v>
          </cell>
          <cell r="AC25">
            <v>753.53700000000003</v>
          </cell>
        </row>
      </sheetData>
      <sheetData sheetId="6" refreshError="1">
        <row r="15">
          <cell r="AB15">
            <v>226.327</v>
          </cell>
        </row>
        <row r="16">
          <cell r="AB16">
            <v>162.114</v>
          </cell>
        </row>
        <row r="17">
          <cell r="AC17">
            <v>248.90899999999999</v>
          </cell>
        </row>
        <row r="20">
          <cell r="Z20">
            <v>226.327</v>
          </cell>
          <cell r="AA20">
            <v>164.03399999999999</v>
          </cell>
          <cell r="AB20">
            <v>6.5810000000000004</v>
          </cell>
          <cell r="AC20">
            <v>0.124</v>
          </cell>
        </row>
        <row r="21">
          <cell r="AB21">
            <v>17.073</v>
          </cell>
          <cell r="AC21">
            <v>42.566000000000003</v>
          </cell>
        </row>
        <row r="25">
          <cell r="Z25">
            <v>0</v>
          </cell>
          <cell r="AA25">
            <v>1.92</v>
          </cell>
          <cell r="AB25">
            <v>129.042</v>
          </cell>
          <cell r="AC25">
            <v>206.46700000000001</v>
          </cell>
        </row>
      </sheetData>
      <sheetData sheetId="7" refreshError="1"/>
      <sheetData sheetId="8" refreshError="1"/>
      <sheetData sheetId="9" refreshError="1"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397.06600000000003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974.77700000000004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337.42899999999997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E13">
            <v>0</v>
          </cell>
          <cell r="F13">
            <v>0</v>
          </cell>
          <cell r="G13">
            <v>219918.86207999481</v>
          </cell>
          <cell r="H13">
            <v>30700.135799999996</v>
          </cell>
          <cell r="I13">
            <v>354162.41259038664</v>
          </cell>
          <cell r="J13">
            <v>161.04230862269611</v>
          </cell>
          <cell r="K13">
            <v>1153.6183908032963</v>
          </cell>
          <cell r="L13">
            <v>0</v>
          </cell>
          <cell r="M13">
            <v>0</v>
          </cell>
        </row>
        <row r="14">
          <cell r="E14">
            <v>0</v>
          </cell>
          <cell r="F14">
            <v>0</v>
          </cell>
          <cell r="G14">
            <v>4664.63</v>
          </cell>
          <cell r="H14">
            <v>0</v>
          </cell>
          <cell r="I14">
            <v>31673.808936899986</v>
          </cell>
          <cell r="J14">
            <v>679.02082130629844</v>
          </cell>
          <cell r="K14">
            <v>0</v>
          </cell>
          <cell r="L14">
            <v>0</v>
          </cell>
          <cell r="M14">
            <v>0</v>
          </cell>
        </row>
        <row r="15">
          <cell r="I15">
            <v>17680.89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G16">
            <v>4664.63</v>
          </cell>
          <cell r="I16">
            <v>13992.918936899985</v>
          </cell>
          <cell r="J16">
            <v>299.97918241961281</v>
          </cell>
          <cell r="K16">
            <v>0</v>
          </cell>
          <cell r="L16">
            <v>0</v>
          </cell>
          <cell r="M16">
            <v>0</v>
          </cell>
        </row>
        <row r="17">
          <cell r="E17">
            <v>0</v>
          </cell>
          <cell r="F17">
            <v>0</v>
          </cell>
          <cell r="G17">
            <v>233.47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G18">
            <v>233.47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J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E20">
            <v>0</v>
          </cell>
          <cell r="F20">
            <v>0</v>
          </cell>
          <cell r="G20">
            <v>29263.659314300003</v>
          </cell>
          <cell r="H20">
            <v>30700.135799999996</v>
          </cell>
          <cell r="I20">
            <v>31254.21</v>
          </cell>
          <cell r="J20">
            <v>106.80212499852092</v>
          </cell>
          <cell r="K20">
            <v>101.80479397097653</v>
          </cell>
          <cell r="L20">
            <v>0</v>
          </cell>
          <cell r="M20">
            <v>0</v>
          </cell>
        </row>
        <row r="21">
          <cell r="E21">
            <v>0</v>
          </cell>
          <cell r="F21">
            <v>0</v>
          </cell>
          <cell r="G21">
            <v>-6.8569999712053686E-4</v>
          </cell>
          <cell r="H21">
            <v>30700.135799999996</v>
          </cell>
          <cell r="I21">
            <v>4343.7112000000016</v>
          </cell>
          <cell r="J21">
            <v>-633471083.30765176</v>
          </cell>
          <cell r="K21">
            <v>14.148833830239937</v>
          </cell>
          <cell r="L21">
            <v>0</v>
          </cell>
          <cell r="M21">
            <v>0</v>
          </cell>
        </row>
        <row r="22">
          <cell r="E22">
            <v>0</v>
          </cell>
          <cell r="F22">
            <v>0</v>
          </cell>
          <cell r="G22">
            <v>29263.66</v>
          </cell>
          <cell r="H22">
            <v>0</v>
          </cell>
          <cell r="I22">
            <v>26910.498799999998</v>
          </cell>
          <cell r="J22">
            <v>91.958759772359286</v>
          </cell>
          <cell r="K22">
            <v>0</v>
          </cell>
          <cell r="L22">
            <v>0</v>
          </cell>
          <cell r="M22">
            <v>0</v>
          </cell>
        </row>
        <row r="23"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4"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5">
          <cell r="G25">
            <v>23661</v>
          </cell>
          <cell r="I25">
            <v>22080.768799999998</v>
          </cell>
          <cell r="J25">
            <v>93.321367651409474</v>
          </cell>
          <cell r="K25">
            <v>0</v>
          </cell>
          <cell r="L25">
            <v>0</v>
          </cell>
          <cell r="M25">
            <v>0</v>
          </cell>
        </row>
        <row r="26">
          <cell r="G26">
            <v>5602.66</v>
          </cell>
          <cell r="I26">
            <v>4829.7299999999996</v>
          </cell>
          <cell r="J26">
            <v>86.204231561436885</v>
          </cell>
          <cell r="K26">
            <v>0</v>
          </cell>
          <cell r="L26">
            <v>0</v>
          </cell>
          <cell r="M26">
            <v>0</v>
          </cell>
        </row>
        <row r="27">
          <cell r="E27">
            <v>0</v>
          </cell>
          <cell r="F27">
            <v>0</v>
          </cell>
          <cell r="G27">
            <v>60188.492765694784</v>
          </cell>
          <cell r="H27">
            <v>0</v>
          </cell>
          <cell r="I27">
            <v>156008.33444566227</v>
          </cell>
          <cell r="J27">
            <v>259.19960324140436</v>
          </cell>
          <cell r="K27">
            <v>0</v>
          </cell>
          <cell r="L27">
            <v>0</v>
          </cell>
          <cell r="M27">
            <v>0</v>
          </cell>
        </row>
        <row r="28">
          <cell r="G28">
            <v>15889.75</v>
          </cell>
          <cell r="I28">
            <v>40874.183624763515</v>
          </cell>
          <cell r="J28">
            <v>257.23616560841748</v>
          </cell>
          <cell r="K28">
            <v>0</v>
          </cell>
          <cell r="L28">
            <v>0</v>
          </cell>
          <cell r="M28">
            <v>0</v>
          </cell>
        </row>
        <row r="29">
          <cell r="G29">
            <v>10744.78</v>
          </cell>
          <cell r="I29">
            <v>30336.171120592346</v>
          </cell>
          <cell r="J29">
            <v>282.33403681222273</v>
          </cell>
          <cell r="K29">
            <v>0</v>
          </cell>
          <cell r="L29">
            <v>0</v>
          </cell>
          <cell r="M29">
            <v>0</v>
          </cell>
        </row>
        <row r="30">
          <cell r="E30">
            <v>0</v>
          </cell>
          <cell r="F30">
            <v>0</v>
          </cell>
          <cell r="G30">
            <v>98934.080000000002</v>
          </cell>
          <cell r="H30">
            <v>0</v>
          </cell>
          <cell r="I30">
            <v>64015.70446246853</v>
          </cell>
          <cell r="J30">
            <v>64.705412394261444</v>
          </cell>
          <cell r="K30">
            <v>0</v>
          </cell>
          <cell r="L30">
            <v>0</v>
          </cell>
          <cell r="M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</row>
        <row r="32"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J34">
            <v>0</v>
          </cell>
          <cell r="K34">
            <v>0</v>
          </cell>
          <cell r="L34">
            <v>0</v>
          </cell>
          <cell r="M34">
            <v>0</v>
          </cell>
        </row>
        <row r="35">
          <cell r="J35">
            <v>0</v>
          </cell>
          <cell r="K35">
            <v>0</v>
          </cell>
          <cell r="L35">
            <v>0</v>
          </cell>
          <cell r="M35">
            <v>0</v>
          </cell>
        </row>
        <row r="36">
          <cell r="G36">
            <v>23903.24</v>
          </cell>
          <cell r="I36">
            <v>5212.0083600000462</v>
          </cell>
          <cell r="J36">
            <v>21.804610421014246</v>
          </cell>
          <cell r="K36">
            <v>0</v>
          </cell>
          <cell r="L36">
            <v>0</v>
          </cell>
          <cell r="M36">
            <v>0</v>
          </cell>
        </row>
        <row r="37">
          <cell r="E37">
            <v>0</v>
          </cell>
          <cell r="F37">
            <v>0</v>
          </cell>
          <cell r="G37">
            <v>437.17999999999995</v>
          </cell>
          <cell r="H37">
            <v>0</v>
          </cell>
          <cell r="I37">
            <v>480.25570635999998</v>
          </cell>
          <cell r="J37">
            <v>109.85308256553365</v>
          </cell>
          <cell r="K37">
            <v>0</v>
          </cell>
          <cell r="L37">
            <v>0</v>
          </cell>
          <cell r="M37">
            <v>0</v>
          </cell>
        </row>
        <row r="38">
          <cell r="G38">
            <v>280.39</v>
          </cell>
          <cell r="I38">
            <v>255.72570636</v>
          </cell>
          <cell r="J38">
            <v>91.203575862191954</v>
          </cell>
          <cell r="K38">
            <v>0</v>
          </cell>
          <cell r="L38">
            <v>0</v>
          </cell>
          <cell r="M38">
            <v>0</v>
          </cell>
        </row>
        <row r="39">
          <cell r="I39">
            <v>224.53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G40">
            <v>156.79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</row>
        <row r="41">
          <cell r="E41">
            <v>0</v>
          </cell>
          <cell r="F41">
            <v>0</v>
          </cell>
          <cell r="G41">
            <v>74593.66</v>
          </cell>
          <cell r="H41">
            <v>0</v>
          </cell>
          <cell r="I41">
            <v>58323.440396108483</v>
          </cell>
          <cell r="J41">
            <v>78.188200439700211</v>
          </cell>
          <cell r="K41">
            <v>0</v>
          </cell>
          <cell r="L41">
            <v>0</v>
          </cell>
          <cell r="M41">
            <v>0</v>
          </cell>
        </row>
        <row r="42">
          <cell r="I42">
            <v>999.4748215661017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3">
          <cell r="I43">
            <v>75.644792542372898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I44">
            <v>749.57300000000009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5">
          <cell r="I45">
            <v>1900.056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</row>
        <row r="46"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7">
          <cell r="G47">
            <v>40493.480000000003</v>
          </cell>
          <cell r="I47">
            <v>43370.23000000001</v>
          </cell>
          <cell r="J47">
            <v>107.10423011309477</v>
          </cell>
          <cell r="K47">
            <v>0</v>
          </cell>
          <cell r="L47">
            <v>0</v>
          </cell>
          <cell r="M47">
            <v>0</v>
          </cell>
        </row>
        <row r="48">
          <cell r="I48">
            <v>181.17400000000001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49">
          <cell r="G49">
            <v>154</v>
          </cell>
          <cell r="I49">
            <v>598.85778200000004</v>
          </cell>
          <cell r="J49">
            <v>388.86868961038965</v>
          </cell>
          <cell r="K49">
            <v>0</v>
          </cell>
          <cell r="L49">
            <v>0</v>
          </cell>
          <cell r="M49">
            <v>0</v>
          </cell>
        </row>
        <row r="50">
          <cell r="I50">
            <v>38.450000000000003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1">
          <cell r="J51">
            <v>0</v>
          </cell>
          <cell r="K51">
            <v>0</v>
          </cell>
          <cell r="L51">
            <v>0</v>
          </cell>
          <cell r="M51">
            <v>0</v>
          </cell>
        </row>
        <row r="52"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3">
          <cell r="G53">
            <v>33946.18</v>
          </cell>
          <cell r="I53">
            <v>10409.980000000001</v>
          </cell>
          <cell r="J53">
            <v>30.666130916645116</v>
          </cell>
          <cell r="K53">
            <v>0</v>
          </cell>
          <cell r="L53">
            <v>0</v>
          </cell>
          <cell r="M53">
            <v>0</v>
          </cell>
        </row>
        <row r="54">
          <cell r="E54">
            <v>0</v>
          </cell>
          <cell r="F54">
            <v>0</v>
          </cell>
          <cell r="G54">
            <v>5180.91</v>
          </cell>
          <cell r="H54">
            <v>0</v>
          </cell>
          <cell r="I54">
            <v>1044.5529999999999</v>
          </cell>
          <cell r="J54">
            <v>20.161573931992642</v>
          </cell>
          <cell r="K54">
            <v>0</v>
          </cell>
          <cell r="L54">
            <v>0</v>
          </cell>
          <cell r="M54">
            <v>0</v>
          </cell>
        </row>
        <row r="55">
          <cell r="I55">
            <v>292.85599999999999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</row>
        <row r="56">
          <cell r="J56">
            <v>0</v>
          </cell>
          <cell r="K56">
            <v>0</v>
          </cell>
          <cell r="L56">
            <v>0</v>
          </cell>
          <cell r="M56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751.697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J59">
            <v>0</v>
          </cell>
          <cell r="K59">
            <v>0</v>
          </cell>
          <cell r="L59">
            <v>0</v>
          </cell>
          <cell r="M59">
            <v>0</v>
          </cell>
        </row>
        <row r="60">
          <cell r="J60">
            <v>0</v>
          </cell>
          <cell r="K60">
            <v>0</v>
          </cell>
          <cell r="L60">
            <v>0</v>
          </cell>
          <cell r="M60">
            <v>0</v>
          </cell>
        </row>
        <row r="61">
          <cell r="I61">
            <v>751.697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</row>
        <row r="62"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3">
          <cell r="G63">
            <v>5180.91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</row>
        <row r="64">
          <cell r="E64">
            <v>0</v>
          </cell>
          <cell r="F64">
            <v>0</v>
          </cell>
          <cell r="G64">
            <v>225099.77207999481</v>
          </cell>
          <cell r="H64">
            <v>30700.135799999996</v>
          </cell>
          <cell r="I64">
            <v>355206.96559038665</v>
          </cell>
          <cell r="J64">
            <v>157.79978909270287</v>
          </cell>
          <cell r="K64">
            <v>1157.0208285215035</v>
          </cell>
          <cell r="L64">
            <v>0</v>
          </cell>
          <cell r="M64">
            <v>0</v>
          </cell>
        </row>
        <row r="65"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</row>
        <row r="66"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2822.4885590985368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</row>
        <row r="67"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297661.19021043321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</row>
        <row r="68"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59066.998020854946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</row>
        <row r="70">
          <cell r="E70">
            <v>0</v>
          </cell>
          <cell r="F70">
            <v>0</v>
          </cell>
          <cell r="G70">
            <v>16543.43</v>
          </cell>
          <cell r="H70">
            <v>0</v>
          </cell>
          <cell r="I70">
            <v>34927.227333333329</v>
          </cell>
          <cell r="J70">
            <v>211.12446048572352</v>
          </cell>
          <cell r="K70">
            <v>0</v>
          </cell>
          <cell r="L70">
            <v>0</v>
          </cell>
          <cell r="M70">
            <v>0</v>
          </cell>
        </row>
        <row r="71">
          <cell r="E71">
            <v>0</v>
          </cell>
          <cell r="F71">
            <v>0</v>
          </cell>
          <cell r="G71">
            <v>11666.93</v>
          </cell>
          <cell r="H71">
            <v>0</v>
          </cell>
          <cell r="I71">
            <v>26145.919999999998</v>
          </cell>
          <cell r="J71">
            <v>224.10282739332453</v>
          </cell>
          <cell r="K71">
            <v>0</v>
          </cell>
          <cell r="L71">
            <v>0</v>
          </cell>
          <cell r="M71">
            <v>0</v>
          </cell>
        </row>
        <row r="72"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3">
          <cell r="I73">
            <v>222.35348405852977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</row>
        <row r="74">
          <cell r="G74">
            <v>11666.93</v>
          </cell>
          <cell r="I74">
            <v>21710.014250154643</v>
          </cell>
          <cell r="J74">
            <v>186.0816363015347</v>
          </cell>
          <cell r="K74">
            <v>0</v>
          </cell>
          <cell r="L74">
            <v>0</v>
          </cell>
          <cell r="M74">
            <v>0</v>
          </cell>
        </row>
        <row r="75">
          <cell r="I75">
            <v>4213.552265786825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</row>
        <row r="76"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7">
          <cell r="G77">
            <v>4876.5</v>
          </cell>
          <cell r="I77">
            <v>7946.7473333333328</v>
          </cell>
          <cell r="J77">
            <v>162.96006015243171</v>
          </cell>
          <cell r="K77">
            <v>0</v>
          </cell>
          <cell r="L77">
            <v>0</v>
          </cell>
          <cell r="M77">
            <v>0</v>
          </cell>
        </row>
        <row r="78"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79">
          <cell r="I79">
            <v>834.56000000000006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</row>
        <row r="81">
          <cell r="G81">
            <v>29263.66</v>
          </cell>
          <cell r="I81">
            <v>31254.21</v>
          </cell>
          <cell r="J81">
            <v>106.80212249595573</v>
          </cell>
          <cell r="K81">
            <v>0</v>
          </cell>
          <cell r="L81">
            <v>0</v>
          </cell>
          <cell r="M81">
            <v>0</v>
          </cell>
        </row>
        <row r="83">
          <cell r="E83">
            <v>0</v>
          </cell>
          <cell r="F83">
            <v>0</v>
          </cell>
          <cell r="G83">
            <v>21767.670150394737</v>
          </cell>
          <cell r="H83">
            <v>40394.915526315781</v>
          </cell>
          <cell r="I83">
            <v>45956.878070175444</v>
          </cell>
          <cell r="J83">
            <v>211.12446923651157</v>
          </cell>
          <cell r="K83">
            <v>113.76896688949938</v>
          </cell>
          <cell r="L83">
            <v>0</v>
          </cell>
          <cell r="M83">
            <v>0</v>
          </cell>
        </row>
        <row r="84">
          <cell r="E84">
            <v>0</v>
          </cell>
          <cell r="F84">
            <v>0</v>
          </cell>
          <cell r="G84">
            <v>5224.2408360947366</v>
          </cell>
          <cell r="H84">
            <v>9694.7797263157881</v>
          </cell>
          <cell r="I84">
            <v>11029.650736842106</v>
          </cell>
          <cell r="J84">
            <v>211.12446923651157</v>
          </cell>
          <cell r="K84">
            <v>113.76896688949935</v>
          </cell>
          <cell r="L84">
            <v>0</v>
          </cell>
          <cell r="M84">
            <v>0</v>
          </cell>
        </row>
        <row r="85"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</row>
        <row r="86">
          <cell r="I86">
            <v>93.799769496945316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</row>
        <row r="87">
          <cell r="I87">
            <v>9158.3648489351617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</row>
        <row r="88">
          <cell r="I88">
            <v>1777.4861184099998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</row>
        <row r="90">
          <cell r="J90">
            <v>0</v>
          </cell>
          <cell r="K90">
            <v>0</v>
          </cell>
          <cell r="L90">
            <v>0</v>
          </cell>
          <cell r="M90">
            <v>0</v>
          </cell>
        </row>
        <row r="92">
          <cell r="E92">
            <v>0</v>
          </cell>
          <cell r="F92">
            <v>0</v>
          </cell>
          <cell r="G92">
            <v>21767.670836094738</v>
          </cell>
          <cell r="H92">
            <v>9694.7797263157881</v>
          </cell>
          <cell r="I92">
            <v>45956.878070175437</v>
          </cell>
          <cell r="J92">
            <v>211.12446258591257</v>
          </cell>
          <cell r="K92">
            <v>474.03736203958067</v>
          </cell>
          <cell r="L92">
            <v>0</v>
          </cell>
          <cell r="M92">
            <v>0</v>
          </cell>
        </row>
        <row r="93"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</row>
        <row r="94"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390.83237290393879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</row>
        <row r="95"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38159.853537229836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</row>
        <row r="96"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7406.1921600416654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</row>
        <row r="98">
          <cell r="E98">
            <v>0</v>
          </cell>
          <cell r="F98">
            <v>0</v>
          </cell>
          <cell r="G98">
            <v>246867.44291608955</v>
          </cell>
          <cell r="H98">
            <v>40394.915526315788</v>
          </cell>
          <cell r="I98">
            <v>401163.84366056207</v>
          </cell>
          <cell r="J98">
            <v>162.50172113498093</v>
          </cell>
          <cell r="K98">
            <v>993.10479656584187</v>
          </cell>
          <cell r="L98">
            <v>0</v>
          </cell>
          <cell r="M98">
            <v>0</v>
          </cell>
        </row>
        <row r="101">
          <cell r="E101">
            <v>0</v>
          </cell>
          <cell r="F101">
            <v>0</v>
          </cell>
          <cell r="G101">
            <v>9.6702322863121566</v>
          </cell>
          <cell r="H101">
            <v>31.578947368421051</v>
          </cell>
          <cell r="I101">
            <v>12.938056547903242</v>
          </cell>
          <cell r="J101">
            <v>133.79261391907374</v>
          </cell>
          <cell r="K101">
            <v>40.970512401693604</v>
          </cell>
          <cell r="L101">
            <v>0</v>
          </cell>
          <cell r="M101">
            <v>0</v>
          </cell>
        </row>
        <row r="102"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31.404221229906728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</row>
        <row r="104">
          <cell r="E104">
            <v>0</v>
          </cell>
          <cell r="F104">
            <v>0</v>
          </cell>
          <cell r="G104">
            <v>40930.589999999997</v>
          </cell>
          <cell r="H104">
            <v>0</v>
          </cell>
          <cell r="I104">
            <v>57400.13</v>
          </cell>
          <cell r="J104">
            <v>140.2377292875573</v>
          </cell>
          <cell r="K104">
            <v>0</v>
          </cell>
          <cell r="L104">
            <v>0</v>
          </cell>
          <cell r="M104">
            <v>0</v>
          </cell>
        </row>
        <row r="106">
          <cell r="E106">
            <v>0</v>
          </cell>
          <cell r="F106">
            <v>0</v>
          </cell>
          <cell r="G106">
            <v>40930.589999999997</v>
          </cell>
          <cell r="H106">
            <v>0</v>
          </cell>
          <cell r="I106">
            <v>57400.13</v>
          </cell>
          <cell r="J106">
            <v>140.2377292875573</v>
          </cell>
          <cell r="K106">
            <v>0</v>
          </cell>
          <cell r="L106">
            <v>0</v>
          </cell>
          <cell r="M106">
            <v>0</v>
          </cell>
        </row>
        <row r="107">
          <cell r="G107">
            <v>29263.66</v>
          </cell>
          <cell r="I107">
            <v>31254.21</v>
          </cell>
          <cell r="J107">
            <v>106.80212249595573</v>
          </cell>
          <cell r="K107">
            <v>0</v>
          </cell>
          <cell r="L107">
            <v>0</v>
          </cell>
          <cell r="M107">
            <v>0</v>
          </cell>
        </row>
        <row r="108">
          <cell r="J108">
            <v>0</v>
          </cell>
          <cell r="K108">
            <v>0</v>
          </cell>
          <cell r="L108">
            <v>0</v>
          </cell>
          <cell r="M108">
            <v>0</v>
          </cell>
        </row>
        <row r="109">
          <cell r="G109">
            <v>11666.93</v>
          </cell>
          <cell r="I109">
            <v>26145.919999999998</v>
          </cell>
          <cell r="J109">
            <v>224.10282739332453</v>
          </cell>
          <cell r="K109">
            <v>0</v>
          </cell>
          <cell r="L109">
            <v>0</v>
          </cell>
          <cell r="M109">
            <v>0</v>
          </cell>
        </row>
        <row r="110">
          <cell r="J110">
            <v>0</v>
          </cell>
          <cell r="K110">
            <v>0</v>
          </cell>
          <cell r="L110">
            <v>0</v>
          </cell>
          <cell r="M110">
            <v>0</v>
          </cell>
        </row>
        <row r="111">
          <cell r="J111">
            <v>0</v>
          </cell>
          <cell r="K111">
            <v>0</v>
          </cell>
          <cell r="L111">
            <v>0</v>
          </cell>
          <cell r="M111">
            <v>0</v>
          </cell>
        </row>
        <row r="112">
          <cell r="J112">
            <v>0</v>
          </cell>
          <cell r="K112">
            <v>0</v>
          </cell>
          <cell r="L112">
            <v>0</v>
          </cell>
          <cell r="M112">
            <v>0</v>
          </cell>
        </row>
        <row r="113"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</row>
        <row r="114">
          <cell r="J114">
            <v>0</v>
          </cell>
          <cell r="K114">
            <v>0</v>
          </cell>
          <cell r="L114">
            <v>0</v>
          </cell>
          <cell r="M114">
            <v>0</v>
          </cell>
        </row>
        <row r="115">
          <cell r="J115">
            <v>0</v>
          </cell>
          <cell r="K115">
            <v>0</v>
          </cell>
          <cell r="L115">
            <v>0</v>
          </cell>
          <cell r="M115">
            <v>0</v>
          </cell>
        </row>
        <row r="116">
          <cell r="J116">
            <v>0</v>
          </cell>
          <cell r="K116">
            <v>0</v>
          </cell>
          <cell r="L116">
            <v>0</v>
          </cell>
          <cell r="M116">
            <v>0</v>
          </cell>
        </row>
        <row r="117">
          <cell r="J117">
            <v>0</v>
          </cell>
          <cell r="K117">
            <v>0</v>
          </cell>
          <cell r="L117">
            <v>0</v>
          </cell>
          <cell r="M117">
            <v>0</v>
          </cell>
        </row>
        <row r="120">
          <cell r="E120">
            <v>24</v>
          </cell>
          <cell r="F120">
            <v>24</v>
          </cell>
          <cell r="G120">
            <v>24</v>
          </cell>
          <cell r="H120">
            <v>24</v>
          </cell>
          <cell r="I120">
            <v>24</v>
          </cell>
          <cell r="J120">
            <v>100</v>
          </cell>
          <cell r="K120">
            <v>100</v>
          </cell>
          <cell r="L120">
            <v>100</v>
          </cell>
          <cell r="M120">
            <v>100</v>
          </cell>
        </row>
        <row r="121">
          <cell r="G121">
            <v>26.4</v>
          </cell>
          <cell r="I121">
            <v>26.2</v>
          </cell>
          <cell r="J121">
            <v>99.242424242424249</v>
          </cell>
          <cell r="K121">
            <v>0</v>
          </cell>
          <cell r="L121">
            <v>0</v>
          </cell>
          <cell r="M121">
            <v>0</v>
          </cell>
        </row>
        <row r="123"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12774.201299999999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</row>
        <row r="124"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</row>
        <row r="125">
          <cell r="I125">
            <v>108.63600000000001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</row>
        <row r="126">
          <cell r="I126">
            <v>10606.935699999998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</row>
        <row r="127">
          <cell r="I127">
            <v>2058.6296000000002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</row>
      </sheetData>
      <sheetData sheetId="10" refreshError="1">
        <row r="9">
          <cell r="G9">
            <v>386.45</v>
          </cell>
          <cell r="I9">
            <v>644.0560469514985</v>
          </cell>
        </row>
        <row r="13">
          <cell r="G13">
            <v>386.45</v>
          </cell>
          <cell r="I13">
            <v>644.0560469514985</v>
          </cell>
        </row>
        <row r="16">
          <cell r="G16">
            <v>386.45</v>
          </cell>
          <cell r="I16">
            <v>644.0560469514985</v>
          </cell>
        </row>
        <row r="18">
          <cell r="G18">
            <v>2063.5410620000002</v>
          </cell>
          <cell r="I18">
            <v>2393.8040000000001</v>
          </cell>
        </row>
        <row r="19">
          <cell r="G19">
            <v>4.24</v>
          </cell>
          <cell r="I19">
            <v>7.2633516703791257</v>
          </cell>
        </row>
        <row r="20">
          <cell r="G20">
            <v>2.06</v>
          </cell>
          <cell r="I20">
            <v>2.9048685333924769</v>
          </cell>
        </row>
        <row r="23">
          <cell r="G23">
            <v>11.2906</v>
          </cell>
          <cell r="I23">
            <v>0</v>
          </cell>
        </row>
        <row r="26">
          <cell r="G26">
            <v>96.22</v>
          </cell>
          <cell r="I26">
            <v>75</v>
          </cell>
        </row>
        <row r="29">
          <cell r="I29">
            <v>15.297812887053682</v>
          </cell>
        </row>
        <row r="32">
          <cell r="G32">
            <v>10.4</v>
          </cell>
          <cell r="I32">
            <v>32.999999999999993</v>
          </cell>
        </row>
        <row r="34">
          <cell r="B34" t="str">
            <v>Выплаты &lt;______________&gt;:</v>
          </cell>
        </row>
        <row r="37">
          <cell r="B37" t="str">
            <v>Выплаты &lt;______________&gt;:</v>
          </cell>
        </row>
        <row r="41">
          <cell r="G41">
            <v>33.46</v>
          </cell>
          <cell r="I41">
            <v>29.999999999999993</v>
          </cell>
        </row>
        <row r="49">
          <cell r="E49">
            <v>12</v>
          </cell>
          <cell r="F49">
            <v>12</v>
          </cell>
          <cell r="G49">
            <v>12</v>
          </cell>
          <cell r="H49">
            <v>12</v>
          </cell>
          <cell r="I49">
            <v>12</v>
          </cell>
        </row>
        <row r="53">
          <cell r="G53">
            <v>386.45</v>
          </cell>
          <cell r="I53">
            <v>644.0560469514985</v>
          </cell>
        </row>
        <row r="54">
          <cell r="G54">
            <v>386.45</v>
          </cell>
          <cell r="I54">
            <v>644.0560469514985</v>
          </cell>
        </row>
      </sheetData>
      <sheetData sheetId="11" refreshError="1"/>
      <sheetData sheetId="12" refreshError="1"/>
      <sheetData sheetId="13" refreshError="1">
        <row r="11">
          <cell r="D11">
            <v>9503.8080000000009</v>
          </cell>
          <cell r="I11">
            <v>1143.6597999999999</v>
          </cell>
        </row>
        <row r="12">
          <cell r="D12">
            <v>31346.58</v>
          </cell>
          <cell r="I12">
            <v>4258.4169999999995</v>
          </cell>
        </row>
        <row r="16">
          <cell r="D16">
            <v>74102.290000000008</v>
          </cell>
          <cell r="I16">
            <v>6712.42</v>
          </cell>
        </row>
        <row r="17">
          <cell r="D17">
            <v>8202.3150000000005</v>
          </cell>
          <cell r="I17">
            <v>571.31299999999999</v>
          </cell>
        </row>
        <row r="21">
          <cell r="D21">
            <v>162589.21100000001</v>
          </cell>
          <cell r="I21">
            <v>14224.688999999998</v>
          </cell>
        </row>
      </sheetData>
      <sheetData sheetId="14" refreshError="1"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359550.67679038673</v>
          </cell>
          <cell r="J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300483.67876953178</v>
          </cell>
          <cell r="J10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2822.4885590985368</v>
          </cell>
          <cell r="J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297661.19021043321</v>
          </cell>
          <cell r="J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59066.998020854946</v>
          </cell>
          <cell r="J14">
            <v>0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45956.878070175444</v>
          </cell>
          <cell r="J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38550.685910133776</v>
          </cell>
          <cell r="J17">
            <v>0</v>
          </cell>
        </row>
        <row r="19"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390.83237290393879</v>
          </cell>
          <cell r="J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38159.853537229836</v>
          </cell>
          <cell r="J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7406.1921600416654</v>
          </cell>
          <cell r="J21">
            <v>0</v>
          </cell>
        </row>
        <row r="22"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12.781752625365714</v>
          </cell>
          <cell r="J22">
            <v>0</v>
          </cell>
        </row>
        <row r="23"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405507.5548605622</v>
          </cell>
          <cell r="J23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</row>
        <row r="25"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339034.36467966554</v>
          </cell>
          <cell r="J25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3213.3209320024757</v>
          </cell>
          <cell r="J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335821.04374766303</v>
          </cell>
          <cell r="J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66473.190180896607</v>
          </cell>
          <cell r="J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974.77700000000004</v>
          </cell>
          <cell r="J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748.45</v>
          </cell>
          <cell r="J31">
            <v>0</v>
          </cell>
        </row>
        <row r="32"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584.41600000000005</v>
          </cell>
          <cell r="J32">
            <v>0</v>
          </cell>
        </row>
        <row r="33"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206.46699999999998</v>
          </cell>
          <cell r="J33">
            <v>0</v>
          </cell>
        </row>
        <row r="34">
          <cell r="J34">
            <v>0</v>
          </cell>
        </row>
        <row r="35"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1632.4465923743835</v>
          </cell>
          <cell r="J38">
            <v>0</v>
          </cell>
        </row>
        <row r="39"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74744.81854919075</v>
          </cell>
          <cell r="J39">
            <v>0</v>
          </cell>
        </row>
        <row r="40"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116938.49896447445</v>
          </cell>
          <cell r="J40">
            <v>0</v>
          </cell>
        </row>
        <row r="41">
          <cell r="J41">
            <v>0</v>
          </cell>
        </row>
        <row r="42"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</row>
        <row r="43">
          <cell r="J43">
            <v>0</v>
          </cell>
        </row>
        <row r="45"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5.3730813554722561</v>
          </cell>
          <cell r="J45">
            <v>0</v>
          </cell>
        </row>
        <row r="46"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245.76002637750301</v>
          </cell>
          <cell r="J46">
            <v>0</v>
          </cell>
        </row>
        <row r="47"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384.48980313956423</v>
          </cell>
          <cell r="J47">
            <v>0</v>
          </cell>
        </row>
        <row r="49"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</row>
        <row r="52"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</row>
        <row r="53"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</row>
        <row r="59"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3175.7093625141702</v>
          </cell>
          <cell r="J59">
            <v>0</v>
          </cell>
        </row>
        <row r="66"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223254.10260748112</v>
          </cell>
          <cell r="J66">
            <v>0</v>
          </cell>
        </row>
      </sheetData>
      <sheetData sheetId="15" refreshError="1">
        <row r="8">
          <cell r="I8">
            <v>987.18</v>
          </cell>
        </row>
      </sheetData>
      <sheetData sheetId="16" refreshError="1"/>
      <sheetData sheetId="17" refreshError="1"/>
      <sheetData sheetId="18" refreshError="1"/>
      <sheetData sheetId="19" refreshError="1">
        <row r="4">
          <cell r="D4" t="str">
            <v>200_ г.</v>
          </cell>
        </row>
        <row r="7">
          <cell r="C7" t="str">
            <v>____________________________________________</v>
          </cell>
        </row>
        <row r="8">
          <cell r="C8" t="str">
            <v>____________________________________________</v>
          </cell>
        </row>
        <row r="9">
          <cell r="C9" t="str">
            <v>____________________________________________</v>
          </cell>
        </row>
        <row r="10">
          <cell r="C10" t="str">
            <v>_____________________________________________</v>
          </cell>
        </row>
        <row r="11">
          <cell r="A11" t="str">
            <v>_________________________________________________________________________________________________</v>
          </cell>
        </row>
        <row r="13">
          <cell r="C13" t="str">
            <v>____________________________________________</v>
          </cell>
        </row>
        <row r="14">
          <cell r="A14" t="str">
            <v>_________________________________________________________________________________________________</v>
          </cell>
        </row>
        <row r="23">
          <cell r="C23" t="str">
            <v>110</v>
          </cell>
        </row>
        <row r="24">
          <cell r="C24" t="str">
            <v>120</v>
          </cell>
        </row>
        <row r="25">
          <cell r="C25" t="str">
            <v>130</v>
          </cell>
        </row>
        <row r="26">
          <cell r="C26" t="str">
            <v>135</v>
          </cell>
        </row>
        <row r="27">
          <cell r="C27" t="str">
            <v>140</v>
          </cell>
        </row>
        <row r="28">
          <cell r="C28" t="str">
            <v>145</v>
          </cell>
        </row>
        <row r="29">
          <cell r="C29" t="str">
            <v>150</v>
          </cell>
        </row>
        <row r="30">
          <cell r="C30" t="str">
            <v>190</v>
          </cell>
        </row>
        <row r="32">
          <cell r="C32" t="str">
            <v>210</v>
          </cell>
        </row>
        <row r="41">
          <cell r="C41" t="str">
            <v>220</v>
          </cell>
        </row>
        <row r="42">
          <cell r="C42">
            <v>230</v>
          </cell>
        </row>
        <row r="44">
          <cell r="C44" t="str">
            <v>240</v>
          </cell>
        </row>
        <row r="46">
          <cell r="C46" t="str">
            <v>250</v>
          </cell>
        </row>
        <row r="47">
          <cell r="C47" t="str">
            <v>260</v>
          </cell>
        </row>
        <row r="48">
          <cell r="C48" t="str">
            <v>270</v>
          </cell>
        </row>
        <row r="49">
          <cell r="C49" t="str">
            <v>290</v>
          </cell>
        </row>
        <row r="50">
          <cell r="C50" t="str">
            <v>300</v>
          </cell>
        </row>
        <row r="54">
          <cell r="C54" t="str">
            <v>2</v>
          </cell>
        </row>
        <row r="56">
          <cell r="C56" t="str">
            <v>410</v>
          </cell>
        </row>
        <row r="58">
          <cell r="C58" t="str">
            <v>420</v>
          </cell>
        </row>
        <row r="59">
          <cell r="C59" t="str">
            <v>430</v>
          </cell>
        </row>
        <row r="63">
          <cell r="C63" t="str">
            <v>470</v>
          </cell>
        </row>
        <row r="64">
          <cell r="C64" t="str">
            <v>490</v>
          </cell>
        </row>
        <row r="66">
          <cell r="C66" t="str">
            <v>510</v>
          </cell>
        </row>
        <row r="67">
          <cell r="C67" t="str">
            <v>515</v>
          </cell>
        </row>
        <row r="68">
          <cell r="C68" t="str">
            <v>520</v>
          </cell>
        </row>
        <row r="69">
          <cell r="C69" t="str">
            <v>590</v>
          </cell>
        </row>
        <row r="71">
          <cell r="C71" t="str">
            <v>610</v>
          </cell>
        </row>
        <row r="72">
          <cell r="C72" t="str">
            <v>620</v>
          </cell>
        </row>
      </sheetData>
      <sheetData sheetId="20" refreshError="1">
        <row r="5">
          <cell r="C5" t="str">
            <v>_________</v>
          </cell>
          <cell r="D5" t="str">
            <v>200_ г.</v>
          </cell>
        </row>
        <row r="8">
          <cell r="C8" t="str">
            <v>____________________________________________</v>
          </cell>
        </row>
        <row r="9">
          <cell r="C9" t="str">
            <v>____________________________________________</v>
          </cell>
        </row>
        <row r="10">
          <cell r="C10" t="str">
            <v>____________________________________________</v>
          </cell>
        </row>
        <row r="11">
          <cell r="C11" t="str">
            <v>_____________________________________________</v>
          </cell>
        </row>
        <row r="12">
          <cell r="A12" t="str">
            <v>_________________________________________________________________________________________________</v>
          </cell>
        </row>
      </sheetData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справления 30.05.2006"/>
      <sheetName val="Заголовок"/>
      <sheetName val="Содержание"/>
      <sheetName val="3"/>
      <sheetName val="4"/>
      <sheetName val="5"/>
      <sheetName val="6"/>
      <sheetName val="15"/>
      <sheetName val="16"/>
      <sheetName val="17"/>
      <sheetName val="17.1"/>
      <sheetName val="18.2"/>
      <sheetName val="20"/>
      <sheetName val="20.1"/>
      <sheetName val="21.3"/>
      <sheetName val="25"/>
      <sheetName val="24"/>
      <sheetName val="27"/>
      <sheetName val="P2.1"/>
      <sheetName val="P2.2"/>
      <sheetName val="2.3"/>
      <sheetName val="перекрестка"/>
      <sheetName val="17_1"/>
      <sheetName val="18_2"/>
      <sheetName val="21_3"/>
      <sheetName val="P2_1"/>
      <sheetName val="2_3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1">
          <cell r="L11" t="str">
            <v>3086,65</v>
          </cell>
          <cell r="V11" t="str">
            <v>3152,58</v>
          </cell>
          <cell r="AA11" t="str">
            <v>3184,46</v>
          </cell>
        </row>
        <row r="12">
          <cell r="H12">
            <v>612.47</v>
          </cell>
          <cell r="I12">
            <v>2220.9299999999998</v>
          </cell>
          <cell r="M12">
            <v>630.70000000000005</v>
          </cell>
          <cell r="N12">
            <v>2419.9</v>
          </cell>
          <cell r="R12">
            <v>640.64</v>
          </cell>
          <cell r="S12">
            <v>641.35</v>
          </cell>
          <cell r="W12">
            <v>888.2</v>
          </cell>
          <cell r="X12">
            <v>980.8</v>
          </cell>
          <cell r="AB12">
            <v>881.1</v>
          </cell>
          <cell r="AC12">
            <v>1303.5</v>
          </cell>
        </row>
        <row r="13">
          <cell r="I13">
            <v>472.6</v>
          </cell>
          <cell r="N13">
            <v>486.1</v>
          </cell>
          <cell r="S13">
            <v>370</v>
          </cell>
          <cell r="X13">
            <v>573.29999999999995</v>
          </cell>
          <cell r="Y13">
            <v>1054.0999999999999</v>
          </cell>
          <cell r="AC13">
            <v>582.29999999999995</v>
          </cell>
        </row>
        <row r="14">
          <cell r="J14">
            <v>749.58</v>
          </cell>
          <cell r="O14">
            <v>802.1</v>
          </cell>
          <cell r="T14">
            <v>689.47</v>
          </cell>
          <cell r="AD14">
            <v>1324.6</v>
          </cell>
        </row>
        <row r="15">
          <cell r="G15">
            <v>34.5</v>
          </cell>
          <cell r="I15">
            <v>32.700000000000003</v>
          </cell>
          <cell r="N15">
            <v>25.6</v>
          </cell>
          <cell r="Q15">
            <v>21.7</v>
          </cell>
          <cell r="S15">
            <v>32.700000000000003</v>
          </cell>
          <cell r="X15">
            <v>32.700000000000003</v>
          </cell>
          <cell r="AC15">
            <v>25.7</v>
          </cell>
        </row>
        <row r="16">
          <cell r="G16">
            <v>3391.48</v>
          </cell>
          <cell r="H16">
            <v>16.3</v>
          </cell>
          <cell r="I16">
            <v>0.2</v>
          </cell>
          <cell r="L16">
            <v>544.15</v>
          </cell>
          <cell r="M16">
            <v>9.1999999999999993</v>
          </cell>
          <cell r="N16">
            <v>0.3</v>
          </cell>
          <cell r="Q16">
            <v>3483.66</v>
          </cell>
          <cell r="R16">
            <v>16.3</v>
          </cell>
          <cell r="S16">
            <v>0.2</v>
          </cell>
          <cell r="V16">
            <v>521.72</v>
          </cell>
          <cell r="W16">
            <v>9.1999999999999993</v>
          </cell>
          <cell r="X16">
            <v>0.3</v>
          </cell>
          <cell r="AA16">
            <v>532.94000000000005</v>
          </cell>
          <cell r="AB16">
            <v>16.3</v>
          </cell>
          <cell r="AC16">
            <v>0.2</v>
          </cell>
        </row>
        <row r="17">
          <cell r="V17">
            <v>25.7</v>
          </cell>
          <cell r="AA17">
            <v>35.4</v>
          </cell>
        </row>
        <row r="22">
          <cell r="G22">
            <v>502.4</v>
          </cell>
          <cell r="H22">
            <v>112</v>
          </cell>
          <cell r="I22">
            <v>1819.5</v>
          </cell>
          <cell r="J22">
            <v>684</v>
          </cell>
          <cell r="L22">
            <v>480.1</v>
          </cell>
          <cell r="M22">
            <v>105.1</v>
          </cell>
          <cell r="N22">
            <v>1933.9</v>
          </cell>
          <cell r="O22">
            <v>627</v>
          </cell>
          <cell r="Q22">
            <v>2074.9</v>
          </cell>
          <cell r="R22">
            <v>224</v>
          </cell>
          <cell r="S22">
            <v>257</v>
          </cell>
          <cell r="T22">
            <v>562</v>
          </cell>
          <cell r="V22">
            <v>1727.5</v>
          </cell>
          <cell r="W22">
            <v>269.5</v>
          </cell>
          <cell r="X22">
            <v>327.3</v>
          </cell>
          <cell r="Y22">
            <v>795.9</v>
          </cell>
          <cell r="AA22">
            <v>1464.7</v>
          </cell>
          <cell r="AB22">
            <v>260.5</v>
          </cell>
          <cell r="AC22">
            <v>368</v>
          </cell>
          <cell r="AD22">
            <v>1047.4000000000001</v>
          </cell>
        </row>
      </sheetData>
      <sheetData sheetId="5" refreshError="1"/>
      <sheetData sheetId="6" refreshError="1">
        <row r="10">
          <cell r="B10" t="str">
            <v>БП №1</v>
          </cell>
        </row>
        <row r="11">
          <cell r="B11" t="str">
            <v>БП №2</v>
          </cell>
        </row>
        <row r="12">
          <cell r="B12" t="str">
            <v>БП №3</v>
          </cell>
        </row>
        <row r="13">
          <cell r="B13" t="str">
            <v>БП №4</v>
          </cell>
        </row>
        <row r="14">
          <cell r="B14" t="str">
            <v>БП №5</v>
          </cell>
        </row>
        <row r="15">
          <cell r="B15" t="str">
            <v>БП №6</v>
          </cell>
        </row>
        <row r="16">
          <cell r="B16" t="str">
            <v>БП №7</v>
          </cell>
        </row>
        <row r="17">
          <cell r="B17" t="str">
            <v>БП №8</v>
          </cell>
        </row>
        <row r="18">
          <cell r="B18" t="str">
            <v>БП №9</v>
          </cell>
        </row>
        <row r="19">
          <cell r="B19" t="str">
            <v>БП №10</v>
          </cell>
        </row>
        <row r="21">
          <cell r="E21">
            <v>1.5</v>
          </cell>
          <cell r="F21">
            <v>1</v>
          </cell>
          <cell r="G21">
            <v>64.7</v>
          </cell>
          <cell r="H21">
            <v>288.3</v>
          </cell>
          <cell r="K21">
            <v>0.3</v>
          </cell>
          <cell r="L21">
            <v>0.2</v>
          </cell>
          <cell r="M21">
            <v>12.5</v>
          </cell>
          <cell r="N21">
            <v>55.6</v>
          </cell>
        </row>
        <row r="22">
          <cell r="E22">
            <v>478.6</v>
          </cell>
          <cell r="F22">
            <v>104.1</v>
          </cell>
          <cell r="G22">
            <v>1869.2</v>
          </cell>
          <cell r="H22">
            <v>338.7</v>
          </cell>
          <cell r="K22">
            <v>73.3</v>
          </cell>
          <cell r="L22">
            <v>15.9</v>
          </cell>
          <cell r="M22">
            <v>286.2</v>
          </cell>
          <cell r="N22">
            <v>51.9</v>
          </cell>
        </row>
        <row r="23">
          <cell r="E23">
            <v>8.3000000000000007</v>
          </cell>
          <cell r="F23">
            <v>1</v>
          </cell>
          <cell r="G23">
            <v>118.2</v>
          </cell>
          <cell r="H23">
            <v>154.80000000000001</v>
          </cell>
          <cell r="K23">
            <v>1.7</v>
          </cell>
          <cell r="L23">
            <v>0.2</v>
          </cell>
          <cell r="M23">
            <v>24.5</v>
          </cell>
          <cell r="N23">
            <v>32.1</v>
          </cell>
        </row>
        <row r="28">
          <cell r="B28" t="str">
            <v>БП №1</v>
          </cell>
        </row>
        <row r="29">
          <cell r="B29" t="str">
            <v>БП №2</v>
          </cell>
        </row>
        <row r="30">
          <cell r="B30" t="str">
            <v>БП №3</v>
          </cell>
        </row>
        <row r="31">
          <cell r="B31" t="str">
            <v>БП №4</v>
          </cell>
        </row>
        <row r="32">
          <cell r="B32" t="str">
            <v>БП №5</v>
          </cell>
        </row>
        <row r="33">
          <cell r="B33" t="str">
            <v>БП №6</v>
          </cell>
        </row>
        <row r="34">
          <cell r="B34" t="str">
            <v>БП №7</v>
          </cell>
        </row>
        <row r="35">
          <cell r="B35" t="str">
            <v>БП №8</v>
          </cell>
        </row>
        <row r="36">
          <cell r="B36" t="str">
            <v>БП №9</v>
          </cell>
        </row>
        <row r="37">
          <cell r="B37" t="str">
            <v>БП №10</v>
          </cell>
        </row>
        <row r="39">
          <cell r="E39">
            <v>16</v>
          </cell>
          <cell r="F39">
            <v>11</v>
          </cell>
          <cell r="G39">
            <v>48</v>
          </cell>
          <cell r="H39">
            <v>388</v>
          </cell>
          <cell r="K39">
            <v>3.1</v>
          </cell>
          <cell r="L39">
            <v>2.1</v>
          </cell>
          <cell r="M39">
            <v>9.3000000000000007</v>
          </cell>
          <cell r="N39">
            <v>74.8</v>
          </cell>
        </row>
        <row r="40">
          <cell r="E40">
            <v>1711.5</v>
          </cell>
          <cell r="F40">
            <v>258.5</v>
          </cell>
          <cell r="G40">
            <v>279.3</v>
          </cell>
          <cell r="H40">
            <v>407.9</v>
          </cell>
          <cell r="K40">
            <v>262</v>
          </cell>
          <cell r="L40">
            <v>39.6</v>
          </cell>
          <cell r="M40">
            <v>42.8</v>
          </cell>
          <cell r="N40">
            <v>62.4</v>
          </cell>
        </row>
        <row r="41">
          <cell r="E41">
            <v>8</v>
          </cell>
          <cell r="F41">
            <v>1</v>
          </cell>
          <cell r="G41">
            <v>117</v>
          </cell>
          <cell r="H41">
            <v>126.4</v>
          </cell>
          <cell r="K41">
            <v>1.7</v>
          </cell>
          <cell r="L41">
            <v>0.2</v>
          </cell>
          <cell r="M41">
            <v>24.2</v>
          </cell>
          <cell r="N41">
            <v>26.2</v>
          </cell>
        </row>
        <row r="46">
          <cell r="B46" t="str">
            <v>БП №1</v>
          </cell>
        </row>
        <row r="47">
          <cell r="B47" t="str">
            <v>БП №2</v>
          </cell>
        </row>
        <row r="48">
          <cell r="B48" t="str">
            <v>БП №3</v>
          </cell>
        </row>
        <row r="49">
          <cell r="B49" t="str">
            <v>БП №4</v>
          </cell>
        </row>
        <row r="50">
          <cell r="B50" t="str">
            <v>БП №5</v>
          </cell>
        </row>
        <row r="51">
          <cell r="B51" t="str">
            <v>БП №6</v>
          </cell>
        </row>
        <row r="52">
          <cell r="B52" t="str">
            <v>БП №7</v>
          </cell>
        </row>
        <row r="53">
          <cell r="B53" t="str">
            <v>БП №8</v>
          </cell>
        </row>
        <row r="54">
          <cell r="B54" t="str">
            <v>БП №9</v>
          </cell>
        </row>
        <row r="55">
          <cell r="B55" t="str">
            <v>БП №10</v>
          </cell>
        </row>
        <row r="57">
          <cell r="E57">
            <v>16</v>
          </cell>
          <cell r="F57">
            <v>11</v>
          </cell>
          <cell r="G57">
            <v>49</v>
          </cell>
          <cell r="H57">
            <v>500</v>
          </cell>
          <cell r="K57">
            <v>3.1</v>
          </cell>
          <cell r="L57">
            <v>2.2000000000000002</v>
          </cell>
          <cell r="M57">
            <v>9.4</v>
          </cell>
          <cell r="N57">
            <v>96.4</v>
          </cell>
        </row>
        <row r="58">
          <cell r="E58">
            <v>1448.7</v>
          </cell>
          <cell r="F58">
            <v>249.5</v>
          </cell>
          <cell r="G58">
            <v>319</v>
          </cell>
          <cell r="H58">
            <v>547.4</v>
          </cell>
          <cell r="K58">
            <v>221.8</v>
          </cell>
          <cell r="L58">
            <v>38.200000000000003</v>
          </cell>
          <cell r="M58">
            <v>48.8</v>
          </cell>
          <cell r="N58">
            <v>83.8</v>
          </cell>
        </row>
        <row r="59">
          <cell r="E59">
            <v>8</v>
          </cell>
          <cell r="F59">
            <v>1</v>
          </cell>
          <cell r="G59">
            <v>120</v>
          </cell>
          <cell r="H59">
            <v>151.30000000000001</v>
          </cell>
          <cell r="K59">
            <v>1.7</v>
          </cell>
          <cell r="L59">
            <v>0.2</v>
          </cell>
          <cell r="M59">
            <v>24.9</v>
          </cell>
          <cell r="N59">
            <v>31.4</v>
          </cell>
        </row>
      </sheetData>
      <sheetData sheetId="7" refreshError="1">
        <row r="10">
          <cell r="E10">
            <v>34739</v>
          </cell>
          <cell r="F10">
            <v>73214</v>
          </cell>
          <cell r="G10">
            <v>37727</v>
          </cell>
          <cell r="H10">
            <v>72253</v>
          </cell>
          <cell r="I10">
            <v>77459</v>
          </cell>
        </row>
        <row r="12">
          <cell r="E12">
            <v>85605</v>
          </cell>
          <cell r="F12">
            <v>35754</v>
          </cell>
          <cell r="G12">
            <v>92967</v>
          </cell>
          <cell r="H12">
            <v>68441</v>
          </cell>
          <cell r="I12">
            <v>81024</v>
          </cell>
        </row>
        <row r="15">
          <cell r="E15">
            <v>217408</v>
          </cell>
          <cell r="F15">
            <v>362378</v>
          </cell>
          <cell r="G15">
            <v>277623</v>
          </cell>
          <cell r="H15">
            <v>411680</v>
          </cell>
          <cell r="I15">
            <v>526849</v>
          </cell>
        </row>
        <row r="16">
          <cell r="E16" t="str">
            <v>209415</v>
          </cell>
          <cell r="F16" t="str">
            <v>350347</v>
          </cell>
          <cell r="G16" t="str">
            <v>263125</v>
          </cell>
          <cell r="H16" t="str">
            <v>395391</v>
          </cell>
          <cell r="I16" t="str">
            <v>510890</v>
          </cell>
        </row>
        <row r="17">
          <cell r="E17">
            <v>7993</v>
          </cell>
          <cell r="F17">
            <v>12031</v>
          </cell>
          <cell r="G17">
            <v>14498</v>
          </cell>
          <cell r="H17">
            <v>16289</v>
          </cell>
          <cell r="I17">
            <v>15959</v>
          </cell>
        </row>
        <row r="20">
          <cell r="E20">
            <v>62962</v>
          </cell>
          <cell r="F20">
            <v>61971.12</v>
          </cell>
          <cell r="G20">
            <v>73318.843128185428</v>
          </cell>
          <cell r="H20">
            <v>90749.22240376081</v>
          </cell>
          <cell r="I20">
            <v>110589.61628880003</v>
          </cell>
        </row>
        <row r="25">
          <cell r="E25">
            <v>1050</v>
          </cell>
          <cell r="G25">
            <v>1050</v>
          </cell>
          <cell r="H25">
            <v>1050</v>
          </cell>
          <cell r="I25">
            <v>1050</v>
          </cell>
        </row>
        <row r="26">
          <cell r="E26">
            <v>11616</v>
          </cell>
          <cell r="F26">
            <v>17159</v>
          </cell>
          <cell r="G26">
            <v>17644</v>
          </cell>
          <cell r="H26">
            <v>20721</v>
          </cell>
          <cell r="I26">
            <v>46242</v>
          </cell>
        </row>
        <row r="28">
          <cell r="E28">
            <v>0</v>
          </cell>
          <cell r="G28">
            <v>345008</v>
          </cell>
          <cell r="H28">
            <v>383322</v>
          </cell>
          <cell r="I28">
            <v>445350</v>
          </cell>
        </row>
        <row r="31">
          <cell r="E31">
            <v>9626</v>
          </cell>
          <cell r="F31">
            <v>4526</v>
          </cell>
          <cell r="G31">
            <v>10447</v>
          </cell>
          <cell r="H31">
            <v>10447</v>
          </cell>
          <cell r="I31">
            <v>10967</v>
          </cell>
        </row>
        <row r="32">
          <cell r="E32">
            <v>9188</v>
          </cell>
          <cell r="F32">
            <v>4048</v>
          </cell>
          <cell r="G32">
            <v>9969</v>
          </cell>
          <cell r="H32">
            <v>9969</v>
          </cell>
          <cell r="I32">
            <v>9969</v>
          </cell>
        </row>
        <row r="33">
          <cell r="E33">
            <v>438</v>
          </cell>
          <cell r="F33">
            <v>478</v>
          </cell>
          <cell r="G33">
            <v>478</v>
          </cell>
          <cell r="H33">
            <v>478</v>
          </cell>
          <cell r="I33">
            <v>998</v>
          </cell>
        </row>
        <row r="34">
          <cell r="E34">
            <v>105785</v>
          </cell>
          <cell r="F34">
            <v>97319</v>
          </cell>
          <cell r="G34">
            <v>90741.27</v>
          </cell>
          <cell r="H34">
            <v>137171</v>
          </cell>
          <cell r="I34">
            <v>221270</v>
          </cell>
        </row>
        <row r="36">
          <cell r="B36" t="str">
            <v>Регистрация прав собственности на недвижимость и землю</v>
          </cell>
          <cell r="E36">
            <v>39817</v>
          </cell>
          <cell r="F36">
            <v>22256</v>
          </cell>
          <cell r="G36">
            <v>42526</v>
          </cell>
          <cell r="H36">
            <v>42526</v>
          </cell>
          <cell r="I36">
            <v>60000</v>
          </cell>
        </row>
        <row r="37">
          <cell r="B37" t="str">
            <v>Прочие другие затраты</v>
          </cell>
        </row>
        <row r="38">
          <cell r="B38" t="str">
            <v>транзит электроэнергии</v>
          </cell>
          <cell r="G38">
            <v>15674</v>
          </cell>
          <cell r="H38">
            <v>15674</v>
          </cell>
          <cell r="I38">
            <v>15319</v>
          </cell>
        </row>
      </sheetData>
      <sheetData sheetId="8" refreshError="1">
        <row r="7">
          <cell r="G7">
            <v>2239</v>
          </cell>
          <cell r="H7">
            <v>2270</v>
          </cell>
          <cell r="I7">
            <v>2239</v>
          </cell>
          <cell r="J7">
            <v>2500</v>
          </cell>
          <cell r="K7">
            <v>2643</v>
          </cell>
        </row>
        <row r="8">
          <cell r="G8">
            <v>2226</v>
          </cell>
          <cell r="H8">
            <v>2258</v>
          </cell>
          <cell r="I8">
            <v>2226</v>
          </cell>
          <cell r="J8">
            <v>2487</v>
          </cell>
          <cell r="K8">
            <v>2630</v>
          </cell>
        </row>
        <row r="10">
          <cell r="G10">
            <v>2095.4299999999998</v>
          </cell>
          <cell r="H10">
            <v>2130</v>
          </cell>
          <cell r="I10">
            <v>2417.44</v>
          </cell>
          <cell r="J10">
            <v>2343</v>
          </cell>
          <cell r="K10">
            <v>2700</v>
          </cell>
        </row>
        <row r="12">
          <cell r="G12">
            <v>2095.4299999999998</v>
          </cell>
          <cell r="H12">
            <v>2130</v>
          </cell>
          <cell r="I12">
            <v>2178.623</v>
          </cell>
          <cell r="J12">
            <v>2343</v>
          </cell>
          <cell r="K12">
            <v>2700</v>
          </cell>
        </row>
        <row r="13">
          <cell r="G13">
            <v>6</v>
          </cell>
          <cell r="H13">
            <v>6.2</v>
          </cell>
          <cell r="I13">
            <v>6</v>
          </cell>
          <cell r="J13">
            <v>6.1</v>
          </cell>
          <cell r="K13">
            <v>6.1</v>
          </cell>
        </row>
        <row r="14">
          <cell r="G14">
            <v>1.76</v>
          </cell>
          <cell r="H14">
            <v>1.7939000000000001</v>
          </cell>
          <cell r="I14">
            <v>2.1</v>
          </cell>
          <cell r="J14">
            <v>2.15</v>
          </cell>
          <cell r="K14">
            <v>2.15</v>
          </cell>
        </row>
        <row r="17">
          <cell r="G17">
            <v>15</v>
          </cell>
          <cell r="H17">
            <v>16.399999999999999</v>
          </cell>
          <cell r="I17">
            <v>15</v>
          </cell>
          <cell r="J17">
            <v>15</v>
          </cell>
          <cell r="K17">
            <v>15</v>
          </cell>
        </row>
        <row r="20">
          <cell r="G20">
            <v>75</v>
          </cell>
          <cell r="H20">
            <v>75.3</v>
          </cell>
          <cell r="I20">
            <v>75</v>
          </cell>
          <cell r="J20">
            <v>75</v>
          </cell>
          <cell r="K20">
            <v>75</v>
          </cell>
        </row>
        <row r="23">
          <cell r="G23">
            <v>15</v>
          </cell>
          <cell r="H23">
            <v>13.4</v>
          </cell>
          <cell r="I23">
            <v>15</v>
          </cell>
          <cell r="J23">
            <v>16.399999999999999</v>
          </cell>
          <cell r="K23">
            <v>16.399999999999999</v>
          </cell>
        </row>
        <row r="26">
          <cell r="G26">
            <v>22</v>
          </cell>
          <cell r="H26">
            <v>11.8</v>
          </cell>
          <cell r="I26">
            <v>11</v>
          </cell>
          <cell r="J26">
            <v>11</v>
          </cell>
          <cell r="K26">
            <v>11</v>
          </cell>
        </row>
        <row r="38">
          <cell r="G38">
            <v>7384</v>
          </cell>
          <cell r="H38">
            <v>7384</v>
          </cell>
          <cell r="I38">
            <v>7821.8</v>
          </cell>
          <cell r="J38">
            <v>7821.8</v>
          </cell>
          <cell r="K38">
            <v>8611.7999999999993</v>
          </cell>
        </row>
        <row r="44">
          <cell r="G44">
            <v>722.2</v>
          </cell>
          <cell r="H44">
            <v>722.2</v>
          </cell>
          <cell r="I44">
            <v>915.9</v>
          </cell>
          <cell r="J44">
            <v>915.9</v>
          </cell>
          <cell r="K44">
            <v>1008.4</v>
          </cell>
        </row>
      </sheetData>
      <sheetData sheetId="9" refreshError="1"/>
      <sheetData sheetId="10" refreshError="1">
        <row r="9">
          <cell r="D9">
            <v>1194728</v>
          </cell>
          <cell r="E9">
            <v>6900</v>
          </cell>
          <cell r="I9">
            <v>33549</v>
          </cell>
        </row>
        <row r="10">
          <cell r="D10">
            <v>710494</v>
          </cell>
          <cell r="E10">
            <v>4350</v>
          </cell>
          <cell r="I10">
            <v>19114</v>
          </cell>
        </row>
        <row r="11">
          <cell r="D11">
            <v>1357355</v>
          </cell>
          <cell r="E11">
            <v>25100</v>
          </cell>
          <cell r="I11">
            <v>36741</v>
          </cell>
        </row>
        <row r="12">
          <cell r="D12">
            <v>1583701</v>
          </cell>
          <cell r="E12">
            <v>40120</v>
          </cell>
          <cell r="F12">
            <v>1750</v>
          </cell>
          <cell r="I12">
            <v>48087</v>
          </cell>
        </row>
        <row r="15">
          <cell r="D15">
            <v>239</v>
          </cell>
          <cell r="I15">
            <v>8</v>
          </cell>
        </row>
        <row r="16">
          <cell r="D16">
            <v>27934</v>
          </cell>
          <cell r="E16">
            <v>4500</v>
          </cell>
          <cell r="I16">
            <v>1026</v>
          </cell>
        </row>
        <row r="17">
          <cell r="D17">
            <v>16109</v>
          </cell>
          <cell r="E17">
            <v>2100</v>
          </cell>
          <cell r="F17">
            <v>1100</v>
          </cell>
          <cell r="I17">
            <v>565</v>
          </cell>
        </row>
        <row r="19">
          <cell r="D19">
            <v>1259072</v>
          </cell>
          <cell r="E19">
            <v>17540</v>
          </cell>
          <cell r="F19" t="str">
            <v>98</v>
          </cell>
          <cell r="I19">
            <v>43105</v>
          </cell>
        </row>
        <row r="20">
          <cell r="D20">
            <v>614086</v>
          </cell>
          <cell r="E20">
            <v>2400</v>
          </cell>
          <cell r="I20">
            <v>20920</v>
          </cell>
        </row>
        <row r="21">
          <cell r="D21">
            <v>1622312</v>
          </cell>
          <cell r="E21">
            <v>1455</v>
          </cell>
          <cell r="F21">
            <v>384</v>
          </cell>
          <cell r="I21">
            <v>55177</v>
          </cell>
        </row>
      </sheetData>
      <sheetData sheetId="11" refreshError="1">
        <row r="12">
          <cell r="F12">
            <v>34019</v>
          </cell>
          <cell r="G12">
            <v>38783</v>
          </cell>
          <cell r="H12">
            <v>38783</v>
          </cell>
          <cell r="J12">
            <v>76654</v>
          </cell>
        </row>
        <row r="13">
          <cell r="F13">
            <v>28316</v>
          </cell>
          <cell r="G13">
            <v>19695</v>
          </cell>
          <cell r="H13">
            <v>19695</v>
          </cell>
          <cell r="J13">
            <v>40042</v>
          </cell>
        </row>
        <row r="14">
          <cell r="F14">
            <v>52289</v>
          </cell>
          <cell r="G14">
            <v>48301</v>
          </cell>
          <cell r="H14">
            <v>48301</v>
          </cell>
          <cell r="J14">
            <v>92944</v>
          </cell>
        </row>
        <row r="15">
          <cell r="F15">
            <v>24313</v>
          </cell>
          <cell r="G15">
            <v>27273</v>
          </cell>
          <cell r="H15">
            <v>27273</v>
          </cell>
          <cell r="J15">
            <v>48652</v>
          </cell>
        </row>
        <row r="22">
          <cell r="F22">
            <v>1050</v>
          </cell>
          <cell r="G22">
            <v>0</v>
          </cell>
          <cell r="H22">
            <v>1050</v>
          </cell>
          <cell r="I22">
            <v>1050</v>
          </cell>
          <cell r="J22">
            <v>1050</v>
          </cell>
        </row>
        <row r="23">
          <cell r="F23">
            <v>11616</v>
          </cell>
          <cell r="G23">
            <v>17159</v>
          </cell>
          <cell r="H23">
            <v>17644</v>
          </cell>
          <cell r="I23">
            <v>20721</v>
          </cell>
          <cell r="J23">
            <v>46242</v>
          </cell>
        </row>
        <row r="24"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</row>
        <row r="28">
          <cell r="B28" t="str">
            <v>налог на землю</v>
          </cell>
          <cell r="F28">
            <v>9188</v>
          </cell>
          <cell r="G28">
            <v>4048</v>
          </cell>
          <cell r="H28">
            <v>9969</v>
          </cell>
          <cell r="I28">
            <v>9969</v>
          </cell>
          <cell r="J28">
            <v>9969</v>
          </cell>
        </row>
        <row r="29">
          <cell r="B29" t="str">
            <v>транспортный налог</v>
          </cell>
          <cell r="F29">
            <v>438</v>
          </cell>
          <cell r="G29">
            <v>478</v>
          </cell>
          <cell r="H29">
            <v>478</v>
          </cell>
          <cell r="I29">
            <v>478</v>
          </cell>
          <cell r="J29">
            <v>998</v>
          </cell>
        </row>
        <row r="32">
          <cell r="F32">
            <v>553466.512614112</v>
          </cell>
          <cell r="G32">
            <v>528587.9997310146</v>
          </cell>
          <cell r="H32">
            <v>601457.00376525149</v>
          </cell>
          <cell r="I32">
            <v>874704.27696346072</v>
          </cell>
          <cell r="J32">
            <v>972591.67798880022</v>
          </cell>
        </row>
        <row r="34">
          <cell r="B34" t="str">
            <v>Регистрация прав собственности на недвижимость</v>
          </cell>
        </row>
        <row r="35">
          <cell r="B35" t="str">
            <v>Негосударственное пенсионное обеспечение</v>
          </cell>
        </row>
        <row r="36">
          <cell r="B36" t="str">
            <v>Услуги МРСК</v>
          </cell>
        </row>
        <row r="40">
          <cell r="F40">
            <v>0</v>
          </cell>
          <cell r="G40">
            <v>0</v>
          </cell>
          <cell r="H40">
            <v>345008</v>
          </cell>
          <cell r="I40">
            <v>383322</v>
          </cell>
          <cell r="J40">
            <v>445350</v>
          </cell>
        </row>
        <row r="44"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</row>
        <row r="45"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</row>
        <row r="52">
          <cell r="F52">
            <v>3117.9</v>
          </cell>
          <cell r="G52">
            <v>3146.1000000000004</v>
          </cell>
          <cell r="H52">
            <v>3117.9</v>
          </cell>
          <cell r="I52">
            <v>3120.2000000000003</v>
          </cell>
          <cell r="J52">
            <v>3140.6</v>
          </cell>
        </row>
        <row r="56">
          <cell r="F56">
            <v>575758.512614112</v>
          </cell>
          <cell r="G56">
            <v>550272.9997310146</v>
          </cell>
          <cell r="H56">
            <v>975606.00376525149</v>
          </cell>
          <cell r="I56">
            <v>1290244.2769634607</v>
          </cell>
          <cell r="J56">
            <v>1476200.6779888002</v>
          </cell>
        </row>
        <row r="57">
          <cell r="F57">
            <v>0</v>
          </cell>
          <cell r="G57">
            <v>0</v>
          </cell>
          <cell r="H57">
            <v>345008</v>
          </cell>
          <cell r="I57">
            <v>383322</v>
          </cell>
          <cell r="J57">
            <v>445350</v>
          </cell>
        </row>
        <row r="60">
          <cell r="F60">
            <v>109197.8</v>
          </cell>
          <cell r="G60">
            <v>110172.79999999999</v>
          </cell>
          <cell r="H60">
            <v>109373.2</v>
          </cell>
          <cell r="I60">
            <v>117492.29999999999</v>
          </cell>
          <cell r="J60">
            <v>117492.29999999999</v>
          </cell>
        </row>
        <row r="62">
          <cell r="F62">
            <v>11199.7</v>
          </cell>
          <cell r="G62">
            <v>11646</v>
          </cell>
          <cell r="H62">
            <v>11444.4</v>
          </cell>
          <cell r="I62">
            <v>9150.9</v>
          </cell>
          <cell r="J62">
            <v>9150.9</v>
          </cell>
        </row>
        <row r="63">
          <cell r="F63">
            <v>12696.8</v>
          </cell>
          <cell r="G63">
            <v>12714.7</v>
          </cell>
          <cell r="H63">
            <v>12687</v>
          </cell>
          <cell r="I63">
            <v>12944.25</v>
          </cell>
          <cell r="J63">
            <v>12944.25</v>
          </cell>
        </row>
        <row r="64">
          <cell r="F64">
            <v>67277.3</v>
          </cell>
          <cell r="G64">
            <v>67700.5</v>
          </cell>
          <cell r="H64">
            <v>66949</v>
          </cell>
          <cell r="I64">
            <v>76075.929999999993</v>
          </cell>
          <cell r="J64">
            <v>76075.929999999993</v>
          </cell>
        </row>
        <row r="65">
          <cell r="F65">
            <v>18024</v>
          </cell>
          <cell r="G65">
            <v>18111.599999999999</v>
          </cell>
          <cell r="H65">
            <v>18292.8</v>
          </cell>
          <cell r="I65">
            <v>19321.22</v>
          </cell>
          <cell r="J65">
            <v>19321.22</v>
          </cell>
        </row>
      </sheetData>
      <sheetData sheetId="12" refreshError="1"/>
      <sheetData sheetId="13" refreshError="1"/>
      <sheetData sheetId="14" refreshError="1">
        <row r="10">
          <cell r="E10">
            <v>22015</v>
          </cell>
          <cell r="F10">
            <v>12181</v>
          </cell>
          <cell r="G10">
            <v>26149</v>
          </cell>
          <cell r="H10">
            <v>26149</v>
          </cell>
          <cell r="I10">
            <v>79150</v>
          </cell>
        </row>
        <row r="13">
          <cell r="I13">
            <v>25641</v>
          </cell>
        </row>
        <row r="14">
          <cell r="I14">
            <v>22759</v>
          </cell>
        </row>
        <row r="15">
          <cell r="I15">
            <v>16502</v>
          </cell>
        </row>
        <row r="16">
          <cell r="I16">
            <v>14248</v>
          </cell>
        </row>
        <row r="17">
          <cell r="E17">
            <v>1533</v>
          </cell>
          <cell r="F17">
            <v>1668</v>
          </cell>
          <cell r="G17">
            <v>1710</v>
          </cell>
          <cell r="H17">
            <v>1520</v>
          </cell>
          <cell r="I17">
            <v>1813</v>
          </cell>
        </row>
        <row r="20">
          <cell r="E20">
            <v>25701</v>
          </cell>
          <cell r="F20">
            <v>14904</v>
          </cell>
          <cell r="G20">
            <v>24172</v>
          </cell>
          <cell r="H20">
            <v>26103</v>
          </cell>
          <cell r="I20">
            <v>29880</v>
          </cell>
        </row>
        <row r="21">
          <cell r="E21">
            <v>14951</v>
          </cell>
          <cell r="F21">
            <v>16128</v>
          </cell>
          <cell r="G21">
            <v>16499</v>
          </cell>
          <cell r="H21">
            <v>6578</v>
          </cell>
          <cell r="I21">
            <v>17110</v>
          </cell>
        </row>
        <row r="22">
          <cell r="E22">
            <v>2994</v>
          </cell>
          <cell r="F22">
            <v>11456</v>
          </cell>
          <cell r="G22">
            <v>6224</v>
          </cell>
          <cell r="H22">
            <v>12540</v>
          </cell>
          <cell r="I22">
            <v>30252</v>
          </cell>
        </row>
        <row r="24">
          <cell r="F24">
            <v>6605</v>
          </cell>
          <cell r="G24" t="str">
            <v>4000</v>
          </cell>
          <cell r="H24" t="str">
            <v>10320</v>
          </cell>
          <cell r="I24">
            <v>26870</v>
          </cell>
        </row>
        <row r="25">
          <cell r="E25" t="str">
            <v>2700</v>
          </cell>
          <cell r="F25">
            <v>2446</v>
          </cell>
          <cell r="G25" t="str">
            <v>1962</v>
          </cell>
          <cell r="H25" t="str">
            <v>1960</v>
          </cell>
          <cell r="I25">
            <v>3036</v>
          </cell>
        </row>
        <row r="28">
          <cell r="B28" t="str">
            <v>Другие прочие платежи из прибыли</v>
          </cell>
          <cell r="E28">
            <v>294</v>
          </cell>
          <cell r="F28">
            <v>2405</v>
          </cell>
          <cell r="G28">
            <v>262</v>
          </cell>
          <cell r="H28">
            <v>260</v>
          </cell>
          <cell r="I28">
            <v>346</v>
          </cell>
        </row>
        <row r="29">
          <cell r="B29" t="str">
            <v>Резерв по сомнительным долгам</v>
          </cell>
          <cell r="F29" t="str">
            <v>2225</v>
          </cell>
          <cell r="H29" t="str">
            <v>2225</v>
          </cell>
        </row>
        <row r="30">
          <cell r="B30" t="str">
            <v>Погашение задолженности МУП РГРЭС</v>
          </cell>
        </row>
        <row r="35">
          <cell r="E35">
            <v>20274</v>
          </cell>
          <cell r="F35">
            <v>24813</v>
          </cell>
          <cell r="G35">
            <v>21558</v>
          </cell>
          <cell r="H35">
            <v>18128</v>
          </cell>
          <cell r="I35">
            <v>40515</v>
          </cell>
        </row>
        <row r="36">
          <cell r="E36">
            <v>2079.3708096683267</v>
          </cell>
          <cell r="F36">
            <v>2622.8996449214328</v>
          </cell>
          <cell r="G36">
            <v>2255.7479821382203</v>
          </cell>
          <cell r="H36">
            <v>1411.9011645869559</v>
          </cell>
          <cell r="I36">
            <v>3155.51498693957</v>
          </cell>
        </row>
        <row r="37">
          <cell r="E37">
            <v>2357.3270084195833</v>
          </cell>
          <cell r="F37">
            <v>2863.5911141406959</v>
          </cell>
          <cell r="G37">
            <v>2500.6706030362102</v>
          </cell>
          <cell r="H37">
            <v>1997.1807854642391</v>
          </cell>
          <cell r="I37">
            <v>4463.5800707791068</v>
          </cell>
        </row>
        <row r="38">
          <cell r="E38">
            <v>12490.910807726896</v>
          </cell>
          <cell r="F38">
            <v>15247.43408990241</v>
          </cell>
          <cell r="G38">
            <v>13195.979837839617</v>
          </cell>
          <cell r="H38">
            <v>11737.828428245937</v>
          </cell>
          <cell r="I38">
            <v>26233.347240202125</v>
          </cell>
        </row>
        <row r="39">
          <cell r="E39">
            <v>3346.3913741851943</v>
          </cell>
          <cell r="F39">
            <v>4079.0751510354644</v>
          </cell>
          <cell r="G39">
            <v>3605.6015769859528</v>
          </cell>
          <cell r="H39">
            <v>2981.0896217028694</v>
          </cell>
          <cell r="I39">
            <v>6662.5577020792016</v>
          </cell>
        </row>
        <row r="40">
          <cell r="E40">
            <v>6500</v>
          </cell>
          <cell r="F40">
            <v>6627</v>
          </cell>
          <cell r="G40">
            <v>6000</v>
          </cell>
          <cell r="H40">
            <v>6000</v>
          </cell>
          <cell r="I40">
            <v>7070</v>
          </cell>
        </row>
        <row r="41">
          <cell r="F41">
            <v>0</v>
          </cell>
          <cell r="H41">
            <v>0</v>
          </cell>
          <cell r="I41">
            <v>2098.182599538507</v>
          </cell>
        </row>
        <row r="42">
          <cell r="F42" t="e">
            <v>#DIV/0!</v>
          </cell>
          <cell r="H42" t="e">
            <v>#DIV/0!</v>
          </cell>
          <cell r="I42">
            <v>1096.0344880987409</v>
          </cell>
        </row>
        <row r="43">
          <cell r="F43" t="e">
            <v>#DIV/0!</v>
          </cell>
          <cell r="H43" t="e">
            <v>#DIV/0!</v>
          </cell>
          <cell r="I43">
            <v>2544.0744583649512</v>
          </cell>
        </row>
        <row r="44">
          <cell r="F44" t="e">
            <v>#DIV/0!</v>
          </cell>
          <cell r="H44" t="e">
            <v>#DIV/0!</v>
          </cell>
          <cell r="I44">
            <v>1331.7084539978009</v>
          </cell>
        </row>
        <row r="48">
          <cell r="B48" t="str">
            <v>Сбор на содержание милиции</v>
          </cell>
        </row>
        <row r="54">
          <cell r="E54">
            <v>6713.0836344688259</v>
          </cell>
          <cell r="F54">
            <v>7290.4834405588317</v>
          </cell>
          <cell r="G54">
            <v>7341.592247460987</v>
          </cell>
          <cell r="H54">
            <v>5052.3288087815117</v>
          </cell>
          <cell r="I54">
            <v>37051.90448003621</v>
          </cell>
        </row>
        <row r="55">
          <cell r="E55">
            <v>7610.4431627743397</v>
          </cell>
          <cell r="F55" t="e">
            <v>#DIV/0!</v>
          </cell>
          <cell r="G55">
            <v>8138.7211949545226</v>
          </cell>
          <cell r="H55" t="e">
            <v>#DIV/0!</v>
          </cell>
          <cell r="I55">
            <v>37028.186877659587</v>
          </cell>
        </row>
        <row r="56">
          <cell r="E56">
            <v>40325.914229957016</v>
          </cell>
          <cell r="F56" t="e">
            <v>#DIV/0!</v>
          </cell>
          <cell r="G56">
            <v>42947.839937022967</v>
          </cell>
          <cell r="H56" t="e">
            <v>#DIV/0!</v>
          </cell>
          <cell r="I56">
            <v>96467.309297584201</v>
          </cell>
        </row>
        <row r="57">
          <cell r="E57">
            <v>10803.558972799818</v>
          </cell>
          <cell r="F57" t="e">
            <v>#DIV/0!</v>
          </cell>
          <cell r="G57">
            <v>11734.846620561528</v>
          </cell>
          <cell r="H57" t="e">
            <v>#DIV/0!</v>
          </cell>
          <cell r="I57">
            <v>35242.599344720002</v>
          </cell>
        </row>
      </sheetData>
      <sheetData sheetId="15" refreshError="1"/>
      <sheetData sheetId="16" refreshError="1"/>
      <sheetData sheetId="17" refreshError="1">
        <row r="4">
          <cell r="K4" t="str">
            <v>БП №1</v>
          </cell>
          <cell r="Q4" t="str">
            <v>БП №2</v>
          </cell>
          <cell r="W4" t="str">
            <v>БП №3</v>
          </cell>
          <cell r="AC4" t="str">
            <v>БП №4</v>
          </cell>
        </row>
      </sheetData>
      <sheetData sheetId="18" refreshError="1">
        <row r="21">
          <cell r="F21">
            <v>160</v>
          </cell>
          <cell r="G21">
            <v>116.36</v>
          </cell>
        </row>
        <row r="22">
          <cell r="F22">
            <v>130</v>
          </cell>
          <cell r="G22">
            <v>573.29</v>
          </cell>
        </row>
        <row r="23">
          <cell r="F23">
            <v>190</v>
          </cell>
          <cell r="G23">
            <v>112.15</v>
          </cell>
        </row>
        <row r="24">
          <cell r="F24">
            <v>160</v>
          </cell>
          <cell r="G24">
            <v>747.41</v>
          </cell>
        </row>
        <row r="28">
          <cell r="F28">
            <v>140</v>
          </cell>
          <cell r="G28">
            <v>113.25</v>
          </cell>
        </row>
        <row r="29">
          <cell r="F29">
            <v>120</v>
          </cell>
          <cell r="G29">
            <v>1504.95</v>
          </cell>
        </row>
        <row r="30">
          <cell r="F30">
            <v>180</v>
          </cell>
          <cell r="G30">
            <v>65.709999999999994</v>
          </cell>
        </row>
        <row r="31">
          <cell r="F31">
            <v>150</v>
          </cell>
          <cell r="G31">
            <v>302.92</v>
          </cell>
        </row>
        <row r="32">
          <cell r="F32">
            <v>160</v>
          </cell>
          <cell r="G32">
            <v>150</v>
          </cell>
        </row>
        <row r="33">
          <cell r="F33">
            <v>140</v>
          </cell>
          <cell r="G33">
            <v>947</v>
          </cell>
        </row>
        <row r="34">
          <cell r="F34">
            <v>110</v>
          </cell>
          <cell r="G34">
            <v>11227</v>
          </cell>
        </row>
        <row r="37">
          <cell r="F37">
            <v>350</v>
          </cell>
          <cell r="G37">
            <v>982.18</v>
          </cell>
        </row>
        <row r="40">
          <cell r="F40">
            <v>260</v>
          </cell>
          <cell r="G40">
            <v>941</v>
          </cell>
        </row>
        <row r="41">
          <cell r="F41">
            <v>220</v>
          </cell>
          <cell r="G41">
            <v>2926</v>
          </cell>
        </row>
        <row r="42">
          <cell r="F42">
            <v>150</v>
          </cell>
          <cell r="G42">
            <v>5800</v>
          </cell>
        </row>
        <row r="43">
          <cell r="F43">
            <v>270</v>
          </cell>
          <cell r="G43">
            <v>643.49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юнь"/>
      <sheetName val="май"/>
      <sheetName val="апр."/>
      <sheetName val="2001"/>
      <sheetName val="2кв.02урт."/>
      <sheetName val="2 кв.2002"/>
      <sheetName val="2002"/>
      <sheetName val="2кв.02урт. (6.03.)"/>
      <sheetName val="2кв.02урт. (7.03.) (2)"/>
      <sheetName val="3 кв.отк."/>
      <sheetName val="3 кв.реал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Управление &amp; Настройки"/>
      <sheetName val="Допущения"/>
      <sheetName val="блок 4"/>
      <sheetName val="Отчетность блоки 1-3"/>
      <sheetName val="Инвестиции &amp; финансирование"/>
      <sheetName val="Кредиты и Лизинговые платежи"/>
      <sheetName val="Расчет потоков без учета и.с."/>
      <sheetName val="Отчетность в составе ПГРЭС"/>
      <sheetName val="Отчетность в составе ПГРЭС (2)"/>
      <sheetName val="блоки 1-3"/>
      <sheetName val="блоки 1-4"/>
      <sheetName val="Экономика"/>
      <sheetName val="Chart1"/>
      <sheetName val="Эксплуатация блока 4"/>
      <sheetName val="Отчетность (необходимый тариф)"/>
      <sheetName val="Экономика &amp; Анализ"/>
      <sheetName val="Сводный анализ"/>
      <sheetName val="свод"/>
      <sheetName val="Sheet1"/>
      <sheetName val="Анализ себестоимости"/>
      <sheetName val="Справочники"/>
      <sheetName val="29"/>
      <sheetName val="20"/>
      <sheetName val="21"/>
      <sheetName val="23"/>
      <sheetName val="25"/>
      <sheetName val="26"/>
      <sheetName val="27"/>
      <sheetName val="28"/>
      <sheetName val="19"/>
      <sheetName val="22"/>
      <sheetName val="2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оэфф"/>
      <sheetName val="Конс_отчет"/>
      <sheetName val="деньги-реализ"/>
      <sheetName val="prezent"/>
      <sheetName val="Дозакл-new"/>
      <sheetName val="Rual Trade (ДОЗАКЛ)"/>
      <sheetName val="Форма РУАЛ"/>
      <sheetName val="справка_ден"/>
      <sheetName val="Пл_Сметы"/>
      <sheetName val="Операции"/>
      <sheetName val="статьи"/>
      <sheetName val="Лист1"/>
      <sheetName val="Ульянов-СМЗ"/>
      <sheetName val="Лист2"/>
      <sheetName val="Центры_затрат"/>
      <sheetName val="Деб_кред_задолж  "/>
      <sheetName val="Дозакл-new (2)"/>
      <sheetName val="c 91 сентябрь"/>
    </sheetNames>
    <sheetDataSet>
      <sheetData sheetId="0" refreshError="1">
        <row r="2">
          <cell r="B2">
            <v>29.4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эффективность"/>
      <sheetName val="оборудование"/>
      <sheetName val="график_инвестиций"/>
      <sheetName val="расчет"/>
      <sheetName val="Оборотн_кап"/>
      <sheetName val="Приб_уб"/>
      <sheetName val="Ден_поток"/>
      <sheetName val="Ден_платежи"/>
      <sheetName val="Лист3"/>
      <sheetName val="Конс_отчет"/>
      <sheetName val="деньги-реализ"/>
      <sheetName val="коэфф"/>
      <sheetName val="prezent"/>
      <sheetName val="Дозакл-new"/>
      <sheetName val="Rual Trade (ДОЗАКЛ)"/>
      <sheetName val="Форма РУАЛ"/>
      <sheetName val="справка_ден"/>
      <sheetName val="Пл_Сметы"/>
      <sheetName val="Операции"/>
      <sheetName val="статьи"/>
      <sheetName val="Лист1"/>
      <sheetName val="Ульянов-СМЗ"/>
      <sheetName val="Лист2"/>
      <sheetName val="Центры_затрат"/>
      <sheetName val="Деб_кред_задолж  "/>
      <sheetName val="????????????"/>
    </sheetNames>
    <sheetDataSet>
      <sheetData sheetId="0" refreshError="1"/>
      <sheetData sheetId="1" refreshError="1">
        <row r="1">
          <cell r="D1">
            <v>22</v>
          </cell>
        </row>
        <row r="2">
          <cell r="D2">
            <v>1.7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иски ДП"/>
      <sheetName val="Форма ДО"/>
      <sheetName val="Форма ФВ1"/>
      <sheetName val="списки ФП"/>
      <sheetName val="Форма счета Пример"/>
      <sheetName val="Форма счета"/>
    </sheetNames>
    <sheetDataSet>
      <sheetData sheetId="0" refreshError="1"/>
      <sheetData sheetId="1" refreshError="1"/>
      <sheetData sheetId="2" refreshError="1"/>
      <sheetData sheetId="3" refreshError="1">
        <row r="3">
          <cell r="B3" t="str">
            <v>расчетный счет (рубли)</v>
          </cell>
        </row>
        <row r="4">
          <cell r="B4" t="str">
            <v>накопительный счет (рубли)</v>
          </cell>
        </row>
        <row r="5">
          <cell r="B5" t="str">
            <v>текущий валютный счет</v>
          </cell>
        </row>
        <row r="6">
          <cell r="B6" t="str">
            <v>транзитный валютный счет</v>
          </cell>
        </row>
        <row r="7">
          <cell r="B7" t="str">
            <v>специальный счет (в иностранной валюте)</v>
          </cell>
        </row>
      </sheetData>
      <sheetData sheetId="4" refreshError="1"/>
      <sheetData sheetId="5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юджет"/>
      <sheetName val="Смета"/>
      <sheetName val="Операц."/>
      <sheetName val="расх. из прибыли"/>
      <sheetName val="товарная"/>
      <sheetName val="прочая"/>
      <sheetName val="баланс"/>
      <sheetName val="энергетич."/>
      <sheetName val="эл.эн."/>
      <sheetName val="тепло"/>
      <sheetName val="Вода"/>
      <sheetName val="ГСМ"/>
      <sheetName val="материалы"/>
      <sheetName val="ЦКР"/>
      <sheetName val="штыри"/>
      <sheetName val="почие_денежные"/>
      <sheetName val="налоги"/>
      <sheetName val="усл.сторон."/>
      <sheetName val="коммерч"/>
      <sheetName val="невходящ"/>
      <sheetName val="НЗП"/>
      <sheetName val="Калькуляци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>
        <row r="63">
          <cell r="A63" t="str">
            <v xml:space="preserve">  из него: толлинг без пека</v>
          </cell>
          <cell r="E63">
            <v>0</v>
          </cell>
          <cell r="G63">
            <v>0</v>
          </cell>
        </row>
        <row r="64">
          <cell r="A64" t="str">
            <v xml:space="preserve">  толлинг без коксов</v>
          </cell>
          <cell r="E64">
            <v>8248.2999999999993</v>
          </cell>
          <cell r="G64">
            <v>207883.0060938629</v>
          </cell>
        </row>
        <row r="65">
          <cell r="A65" t="str">
            <v xml:space="preserve">  толлинг без анодов</v>
          </cell>
          <cell r="E65">
            <v>0</v>
          </cell>
          <cell r="G65">
            <v>0</v>
          </cell>
        </row>
        <row r="67">
          <cell r="A67" t="str">
            <v xml:space="preserve">  Договор переработки</v>
          </cell>
          <cell r="E67">
            <v>10428.02</v>
          </cell>
          <cell r="G67">
            <v>73100.065334915445</v>
          </cell>
        </row>
        <row r="177">
          <cell r="A177" t="str">
            <v xml:space="preserve">  из него: толлинг без пека</v>
          </cell>
          <cell r="E177">
            <v>0</v>
          </cell>
          <cell r="G177">
            <v>0</v>
          </cell>
        </row>
        <row r="178">
          <cell r="A178" t="str">
            <v xml:space="preserve">  толлинг без коксов</v>
          </cell>
          <cell r="E178">
            <v>2913.15</v>
          </cell>
          <cell r="G178">
            <v>38988.432405017615</v>
          </cell>
        </row>
        <row r="401">
          <cell r="A401" t="str">
            <v xml:space="preserve">  Договор переработки</v>
          </cell>
          <cell r="E401">
            <v>18558.7</v>
          </cell>
          <cell r="G401">
            <v>10035.782511695654</v>
          </cell>
        </row>
        <row r="1400">
          <cell r="A1400" t="str">
            <v>ЦЕХОВАЯ СЕБЕСТОИМОСТЬ</v>
          </cell>
          <cell r="E1400">
            <v>13350.72</v>
          </cell>
          <cell r="G1400">
            <v>912534.848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мета для раскрытия (новая)"/>
      <sheetName val="Структура затрат 2017"/>
    </sheetNames>
    <definedNames>
      <definedName name="a" refersTo="#ССЫЛКА!"/>
      <definedName name="asd" refersTo="#ССЫЛКА!"/>
      <definedName name="b" refersTo="#ССЫЛКА!"/>
      <definedName name="CompOt" refersTo="#ССЫЛКА!"/>
      <definedName name="CompRas" refersTo="#ССЫЛКА!"/>
      <definedName name="dfg" refersTo="#ССЫЛКА!"/>
      <definedName name="ew" refersTo="#ССЫЛКА!"/>
      <definedName name="fg" refersTo="#ССЫЛКА!"/>
      <definedName name="gggg" refersTo="#ССЫЛКА!"/>
      <definedName name="Go" refersTo="#ССЫЛКА!"/>
      <definedName name="GoAssetChart" refersTo="#ССЫЛКА!"/>
      <definedName name="GoBack" refersTo="#ССЫЛКА!"/>
      <definedName name="GoBalanceSheet" refersTo="#ССЫЛКА!"/>
      <definedName name="GoCashFlow" refersTo="#ССЫЛКА!"/>
      <definedName name="GoData" refersTo="#ССЫЛКА!"/>
      <definedName name="GoIncomeChart" refersTo="#ССЫЛКА!"/>
      <definedName name="GoIncomeChart1" refersTo="#ССЫЛКА!"/>
      <definedName name="hhhh" refersTo="#ССЫЛКА!"/>
      <definedName name="jjjjjj" refersTo="#ССЫЛКА!"/>
      <definedName name="k" refersTo="#ССЫЛКА!"/>
      <definedName name="mm" refersTo="#ССЫЛКА!"/>
      <definedName name="NotesHyp"/>
      <definedName name="P1_ДиапазонЗащиты"/>
      <definedName name="P2_ДиапазонЗащиты"/>
      <definedName name="P3_ДиапазонЗащиты"/>
      <definedName name="P4_ДиапазонЗащиты"/>
      <definedName name="qaz" refersTo="#ССЫЛКА!"/>
      <definedName name="shit" refersTo="#ССЫЛКА!"/>
      <definedName name="USD" refersTo="#ССЫЛКА!"/>
      <definedName name="www" refersTo="#ССЫЛКА!"/>
      <definedName name="аа" refersTo="#ССЫЛКА!"/>
      <definedName name="АААААААА" refersTo="#ССЫЛКА!"/>
      <definedName name="б" refersTo="#ССЫЛКА!"/>
      <definedName name="бб" refersTo="#ССЫЛКА!"/>
      <definedName name="ббббб" refersTo="#ССЫЛКА!"/>
      <definedName name="в" refersTo="#ССЫЛКА!"/>
      <definedName name="в23ё" refersTo="#ССЫЛКА!"/>
      <definedName name="вв" refersTo="#ССЫЛКА!"/>
      <definedName name="г" refersTo="#ССЫЛКА!"/>
      <definedName name="график" refersTo="#ССЫЛКА!"/>
      <definedName name="д" refersTo="#ССЫЛКА!"/>
      <definedName name="Дв" refersTo="#ССЫЛКА!"/>
      <definedName name="е" refersTo="#ССЫЛКА!"/>
      <definedName name="ж" refersTo="#ССЫЛКА!"/>
      <definedName name="жжжжжжж" refersTo="#ССЫЛКА!"/>
      <definedName name="з" refersTo="#ССЫЛКА!"/>
      <definedName name="ззззззззззззззззззззз" refersTo="#ССЫЛКА!"/>
      <definedName name="и" refersTo="#ССЫЛКА!"/>
      <definedName name="й" refersTo="#ССЫЛКА!"/>
      <definedName name="йй" refersTo="#ССЫЛКА!"/>
      <definedName name="ййййййййййййй" refersTo="#ССЫЛКА!"/>
      <definedName name="к" refersTo="#ССЫЛКА!"/>
      <definedName name="ке" refersTo="#ССЫЛКА!"/>
      <definedName name="л" refersTo="#ССЫЛКА!"/>
      <definedName name="м" refersTo="#ССЫЛКА!"/>
      <definedName name="мым" refersTo="#ССЫЛКА!"/>
      <definedName name="н" refersTo="#ССЫЛКА!"/>
      <definedName name="нов" refersTo="#ССЫЛКА!"/>
      <definedName name="о" refersTo="#ССЫЛКА!"/>
      <definedName name="п" refersTo="#ССЫЛКА!"/>
      <definedName name="привет" refersTo="#ССЫЛКА!"/>
      <definedName name="р" refersTo="#ССЫЛКА!"/>
      <definedName name="ремонты2" refersTo="#ССЫЛКА!"/>
      <definedName name="сс" refersTo="#ССЫЛКА!"/>
      <definedName name="сссс" refersTo="#ССЫЛКА!"/>
      <definedName name="ссы" refersTo="#ССЫЛКА!"/>
      <definedName name="ссы2" refersTo="#ССЫЛКА!"/>
      <definedName name="т" refersTo="#ССЫЛКА!"/>
      <definedName name="у" refersTo="#ССЫЛКА!"/>
      <definedName name="ук" refersTo="#ССЫЛКА!"/>
      <definedName name="УП" refersTo="#ССЫЛКА!"/>
      <definedName name="уфе" refersTo="#ССЫЛКА!"/>
      <definedName name="уфэ" refersTo="#ССЫЛКА!"/>
      <definedName name="Формат_ширина" refersTo="#ССЫЛКА!"/>
      <definedName name="фыв" refersTo="#ССЫЛКА!"/>
      <definedName name="х" refersTo="#ССЫЛКА!"/>
      <definedName name="ц" refersTo="#ССЫЛКА!"/>
      <definedName name="цу" refersTo="#ССЫЛКА!"/>
      <definedName name="ч" refersTo="#ССЫЛКА!"/>
      <definedName name="ш" refersTo="#ССЫЛКА!"/>
      <definedName name="щ" refersTo="#ССЫЛКА!"/>
      <definedName name="ы" refersTo="#ССЫЛКА!"/>
      <definedName name="ыв" refersTo="#ССЫЛКА!"/>
      <definedName name="ыыыыы" refersTo="#ССЫЛКА!"/>
      <definedName name="ыыыыыы" refersTo="#ССЫЛКА!"/>
      <definedName name="ыыыыыыыыыыыыыыы" refersTo="#ССЫЛКА!"/>
      <definedName name="ь" refersTo="#ССЫЛКА!"/>
      <definedName name="ььььь" refersTo="#ССЫЛКА!"/>
      <definedName name="э" refersTo="#ССЫЛКА!"/>
      <definedName name="эээээээээээээээээээээ" refersTo="#ССЫЛКА!"/>
      <definedName name="ю" refersTo="#ССЫЛКА!"/>
      <definedName name="я" refersTo="#ССЫЛКА!"/>
      <definedName name="яячячыя" refersTo="#ССЫЛКА!"/>
    </definedNames>
    <sheetDataSet>
      <sheetData sheetId="0">
        <row r="21">
          <cell r="AW21">
            <v>840629.97419533331</v>
          </cell>
        </row>
      </sheetData>
      <sheetData sheetId="1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roux"/>
      <sheetName val="Лист1"/>
      <sheetName val="Дебиторка"/>
      <sheetName val="Деб + склад"/>
      <sheetName val="Тара-клише"/>
      <sheetName val="Алмаз"/>
      <sheetName val="АТ-Кола"/>
      <sheetName val="Бородино"/>
      <sheetName val="Браво"/>
      <sheetName val="ВЕНА"/>
      <sheetName val="Глобус"/>
      <sheetName val="Derek"/>
      <sheetName val="Дионис"/>
      <sheetName val="Интергалант"/>
      <sheetName val="ИПП"/>
      <sheetName val="Кампи"/>
      <sheetName val="Князь Рюрик"/>
      <sheetName val="Кока-Кола"/>
      <sheetName val="Красный Восток"/>
      <sheetName val="КСЛтд (2)"/>
      <sheetName val="КСЛтд"/>
      <sheetName val="Марлен"/>
      <sheetName val="ЭнЭрДжиПлюс"/>
      <sheetName val="Мегапак"/>
      <sheetName val="Мега-Седар"/>
      <sheetName val="Напитки Очаково"/>
      <sheetName val="НОТИСС"/>
      <sheetName val="НЛД"/>
      <sheetName val="Орлан"/>
      <sheetName val="Ост-Аква"/>
      <sheetName val="Остмарк"/>
      <sheetName val="Очаково"/>
      <sheetName val="ОША"/>
      <sheetName val="Пивоварни Ив Т"/>
      <sheetName val="Пепсико"/>
      <sheetName val="Продэкспо"/>
      <sheetName val="ПЛМ"/>
      <sheetName val="Ронтос"/>
      <sheetName val="Ремаркет"/>
      <sheetName val="РФК"/>
      <sheetName val="Сейл"/>
      <sheetName val="Сатурн"/>
      <sheetName val="Седар-2"/>
      <sheetName val="Седар"/>
      <sheetName val="СТАРКОН"/>
      <sheetName val="СтПивовар"/>
      <sheetName val="УайтБоттл"/>
      <sheetName val="Эталон"/>
      <sheetName val="Ярпиво"/>
      <sheetName val="Derek (2)"/>
    </sheetNames>
    <sheetDataSet>
      <sheetData sheetId="0" refreshError="1"/>
      <sheetData sheetId="1" refreshError="1"/>
      <sheetData sheetId="2" refreshError="1">
        <row r="7">
          <cell r="J7">
            <v>-17.595898621437208</v>
          </cell>
        </row>
        <row r="9">
          <cell r="J9">
            <v>145009.58618458555</v>
          </cell>
        </row>
        <row r="10">
          <cell r="J10">
            <v>1255.2466150302298</v>
          </cell>
        </row>
        <row r="11">
          <cell r="J11">
            <v>855938.18840706383</v>
          </cell>
        </row>
        <row r="14">
          <cell r="J14">
            <v>48801.916413502993</v>
          </cell>
        </row>
        <row r="15">
          <cell r="J15">
            <v>14740.873206683624</v>
          </cell>
        </row>
        <row r="16">
          <cell r="J16">
            <v>6643.6402937130633</v>
          </cell>
        </row>
        <row r="18">
          <cell r="J18">
            <v>344.74</v>
          </cell>
        </row>
        <row r="27">
          <cell r="J27">
            <v>36142.719999999994</v>
          </cell>
        </row>
        <row r="28">
          <cell r="J28">
            <v>116659.11331394897</v>
          </cell>
        </row>
        <row r="30">
          <cell r="J30">
            <v>4703.4606134397909</v>
          </cell>
        </row>
        <row r="31">
          <cell r="J31">
            <v>53007.562430151513</v>
          </cell>
        </row>
        <row r="32">
          <cell r="J32">
            <v>86.229028803885285</v>
          </cell>
        </row>
        <row r="33">
          <cell r="J33">
            <v>564.98075452804915</v>
          </cell>
        </row>
        <row r="34">
          <cell r="J34">
            <v>63389.328181496319</v>
          </cell>
        </row>
        <row r="35">
          <cell r="J35">
            <v>44068.117656543764</v>
          </cell>
        </row>
        <row r="36">
          <cell r="J36">
            <v>-19105.8</v>
          </cell>
        </row>
        <row r="37">
          <cell r="J37">
            <v>62891.504967415589</v>
          </cell>
        </row>
        <row r="39">
          <cell r="J39">
            <v>-112892.99638498937</v>
          </cell>
        </row>
        <row r="41">
          <cell r="J41">
            <v>49146.764535307921</v>
          </cell>
        </row>
        <row r="45">
          <cell r="J45">
            <v>11009.192606289205</v>
          </cell>
        </row>
        <row r="46">
          <cell r="J46">
            <v>454087.98629877571</v>
          </cell>
        </row>
        <row r="48">
          <cell r="J48">
            <v>33444.908968119526</v>
          </cell>
        </row>
        <row r="49">
          <cell r="J49">
            <v>68204.570041090774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цены цехов"/>
      <sheetName val="Рез-ты"/>
      <sheetName val="внеш цены"/>
      <sheetName val="ш.Магн ., ГФГ"/>
      <sheetName val="ш.Естюн."/>
      <sheetName val="ш.Экспл."/>
      <sheetName val="ВАЦ"/>
      <sheetName val="ЛАЦ"/>
      <sheetName val="РЭП"/>
      <sheetName val="ПЖТ"/>
      <sheetName val="РОР, УВР"/>
      <sheetName val="Сол. к-р"/>
      <sheetName val="РМП"/>
      <sheetName val="Автоцех"/>
      <sheetName val="ОТК,ВВО,ЦЛК"/>
      <sheetName val="ЛООС"/>
      <sheetName val="январь_1"/>
      <sheetName val="январь"/>
      <sheetName val="февраль"/>
      <sheetName val="2 мес"/>
      <sheetName val="март"/>
      <sheetName val="Макро"/>
      <sheetName val="Дебиторка"/>
      <sheetName val="титул БДР"/>
    </sheetNames>
    <sheetDataSet>
      <sheetData sheetId="0" refreshError="1">
        <row r="5">
          <cell r="D5">
            <v>1.25</v>
          </cell>
        </row>
        <row r="6">
          <cell r="D6">
            <v>0.43</v>
          </cell>
        </row>
        <row r="7">
          <cell r="D7">
            <v>0.53</v>
          </cell>
        </row>
        <row r="9">
          <cell r="D9">
            <v>0.65</v>
          </cell>
        </row>
        <row r="10">
          <cell r="D10">
            <v>76.95</v>
          </cell>
        </row>
        <row r="13">
          <cell r="D13">
            <v>138.6</v>
          </cell>
        </row>
        <row r="14">
          <cell r="D14">
            <v>15.52</v>
          </cell>
        </row>
        <row r="15">
          <cell r="D15">
            <v>31.12</v>
          </cell>
        </row>
        <row r="16">
          <cell r="D16">
            <v>450.56</v>
          </cell>
        </row>
        <row r="17">
          <cell r="D17">
            <v>690.42</v>
          </cell>
        </row>
        <row r="19">
          <cell r="D19">
            <v>104.26</v>
          </cell>
        </row>
        <row r="20">
          <cell r="D20">
            <v>59.09</v>
          </cell>
        </row>
        <row r="21">
          <cell r="D21">
            <v>55.78</v>
          </cell>
        </row>
        <row r="22">
          <cell r="D22">
            <v>3231</v>
          </cell>
        </row>
        <row r="25">
          <cell r="D25">
            <v>239.88</v>
          </cell>
        </row>
        <row r="26">
          <cell r="D26">
            <v>24.248999999999999</v>
          </cell>
        </row>
        <row r="29">
          <cell r="D29">
            <v>174.8</v>
          </cell>
        </row>
        <row r="30">
          <cell r="D30">
            <v>840.72</v>
          </cell>
        </row>
        <row r="31">
          <cell r="D31">
            <v>81.010000000000005</v>
          </cell>
        </row>
        <row r="34">
          <cell r="D34">
            <v>18.79</v>
          </cell>
        </row>
        <row r="35">
          <cell r="D35">
            <v>449.71</v>
          </cell>
        </row>
        <row r="41">
          <cell r="D41">
            <v>19.87</v>
          </cell>
        </row>
        <row r="44">
          <cell r="D44">
            <v>0.77</v>
          </cell>
        </row>
        <row r="47">
          <cell r="D47">
            <v>0.18</v>
          </cell>
        </row>
        <row r="50">
          <cell r="D50">
            <v>0.44</v>
          </cell>
        </row>
        <row r="52">
          <cell r="D52">
            <v>1.6519999999999999</v>
          </cell>
        </row>
        <row r="54">
          <cell r="D54">
            <v>1287.18</v>
          </cell>
        </row>
        <row r="56">
          <cell r="D56">
            <v>1818.22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разбивка (3)"/>
      <sheetName val="разбивка (2)"/>
      <sheetName val="Анкета"/>
      <sheetName val="Т.1.1."/>
      <sheetName val="Т.1.2."/>
      <sheetName val="Т.1.4."/>
      <sheetName val="Т.1.5."/>
      <sheetName val="Т.1.6."/>
      <sheetName val="1.15 без пароля"/>
      <sheetName val="Т.1.15."/>
      <sheetName val="Лист1"/>
      <sheetName val="ЗП"/>
      <sheetName val="Смета (2)"/>
      <sheetName val="1.21 без паролей с уменьшением"/>
      <sheetName val="Распределение 23,25."/>
      <sheetName val="Распределение 26"/>
      <sheetName val="факт инструмент 2008 "/>
      <sheetName val="1 к 1.15"/>
      <sheetName val="факт спецодежда 2008"/>
      <sheetName val="2 к 1.15."/>
      <sheetName val="свод 2008 "/>
      <sheetName val="КР муниц."/>
      <sheetName val="КР собств."/>
      <sheetName val="ТР муниц."/>
      <sheetName val="ТР собств."/>
      <sheetName val="капитальный ремонт (2)"/>
      <sheetName val="капитальный ремонт"/>
      <sheetName val="разбивка"/>
      <sheetName val="4.2 к 1.15"/>
      <sheetName val="4.1 к 1.15"/>
      <sheetName val="произ.программа"/>
      <sheetName val="5.1 к 1.15 без пароля"/>
      <sheetName val="5.1 к 1.15."/>
      <sheetName val="5.2 к 1.15."/>
      <sheetName val="5.3 к 1.15."/>
      <sheetName val="5.4. к 1.15 без пароля"/>
      <sheetName val="5.4 к 1.15."/>
      <sheetName val="Автотрансп. расх. разб."/>
      <sheetName val="6 к 1.15 без пароля"/>
      <sheetName val="6 к 1.15."/>
      <sheetName val="6 к 1.15 без пароля (2)"/>
      <sheetName val="7 к 1.15 без пароля"/>
      <sheetName val="7 к 1.15."/>
      <sheetName val="ОХР"/>
      <sheetName val="8 к 1.15."/>
      <sheetName val="Т.1.16."/>
      <sheetName val="8 к 1.15. (2)"/>
      <sheetName val="Т1.16"/>
      <sheetName val="Т1.16 ТТУ"/>
      <sheetName val="П1.16"/>
      <sheetName val="П1.17"/>
      <sheetName val="17 (3)"/>
      <sheetName val="1 к 1.17 без пароля"/>
      <sheetName val="1 к 1.17."/>
      <sheetName val="аренда имущества"/>
      <sheetName val="2010г."/>
      <sheetName val="2 к 1.17."/>
      <sheetName val="1.21 без паролей"/>
      <sheetName val="1.21."/>
      <sheetName val="П1. к 1.21."/>
      <sheetName val="П2. к1.21."/>
      <sheetName val="P2.1 (2)"/>
      <sheetName val="P2.2 (2)"/>
    </sheetNames>
    <sheetDataSet>
      <sheetData sheetId="0" refreshError="1">
        <row r="4">
          <cell r="B4">
            <v>2009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ДС_нов"/>
      <sheetName val="БДДС"/>
      <sheetName val="КЭС_структура_нов"/>
      <sheetName val="НС_АИР"/>
      <sheetName val="all"/>
      <sheetName val="Группа_эфф_отчет_накоп 12.3"/>
      <sheetName val="актив_ЮЛ"/>
      <sheetName val="Лист3"/>
    </sheetNames>
    <sheetDataSet>
      <sheetData sheetId="0" refreshError="1">
        <row r="2">
          <cell r="C2" t="str">
            <v>Бюджет движения денежных средств ЗАО "КЭС" на 2005г., USD</v>
          </cell>
        </row>
        <row r="4">
          <cell r="C4" t="str">
            <v>Наименование статей</v>
          </cell>
          <cell r="E4" t="str">
            <v>январь</v>
          </cell>
          <cell r="F4" t="str">
            <v>февраль</v>
          </cell>
          <cell r="G4" t="str">
            <v>март</v>
          </cell>
          <cell r="H4" t="str">
            <v>1 квартал</v>
          </cell>
        </row>
        <row r="7">
          <cell r="C7" t="str">
            <v>Остаток денежных средств на начало периода</v>
          </cell>
          <cell r="E7">
            <v>2058743</v>
          </cell>
          <cell r="F7">
            <v>1487383.6345000928</v>
          </cell>
          <cell r="G7">
            <v>1666617.7970000943</v>
          </cell>
          <cell r="H7">
            <v>2058743</v>
          </cell>
        </row>
        <row r="8">
          <cell r="C8" t="str">
            <v>Остаток средств на р/c</v>
          </cell>
          <cell r="E8">
            <v>0</v>
          </cell>
          <cell r="F8">
            <v>0</v>
          </cell>
          <cell r="G8">
            <v>0</v>
          </cell>
        </row>
        <row r="9">
          <cell r="C9" t="str">
            <v>КЭС</v>
          </cell>
        </row>
        <row r="10">
          <cell r="C10" t="str">
            <v>Инфраструктура-резиденты</v>
          </cell>
        </row>
        <row r="11">
          <cell r="C11" t="str">
            <v>Остаток ср. на вал. счете</v>
          </cell>
          <cell r="E11">
            <v>0</v>
          </cell>
          <cell r="F11">
            <v>0</v>
          </cell>
          <cell r="G11">
            <v>0</v>
          </cell>
        </row>
        <row r="12">
          <cell r="C12" t="str">
            <v>КЭС</v>
          </cell>
        </row>
        <row r="13">
          <cell r="C13" t="str">
            <v>Инфраструктура-резиденты</v>
          </cell>
        </row>
        <row r="14">
          <cell r="C14" t="str">
            <v>Инфраструктура-нерезиденты</v>
          </cell>
        </row>
        <row r="15">
          <cell r="C15" t="str">
            <v>Спец. счета в банках</v>
          </cell>
          <cell r="E15">
            <v>0</v>
          </cell>
          <cell r="F15">
            <v>0</v>
          </cell>
          <cell r="G15">
            <v>0</v>
          </cell>
        </row>
        <row r="16">
          <cell r="C16" t="str">
            <v>КЭС</v>
          </cell>
        </row>
        <row r="17">
          <cell r="C17" t="str">
            <v>Инфраструктура-резиденты</v>
          </cell>
        </row>
        <row r="18">
          <cell r="C18" t="str">
            <v>Инфраструктура-нерезиденты</v>
          </cell>
        </row>
        <row r="19">
          <cell r="C19" t="str">
            <v>Остаток средств в кассе</v>
          </cell>
        </row>
        <row r="21">
          <cell r="C21" t="str">
            <v>ОПЕРАЦИОННАЯ ДЕЯТЕЛЬНОСТЬ</v>
          </cell>
        </row>
        <row r="22">
          <cell r="C22" t="str">
            <v>ПОСТУПЛЕНИЯ</v>
          </cell>
          <cell r="E22">
            <v>179075</v>
          </cell>
          <cell r="F22">
            <v>179075</v>
          </cell>
          <cell r="G22">
            <v>177965</v>
          </cell>
          <cell r="H22">
            <v>536115</v>
          </cell>
        </row>
        <row r="23">
          <cell r="C23" t="str">
            <v xml:space="preserve">Поступления по агентским договорам 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</row>
        <row r="24">
          <cell r="C24" t="str">
            <v>Поступления по консультационным договорам (для финансирования операционной деятельности)</v>
          </cell>
        </row>
        <row r="25">
          <cell r="C25" t="str">
            <v>Услуги по управлению активами</v>
          </cell>
          <cell r="E25">
            <v>56500</v>
          </cell>
          <cell r="F25">
            <v>56500</v>
          </cell>
          <cell r="G25">
            <v>56500</v>
          </cell>
          <cell r="H25">
            <v>169500</v>
          </cell>
        </row>
        <row r="26">
          <cell r="C26" t="str">
            <v>Доход от ДУ ОАО "Иркутскэнерго"</v>
          </cell>
          <cell r="E26">
            <v>56500</v>
          </cell>
          <cell r="F26">
            <v>56500</v>
          </cell>
          <cell r="G26">
            <v>56500</v>
          </cell>
          <cell r="H26">
            <v>169500</v>
          </cell>
        </row>
        <row r="27">
          <cell r="C27" t="str">
            <v>Доходы от управления (РГХ)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</row>
        <row r="28">
          <cell r="C28" t="str">
            <v>Поступления в оплату централизованных функций</v>
          </cell>
          <cell r="E28">
            <v>71494</v>
          </cell>
          <cell r="F28">
            <v>71494</v>
          </cell>
          <cell r="G28">
            <v>71494</v>
          </cell>
          <cell r="H28">
            <v>214482</v>
          </cell>
        </row>
        <row r="29">
          <cell r="C29" t="str">
            <v>ФЦП</v>
          </cell>
          <cell r="H29">
            <v>0</v>
          </cell>
        </row>
        <row r="30">
          <cell r="C30" t="str">
            <v>МЭБ (1 полугодие)</v>
          </cell>
          <cell r="E30">
            <v>23066</v>
          </cell>
          <cell r="F30">
            <v>23066</v>
          </cell>
          <cell r="G30">
            <v>23066</v>
          </cell>
          <cell r="H30">
            <v>69198</v>
          </cell>
        </row>
        <row r="31">
          <cell r="C31" t="str">
            <v>Энергетическое строительство</v>
          </cell>
          <cell r="E31">
            <v>13811</v>
          </cell>
          <cell r="F31">
            <v>13811</v>
          </cell>
          <cell r="G31">
            <v>13811</v>
          </cell>
          <cell r="H31">
            <v>41433</v>
          </cell>
        </row>
        <row r="32">
          <cell r="C32" t="str">
            <v>ГазХолдинг</v>
          </cell>
        </row>
        <row r="33">
          <cell r="C33" t="str">
            <v>КЭС-Бизнессервис</v>
          </cell>
        </row>
        <row r="34">
          <cell r="C34" t="str">
            <v>Энергетические решения</v>
          </cell>
          <cell r="E34">
            <v>16417</v>
          </cell>
          <cell r="F34">
            <v>16417</v>
          </cell>
          <cell r="G34">
            <v>16417</v>
          </cell>
          <cell r="H34">
            <v>49251</v>
          </cell>
        </row>
        <row r="35">
          <cell r="C35" t="str">
            <v>Трейдинг</v>
          </cell>
          <cell r="E35">
            <v>18200</v>
          </cell>
          <cell r="F35">
            <v>18200</v>
          </cell>
          <cell r="G35">
            <v>18200</v>
          </cell>
          <cell r="H35">
            <v>54600</v>
          </cell>
        </row>
        <row r="36">
          <cell r="C36" t="str">
            <v>Прочие доходы и возмещения</v>
          </cell>
          <cell r="E36">
            <v>51081</v>
          </cell>
          <cell r="F36">
            <v>51081</v>
          </cell>
          <cell r="G36">
            <v>49971</v>
          </cell>
          <cell r="H36">
            <v>152133</v>
          </cell>
        </row>
        <row r="37">
          <cell r="C37" t="str">
            <v>Консалтинг</v>
          </cell>
        </row>
        <row r="38">
          <cell r="C38" t="str">
            <v>Поступления от субаренды, сублизинга</v>
          </cell>
          <cell r="E38">
            <v>51081</v>
          </cell>
          <cell r="F38">
            <v>51081</v>
          </cell>
          <cell r="G38">
            <v>49971</v>
          </cell>
          <cell r="H38">
            <v>152133</v>
          </cell>
        </row>
        <row r="39">
          <cell r="C39" t="str">
            <v>Поступления от продажи ОС и НМА (менее 10 тыс. долл.)</v>
          </cell>
        </row>
        <row r="40">
          <cell r="C40" t="str">
            <v>Прочие поступления</v>
          </cell>
        </row>
        <row r="41">
          <cell r="C41" t="str">
            <v>ВЫПЛАТЫ (АУР)</v>
          </cell>
          <cell r="E41">
            <v>861201.58847232128</v>
          </cell>
          <cell r="F41">
            <v>1030837.1353167663</v>
          </cell>
          <cell r="G41">
            <v>1281082.1635990264</v>
          </cell>
          <cell r="H41">
            <v>3173120.8873881139</v>
          </cell>
        </row>
        <row r="42">
          <cell r="C42" t="str">
            <v>Оплата централизованных функций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</row>
        <row r="43">
          <cell r="C43" t="str">
            <v>Оплата централизованных функций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</row>
        <row r="44">
          <cell r="C44" t="str">
            <v>Вознаграждение персоналу</v>
          </cell>
          <cell r="E44">
            <v>381318.02063218394</v>
          </cell>
          <cell r="F44">
            <v>389409.81028735632</v>
          </cell>
          <cell r="G44">
            <v>388800.6473563218</v>
          </cell>
          <cell r="H44">
            <v>1159528.4782758621</v>
          </cell>
        </row>
        <row r="45">
          <cell r="C45" t="str">
            <v>Оклад NET</v>
          </cell>
          <cell r="E45">
            <v>284405</v>
          </cell>
          <cell r="F45">
            <v>255695</v>
          </cell>
          <cell r="G45">
            <v>265320</v>
          </cell>
          <cell r="H45">
            <v>805420</v>
          </cell>
        </row>
        <row r="46">
          <cell r="C46" t="str">
            <v>Премия NET</v>
          </cell>
          <cell r="E46">
            <v>14220.25</v>
          </cell>
          <cell r="F46">
            <v>12784.75</v>
          </cell>
          <cell r="G46">
            <v>13266</v>
          </cell>
          <cell r="H46">
            <v>40271</v>
          </cell>
        </row>
        <row r="47">
          <cell r="C47" t="str">
            <v>Иные выплаты персоналу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</row>
        <row r="48">
          <cell r="C48" t="str">
            <v>НДФЛ</v>
          </cell>
          <cell r="E48">
            <v>44622.163793103457</v>
          </cell>
          <cell r="F48">
            <v>40117.663793103449</v>
          </cell>
          <cell r="G48">
            <v>41627.79310344829</v>
          </cell>
          <cell r="H48">
            <v>126367.62068965519</v>
          </cell>
        </row>
        <row r="49">
          <cell r="C49" t="str">
            <v>ЕСН</v>
          </cell>
          <cell r="E49">
            <v>35106.240172413796</v>
          </cell>
          <cell r="F49">
            <v>77848.02982758623</v>
          </cell>
          <cell r="G49">
            <v>65622.487586206887</v>
          </cell>
          <cell r="H49">
            <v>178576.75758620689</v>
          </cell>
        </row>
        <row r="50">
          <cell r="C50" t="str">
            <v>Соцпакет</v>
          </cell>
          <cell r="E50">
            <v>2964.3666666666668</v>
          </cell>
          <cell r="F50">
            <v>2964.3666666666668</v>
          </cell>
          <cell r="G50">
            <v>2964.3666666666668</v>
          </cell>
          <cell r="H50">
            <v>8893.1</v>
          </cell>
        </row>
        <row r="51">
          <cell r="C51" t="str">
            <v>Расходы на HR</v>
          </cell>
          <cell r="E51">
            <v>34116</v>
          </cell>
          <cell r="F51">
            <v>63566.137931034478</v>
          </cell>
          <cell r="G51">
            <v>50194.413793103449</v>
          </cell>
          <cell r="H51">
            <v>147876.55172413791</v>
          </cell>
        </row>
        <row r="52">
          <cell r="C52" t="str">
            <v>Подбор персонала</v>
          </cell>
          <cell r="E52">
            <v>17000</v>
          </cell>
          <cell r="F52">
            <v>0</v>
          </cell>
          <cell r="G52">
            <v>9000</v>
          </cell>
          <cell r="H52">
            <v>26000</v>
          </cell>
        </row>
        <row r="53">
          <cell r="C53" t="str">
            <v xml:space="preserve">Расходы на развитие персонала </v>
          </cell>
          <cell r="E53">
            <v>14616</v>
          </cell>
          <cell r="F53">
            <v>16066.137931034482</v>
          </cell>
          <cell r="G53">
            <v>38694.413793103449</v>
          </cell>
          <cell r="H53">
            <v>69376.551724137928</v>
          </cell>
        </row>
        <row r="54">
          <cell r="C54" t="str">
            <v>Социальные программы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</row>
        <row r="55">
          <cell r="C55" t="str">
            <v xml:space="preserve">Прочие расходы на персонал </v>
          </cell>
          <cell r="E55">
            <v>2500</v>
          </cell>
          <cell r="F55">
            <v>47500</v>
          </cell>
          <cell r="G55">
            <v>2500</v>
          </cell>
          <cell r="H55">
            <v>52500</v>
          </cell>
        </row>
        <row r="56">
          <cell r="C56" t="str">
            <v>Командировочные</v>
          </cell>
          <cell r="E56">
            <v>31004.999999999996</v>
          </cell>
          <cell r="F56">
            <v>45298.213103448274</v>
          </cell>
          <cell r="G56">
            <v>33967.389655172417</v>
          </cell>
          <cell r="H56">
            <v>110270.60275862069</v>
          </cell>
        </row>
        <row r="57">
          <cell r="C57" t="str">
            <v>Командировочные</v>
          </cell>
          <cell r="E57">
            <v>31004.999999999996</v>
          </cell>
          <cell r="F57">
            <v>45298.213103448274</v>
          </cell>
          <cell r="G57">
            <v>33967.389655172417</v>
          </cell>
          <cell r="H57">
            <v>110270.60275862069</v>
          </cell>
        </row>
        <row r="58">
          <cell r="C58" t="str">
            <v>Представительские</v>
          </cell>
          <cell r="E58">
            <v>8250</v>
          </cell>
          <cell r="F58">
            <v>8250</v>
          </cell>
          <cell r="G58">
            <v>8250</v>
          </cell>
          <cell r="H58">
            <v>24750</v>
          </cell>
        </row>
        <row r="59">
          <cell r="C59" t="str">
            <v>Представительские</v>
          </cell>
          <cell r="E59">
            <v>8250</v>
          </cell>
          <cell r="F59">
            <v>8250</v>
          </cell>
          <cell r="G59">
            <v>8250</v>
          </cell>
          <cell r="H59">
            <v>24750</v>
          </cell>
        </row>
        <row r="60">
          <cell r="C60" t="str">
            <v>Расходы на ИТ</v>
          </cell>
          <cell r="E60">
            <v>141370.66666666669</v>
          </cell>
          <cell r="F60">
            <v>87705</v>
          </cell>
          <cell r="G60">
            <v>70893.333333333343</v>
          </cell>
          <cell r="H60">
            <v>299969</v>
          </cell>
        </row>
        <row r="61">
          <cell r="C61" t="str">
            <v>Мобильная связь</v>
          </cell>
          <cell r="E61">
            <v>17230</v>
          </cell>
          <cell r="F61">
            <v>18280</v>
          </cell>
          <cell r="G61">
            <v>18280</v>
          </cell>
          <cell r="H61">
            <v>53790</v>
          </cell>
        </row>
        <row r="62">
          <cell r="C62" t="str">
            <v>Приобретение компьютеров, оргтехники, средств связи</v>
          </cell>
          <cell r="E62">
            <v>49821</v>
          </cell>
          <cell r="F62">
            <v>8233.3333333333339</v>
          </cell>
          <cell r="G62">
            <v>6816.666666666667</v>
          </cell>
          <cell r="H62">
            <v>64871</v>
          </cell>
        </row>
        <row r="63">
          <cell r="C63" t="str">
            <v>Амортизация ОС и НМА (ИТ)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</row>
        <row r="64">
          <cell r="C64" t="str">
            <v>Аренда ОС и НМА (ИТ)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</row>
        <row r="65">
          <cell r="C65" t="str">
            <v>Лизинг ОС и НМА (ИТ)</v>
          </cell>
          <cell r="E65">
            <v>16055</v>
          </cell>
          <cell r="F65">
            <v>16057</v>
          </cell>
          <cell r="G65">
            <v>16058</v>
          </cell>
          <cell r="H65">
            <v>48170</v>
          </cell>
        </row>
        <row r="66">
          <cell r="C66" t="str">
            <v>Информационные услуги</v>
          </cell>
          <cell r="E66">
            <v>19659.666666666668</v>
          </cell>
          <cell r="F66">
            <v>32534.666666666672</v>
          </cell>
          <cell r="G66">
            <v>13134.666666666666</v>
          </cell>
          <cell r="H66">
            <v>65329.000000000007</v>
          </cell>
        </row>
        <row r="67">
          <cell r="C67" t="str">
            <v>Расходные материалы</v>
          </cell>
          <cell r="E67">
            <v>16605</v>
          </cell>
          <cell r="F67">
            <v>0</v>
          </cell>
          <cell r="G67">
            <v>0</v>
          </cell>
          <cell r="H67">
            <v>16605</v>
          </cell>
        </row>
        <row r="68">
          <cell r="C68" t="str">
            <v>Ремонт и эксплуатация (ИТ)</v>
          </cell>
          <cell r="E68">
            <v>0</v>
          </cell>
          <cell r="F68">
            <v>1500</v>
          </cell>
          <cell r="G68">
            <v>0</v>
          </cell>
          <cell r="H68">
            <v>1500</v>
          </cell>
        </row>
        <row r="69">
          <cell r="C69" t="str">
            <v>Страхование (ИТ)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</row>
        <row r="70">
          <cell r="C70" t="str">
            <v>Связь и интернет</v>
          </cell>
          <cell r="E70">
            <v>11000</v>
          </cell>
          <cell r="F70">
            <v>11000</v>
          </cell>
          <cell r="G70">
            <v>11000</v>
          </cell>
          <cell r="H70">
            <v>33000</v>
          </cell>
        </row>
        <row r="71">
          <cell r="C71" t="str">
            <v>Прочие расходы на ИТ</v>
          </cell>
          <cell r="E71">
            <v>11000</v>
          </cell>
          <cell r="F71">
            <v>100</v>
          </cell>
          <cell r="G71">
            <v>5604</v>
          </cell>
          <cell r="H71">
            <v>16704</v>
          </cell>
        </row>
        <row r="72">
          <cell r="C72" t="str">
            <v>Расходы на содержание помещений</v>
          </cell>
          <cell r="E72">
            <v>140645.20000000001</v>
          </cell>
          <cell r="F72">
            <v>125713.2</v>
          </cell>
          <cell r="G72">
            <v>123240.2</v>
          </cell>
          <cell r="H72">
            <v>389598.60000000003</v>
          </cell>
        </row>
        <row r="73">
          <cell r="C73" t="str">
            <v>Приобретение мебели, офис. Оборудования</v>
          </cell>
          <cell r="E73">
            <v>19450</v>
          </cell>
          <cell r="F73">
            <v>5098</v>
          </cell>
          <cell r="G73">
            <v>2600</v>
          </cell>
          <cell r="H73">
            <v>27148</v>
          </cell>
        </row>
        <row r="74">
          <cell r="C74" t="str">
            <v>Амортизация ОС (АХО)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</row>
        <row r="75">
          <cell r="C75" t="str">
            <v>Аренда ОС (АХО)</v>
          </cell>
          <cell r="E75">
            <v>109224.2</v>
          </cell>
          <cell r="F75">
            <v>109224.2</v>
          </cell>
          <cell r="G75">
            <v>109224.2</v>
          </cell>
          <cell r="H75">
            <v>327672.59999999998</v>
          </cell>
        </row>
        <row r="76">
          <cell r="C76" t="str">
            <v>Лизинг ОС (АХО)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</row>
        <row r="77">
          <cell r="C77" t="str">
            <v>Ремонт и эксплуатация (вкл. ремонт по заявке)</v>
          </cell>
          <cell r="E77">
            <v>8411</v>
          </cell>
          <cell r="F77">
            <v>8411</v>
          </cell>
          <cell r="G77">
            <v>8481</v>
          </cell>
          <cell r="H77">
            <v>25303</v>
          </cell>
        </row>
        <row r="78">
          <cell r="C78" t="str">
            <v>Страхование ОС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</row>
        <row r="79">
          <cell r="C79" t="str">
            <v>Расходы на АХР (канц.)</v>
          </cell>
          <cell r="E79">
            <v>3560</v>
          </cell>
          <cell r="F79">
            <v>2980</v>
          </cell>
          <cell r="G79">
            <v>2935</v>
          </cell>
          <cell r="H79">
            <v>9475</v>
          </cell>
        </row>
        <row r="80">
          <cell r="C80" t="str">
            <v>Транспорт</v>
          </cell>
          <cell r="E80">
            <v>17173.841638225254</v>
          </cell>
          <cell r="F80">
            <v>22493.295563139931</v>
          </cell>
          <cell r="G80">
            <v>18133.758361774744</v>
          </cell>
          <cell r="H80">
            <v>57800.895563139929</v>
          </cell>
        </row>
        <row r="81">
          <cell r="C81" t="str">
            <v>Амортизация а/м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</row>
        <row r="82">
          <cell r="C82" t="str">
            <v>Аренда а/м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</row>
        <row r="83">
          <cell r="C83" t="str">
            <v xml:space="preserve">Лизинг а/м </v>
          </cell>
          <cell r="E83">
            <v>9441.8416382252562</v>
          </cell>
          <cell r="F83">
            <v>9442.2955631399309</v>
          </cell>
          <cell r="G83">
            <v>9529.7583617747423</v>
          </cell>
          <cell r="H83">
            <v>28413.895563139929</v>
          </cell>
        </row>
        <row r="84">
          <cell r="C84" t="str">
            <v>Ремонт и эксплуатация а/м</v>
          </cell>
          <cell r="E84">
            <v>2312</v>
          </cell>
          <cell r="F84">
            <v>1800</v>
          </cell>
          <cell r="G84">
            <v>2824</v>
          </cell>
          <cell r="H84">
            <v>6936</v>
          </cell>
        </row>
        <row r="85">
          <cell r="C85" t="str">
            <v>ГСМ</v>
          </cell>
          <cell r="E85">
            <v>2540</v>
          </cell>
          <cell r="F85">
            <v>2540</v>
          </cell>
          <cell r="G85">
            <v>2540</v>
          </cell>
          <cell r="H85">
            <v>7620</v>
          </cell>
        </row>
        <row r="86">
          <cell r="C86" t="str">
            <v>Страхование А/м</v>
          </cell>
          <cell r="E86">
            <v>0</v>
          </cell>
          <cell r="F86">
            <v>1218</v>
          </cell>
          <cell r="G86">
            <v>0</v>
          </cell>
          <cell r="H86">
            <v>1218</v>
          </cell>
        </row>
        <row r="87">
          <cell r="C87" t="str">
            <v>Прочие расходы на транспорт</v>
          </cell>
          <cell r="E87">
            <v>2880</v>
          </cell>
          <cell r="F87">
            <v>7493</v>
          </cell>
          <cell r="G87">
            <v>3240</v>
          </cell>
          <cell r="H87">
            <v>13613</v>
          </cell>
        </row>
        <row r="88">
          <cell r="C88" t="str">
            <v>Расходы на консалтинг, аудит</v>
          </cell>
          <cell r="E88">
            <v>14590.000000000007</v>
          </cell>
          <cell r="F88">
            <v>131000</v>
          </cell>
          <cell r="G88">
            <v>50498</v>
          </cell>
          <cell r="H88">
            <v>196088</v>
          </cell>
        </row>
        <row r="89">
          <cell r="C89" t="str">
            <v>Аудиторские услуги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</row>
        <row r="90">
          <cell r="C90" t="str">
            <v>Консалтинг</v>
          </cell>
          <cell r="E90">
            <v>14590.000000000007</v>
          </cell>
          <cell r="F90">
            <v>9000</v>
          </cell>
          <cell r="G90">
            <v>6498</v>
          </cell>
          <cell r="H90">
            <v>30088.000000000007</v>
          </cell>
        </row>
        <row r="91">
          <cell r="C91" t="str">
            <v>Консалтинг-РГХ</v>
          </cell>
          <cell r="E91">
            <v>0</v>
          </cell>
          <cell r="F91">
            <v>122000</v>
          </cell>
          <cell r="G91">
            <v>44000</v>
          </cell>
          <cell r="H91">
            <v>166000</v>
          </cell>
        </row>
        <row r="92">
          <cell r="C92" t="str">
            <v>Расходы на поддержку решений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</row>
        <row r="93">
          <cell r="C93" t="str">
            <v>Прочие консультационные расходы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</row>
        <row r="94">
          <cell r="C94" t="str">
            <v>Расходы на юридическое сопровождение</v>
          </cell>
          <cell r="E94">
            <v>862</v>
          </cell>
          <cell r="F94">
            <v>862</v>
          </cell>
          <cell r="G94">
            <v>3364</v>
          </cell>
          <cell r="H94">
            <v>5088</v>
          </cell>
        </row>
        <row r="95">
          <cell r="C95" t="str">
            <v>Юридические услуги</v>
          </cell>
          <cell r="E95">
            <v>862</v>
          </cell>
          <cell r="F95">
            <v>862</v>
          </cell>
          <cell r="G95">
            <v>3364</v>
          </cell>
          <cell r="H95">
            <v>5088</v>
          </cell>
        </row>
        <row r="96">
          <cell r="C96" t="str">
            <v>Судебные издержки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</row>
        <row r="97">
          <cell r="C97" t="str">
            <v>Расходы на PR и маркетинг</v>
          </cell>
          <cell r="E97">
            <v>34408.25</v>
          </cell>
          <cell r="F97">
            <v>35653.75</v>
          </cell>
          <cell r="G97">
            <v>27703.75</v>
          </cell>
          <cell r="H97">
            <v>97765.75</v>
          </cell>
        </row>
        <row r="98">
          <cell r="C98" t="str">
            <v>GR-расходы</v>
          </cell>
          <cell r="E98">
            <v>8000</v>
          </cell>
          <cell r="F98">
            <v>9400</v>
          </cell>
          <cell r="G98">
            <v>8000</v>
          </cell>
          <cell r="H98">
            <v>25400</v>
          </cell>
        </row>
        <row r="99">
          <cell r="C99" t="str">
            <v xml:space="preserve">Дизайн, полиграфия и сувенирная продукция </v>
          </cell>
          <cell r="E99">
            <v>16749.666666666664</v>
          </cell>
          <cell r="F99">
            <v>15199.666666666664</v>
          </cell>
          <cell r="G99">
            <v>9450.6666666666679</v>
          </cell>
          <cell r="H99">
            <v>41400</v>
          </cell>
        </row>
        <row r="100">
          <cell r="C100" t="str">
            <v>Размещение рекламы и информации (в т.ч.выставки)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</row>
        <row r="101">
          <cell r="C101" t="str">
            <v>Медиа-мероприятия</v>
          </cell>
          <cell r="E101">
            <v>4600</v>
          </cell>
          <cell r="F101">
            <v>5650</v>
          </cell>
          <cell r="G101">
            <v>4150</v>
          </cell>
          <cell r="H101">
            <v>14400</v>
          </cell>
        </row>
        <row r="102">
          <cell r="C102" t="str">
            <v>PR-мероприятия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</row>
        <row r="103">
          <cell r="C103" t="str">
            <v>Международные проекты и мероприятия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</row>
        <row r="104">
          <cell r="C104" t="str">
            <v>Прочие PR-расходы</v>
          </cell>
          <cell r="E104">
            <v>5058.583333333333</v>
          </cell>
          <cell r="F104">
            <v>5404.083333333333</v>
          </cell>
          <cell r="G104">
            <v>6103.083333333333</v>
          </cell>
          <cell r="H104">
            <v>16565.75</v>
          </cell>
        </row>
        <row r="105">
          <cell r="C105" t="str">
            <v>Подписка на СМИ и литература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</row>
        <row r="106">
          <cell r="C106" t="str">
            <v>Транзакционные расходы</v>
          </cell>
          <cell r="E106">
            <v>2363.1737325174822</v>
          </cell>
          <cell r="F106">
            <v>62840.075174825171</v>
          </cell>
          <cell r="G106">
            <v>3571.220935314685</v>
          </cell>
          <cell r="H106">
            <v>68774.469842657345</v>
          </cell>
        </row>
        <row r="107">
          <cell r="C107" t="str">
            <v xml:space="preserve">Банковские комиссии </v>
          </cell>
          <cell r="E107">
            <v>2363.1737325174822</v>
          </cell>
          <cell r="F107">
            <v>2060.0751748251746</v>
          </cell>
          <cell r="G107">
            <v>2071.220935314685</v>
          </cell>
          <cell r="H107">
            <v>6494.4698426573414</v>
          </cell>
        </row>
        <row r="108">
          <cell r="C108" t="str">
            <v xml:space="preserve">Расходы по обслуживанию кредитов и займов  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</row>
        <row r="109">
          <cell r="C109" t="str">
            <v xml:space="preserve">Прочие операционные расходы 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</row>
        <row r="110">
          <cell r="C110" t="str">
            <v>Брокерские и депозитарные комиссии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</row>
        <row r="111">
          <cell r="C111" t="str">
            <v>Пошлины, штрафы</v>
          </cell>
          <cell r="E111">
            <v>0</v>
          </cell>
          <cell r="F111">
            <v>840</v>
          </cell>
          <cell r="G111">
            <v>0</v>
          </cell>
          <cell r="H111">
            <v>840</v>
          </cell>
        </row>
        <row r="112">
          <cell r="C112" t="str">
            <v>Расходы на регистрацию</v>
          </cell>
          <cell r="E112">
            <v>0</v>
          </cell>
          <cell r="F112">
            <v>59940</v>
          </cell>
          <cell r="G112">
            <v>1500</v>
          </cell>
          <cell r="H112">
            <v>61440</v>
          </cell>
        </row>
        <row r="113">
          <cell r="C113" t="str">
            <v>Расходы на инфраструктуру</v>
          </cell>
          <cell r="E113">
            <v>5260</v>
          </cell>
          <cell r="F113">
            <v>5260</v>
          </cell>
          <cell r="G113">
            <v>7660</v>
          </cell>
          <cell r="H113">
            <v>18180</v>
          </cell>
        </row>
        <row r="114">
          <cell r="C114" t="str">
            <v>Расходы на инфраструктуру</v>
          </cell>
          <cell r="E114">
            <v>5260</v>
          </cell>
          <cell r="F114">
            <v>5260</v>
          </cell>
          <cell r="G114">
            <v>7660</v>
          </cell>
          <cell r="H114">
            <v>18180</v>
          </cell>
        </row>
        <row r="115">
          <cell r="C115" t="str">
            <v>Платежи по налогам и сборам</v>
          </cell>
          <cell r="E115">
            <v>520</v>
          </cell>
          <cell r="F115">
            <v>0</v>
          </cell>
          <cell r="G115">
            <v>450396.10805685591</v>
          </cell>
          <cell r="H115">
            <v>450916.10805685591</v>
          </cell>
        </row>
        <row r="116">
          <cell r="C116" t="str">
            <v>НДС (к уплате)</v>
          </cell>
          <cell r="E116">
            <v>0</v>
          </cell>
          <cell r="F116">
            <v>0</v>
          </cell>
          <cell r="G116">
            <v>211748.095725527</v>
          </cell>
          <cell r="H116">
            <v>211748.095725527</v>
          </cell>
        </row>
        <row r="117">
          <cell r="C117" t="str">
            <v>Налог на прибыль</v>
          </cell>
          <cell r="E117">
            <v>0</v>
          </cell>
          <cell r="F117">
            <v>0</v>
          </cell>
          <cell r="G117">
            <v>236848.01233132891</v>
          </cell>
          <cell r="H117">
            <v>236848.01233132891</v>
          </cell>
        </row>
        <row r="118">
          <cell r="C118" t="str">
            <v>Налог на имущество</v>
          </cell>
          <cell r="E118">
            <v>0</v>
          </cell>
          <cell r="F118">
            <v>0</v>
          </cell>
          <cell r="G118">
            <v>1800</v>
          </cell>
          <cell r="H118">
            <v>1800</v>
          </cell>
        </row>
        <row r="119">
          <cell r="C119" t="str">
            <v>Транспортный налог</v>
          </cell>
          <cell r="E119">
            <v>520</v>
          </cell>
          <cell r="F119">
            <v>0</v>
          </cell>
          <cell r="G119">
            <v>0</v>
          </cell>
          <cell r="H119">
            <v>520</v>
          </cell>
        </row>
        <row r="120">
          <cell r="C120" t="str">
            <v xml:space="preserve">Прочие налоги и сборы 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</row>
        <row r="121">
          <cell r="C121" t="str">
            <v>Прочие расходы</v>
          </cell>
          <cell r="E121">
            <v>10575</v>
          </cell>
          <cell r="F121">
            <v>12345</v>
          </cell>
          <cell r="G121">
            <v>10575</v>
          </cell>
          <cell r="H121">
            <v>33495</v>
          </cell>
        </row>
        <row r="122">
          <cell r="C122" t="str">
            <v>Охрана</v>
          </cell>
        </row>
        <row r="123">
          <cell r="C123" t="str">
            <v>Курсовые разницы</v>
          </cell>
        </row>
        <row r="124">
          <cell r="C124" t="str">
            <v>Переводы</v>
          </cell>
        </row>
        <row r="125">
          <cell r="C125" t="str">
            <v>Прочие расходы</v>
          </cell>
          <cell r="E125">
            <v>10575</v>
          </cell>
          <cell r="F125">
            <v>12345</v>
          </cell>
          <cell r="G125">
            <v>10575</v>
          </cell>
          <cell r="H125">
            <v>33495</v>
          </cell>
        </row>
        <row r="126">
          <cell r="C126" t="str">
            <v>Резерв</v>
          </cell>
          <cell r="E126">
            <v>38744.435802727989</v>
          </cell>
          <cell r="F126">
            <v>40440.653256962236</v>
          </cell>
          <cell r="G126">
            <v>33834.34210715026</v>
          </cell>
          <cell r="H126">
            <v>113019.43116684048</v>
          </cell>
        </row>
        <row r="127">
          <cell r="C127" t="str">
            <v>Резерв</v>
          </cell>
          <cell r="E127">
            <v>38744.435802727989</v>
          </cell>
          <cell r="F127">
            <v>40440.653256962236</v>
          </cell>
          <cell r="G127">
            <v>33834.34210715026</v>
          </cell>
          <cell r="H127">
            <v>113019.43116684048</v>
          </cell>
        </row>
        <row r="128">
          <cell r="C128" t="str">
            <v>В том числе, выплаты АУР связанные с управлением активами (косвенные)</v>
          </cell>
          <cell r="E128">
            <v>68268.905344827595</v>
          </cell>
          <cell r="F128">
            <v>68292.892931034483</v>
          </cell>
          <cell r="G128">
            <v>65322.892931034483</v>
          </cell>
          <cell r="H128">
            <v>201884.69120689656</v>
          </cell>
        </row>
        <row r="129">
          <cell r="C129" t="str">
            <v>Оклад NET</v>
          </cell>
          <cell r="E129">
            <v>44500</v>
          </cell>
          <cell r="F129">
            <v>45620</v>
          </cell>
          <cell r="G129">
            <v>45620</v>
          </cell>
          <cell r="H129">
            <v>135740</v>
          </cell>
        </row>
        <row r="130">
          <cell r="C130" t="str">
            <v>Премия NET</v>
          </cell>
          <cell r="E130">
            <v>2225</v>
          </cell>
          <cell r="F130">
            <v>2281</v>
          </cell>
          <cell r="G130">
            <v>2281</v>
          </cell>
          <cell r="H130">
            <v>6787</v>
          </cell>
        </row>
        <row r="131">
          <cell r="C131" t="str">
            <v>Иные выплаты персоналу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</row>
        <row r="132">
          <cell r="C132" t="str">
            <v>НДФЛ</v>
          </cell>
          <cell r="E132">
            <v>6981.8965517241386</v>
          </cell>
          <cell r="F132">
            <v>7157.620689655173</v>
          </cell>
          <cell r="G132">
            <v>7157.620689655173</v>
          </cell>
          <cell r="H132">
            <v>21297.137931034486</v>
          </cell>
        </row>
        <row r="133">
          <cell r="C133" t="str">
            <v>ЕСН</v>
          </cell>
          <cell r="E133">
            <v>14025.913793103447</v>
          </cell>
          <cell r="F133">
            <v>12698.17724137931</v>
          </cell>
          <cell r="G133">
            <v>9728.1772413793096</v>
          </cell>
          <cell r="H133">
            <v>36452.268275862065</v>
          </cell>
        </row>
        <row r="134">
          <cell r="C134" t="str">
            <v>Соцпакет</v>
          </cell>
          <cell r="E134">
            <v>536.09499999999991</v>
          </cell>
          <cell r="F134">
            <v>536.09499999999991</v>
          </cell>
          <cell r="G134">
            <v>536.09499999999991</v>
          </cell>
          <cell r="H134">
            <v>1608.2849999999999</v>
          </cell>
        </row>
        <row r="135">
          <cell r="C135" t="str">
            <v>Приток/отток по операционной деятельности</v>
          </cell>
          <cell r="E135">
            <v>-682126.58847232128</v>
          </cell>
          <cell r="F135">
            <v>-851762.13531676633</v>
          </cell>
          <cell r="G135">
            <v>-1103117.1635990264</v>
          </cell>
          <cell r="H135">
            <v>-2637005.8873881139</v>
          </cell>
        </row>
        <row r="137">
          <cell r="C137" t="str">
            <v>ИНВЕСТИЦИОННАЯ ДЕЯТЕЛЬНОСТЬ</v>
          </cell>
        </row>
        <row r="138">
          <cell r="C138" t="str">
            <v>ПОСТУПЛЕНИЯ</v>
          </cell>
          <cell r="E138">
            <v>301006.00529999996</v>
          </cell>
          <cell r="F138">
            <v>50191007.140599996</v>
          </cell>
          <cell r="G138">
            <v>6927482.9508800004</v>
          </cell>
          <cell r="H138">
            <v>57419496.096779995</v>
          </cell>
        </row>
        <row r="139">
          <cell r="C139" t="str">
            <v>Реализация инвестиционных вложений</v>
          </cell>
          <cell r="E139">
            <v>0</v>
          </cell>
          <cell r="F139">
            <v>39000000</v>
          </cell>
          <cell r="G139">
            <v>0</v>
          </cell>
          <cell r="H139">
            <v>39000000</v>
          </cell>
        </row>
        <row r="140">
          <cell r="C140" t="str">
            <v>Генерация</v>
          </cell>
          <cell r="E140">
            <v>0</v>
          </cell>
          <cell r="F140">
            <v>39000000</v>
          </cell>
          <cell r="G140">
            <v>0</v>
          </cell>
          <cell r="H140">
            <v>39000000</v>
          </cell>
        </row>
        <row r="141">
          <cell r="C141" t="str">
            <v>ТГК-8</v>
          </cell>
          <cell r="E141">
            <v>0</v>
          </cell>
          <cell r="F141">
            <v>39000000</v>
          </cell>
          <cell r="G141">
            <v>0</v>
          </cell>
          <cell r="H141">
            <v>39000000</v>
          </cell>
        </row>
        <row r="142">
          <cell r="C142" t="str">
            <v>Ростовэнерго</v>
          </cell>
          <cell r="E142">
            <v>0</v>
          </cell>
          <cell r="F142">
            <v>39000000</v>
          </cell>
          <cell r="G142">
            <v>0</v>
          </cell>
          <cell r="H142">
            <v>39000000</v>
          </cell>
        </row>
        <row r="143">
          <cell r="C143" t="str">
            <v>Пермэнерго (ОАО Яйвинская ГРЭС)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</row>
        <row r="144">
          <cell r="C144" t="str">
            <v>Нижновэнерго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</row>
        <row r="145">
          <cell r="C145" t="str">
            <v>Дивиденды и доп. дивиденды</v>
          </cell>
          <cell r="E145">
            <v>301006.00529999996</v>
          </cell>
          <cell r="F145">
            <v>11191007.1406</v>
          </cell>
          <cell r="G145">
            <v>6927482.9508800004</v>
          </cell>
          <cell r="H145">
            <v>18419496.096780002</v>
          </cell>
        </row>
        <row r="146">
          <cell r="C146" t="str">
            <v>Генерация</v>
          </cell>
        </row>
        <row r="147">
          <cell r="C147" t="str">
            <v>ТГК-5</v>
          </cell>
        </row>
        <row r="148">
          <cell r="C148" t="str">
            <v>Мариэнерго (генерирующая компания)</v>
          </cell>
        </row>
        <row r="149">
          <cell r="C149" t="str">
            <v xml:space="preserve">Дивиденды </v>
          </cell>
        </row>
        <row r="150">
          <cell r="C150" t="str">
            <v xml:space="preserve">Доп. дивиденды </v>
          </cell>
        </row>
        <row r="151">
          <cell r="C151" t="str">
            <v>Кировэнерго (генерирующая компания)</v>
          </cell>
        </row>
        <row r="152">
          <cell r="C152" t="str">
            <v xml:space="preserve">Дивиденды </v>
          </cell>
        </row>
        <row r="153">
          <cell r="C153" t="str">
            <v xml:space="preserve">Доп. дивиденды </v>
          </cell>
        </row>
        <row r="154">
          <cell r="C154" t="str">
            <v>Удмуртская территориальная генерирующая компания</v>
          </cell>
        </row>
        <row r="155">
          <cell r="C155" t="str">
            <v xml:space="preserve">Дивиденды </v>
          </cell>
        </row>
        <row r="156">
          <cell r="C156" t="str">
            <v xml:space="preserve">Доп. дивиденды </v>
          </cell>
        </row>
        <row r="157">
          <cell r="C157" t="str">
            <v>ТГК-6</v>
          </cell>
        </row>
        <row r="158">
          <cell r="C158" t="str">
            <v>Ивановская генерирующая компания</v>
          </cell>
        </row>
        <row r="159">
          <cell r="C159" t="str">
            <v xml:space="preserve">Дивиденды </v>
          </cell>
        </row>
        <row r="160">
          <cell r="C160" t="str">
            <v xml:space="preserve">Доп. дивиденды </v>
          </cell>
        </row>
        <row r="161">
          <cell r="C161" t="str">
            <v>Владимирская генерирующая компания</v>
          </cell>
        </row>
        <row r="162">
          <cell r="C162" t="str">
            <v xml:space="preserve">Дивиденды </v>
          </cell>
        </row>
        <row r="163">
          <cell r="C163" t="str">
            <v xml:space="preserve">Доп. дивиденды </v>
          </cell>
        </row>
        <row r="164">
          <cell r="C164" t="str">
            <v>Пензенская генерирующая компания</v>
          </cell>
        </row>
        <row r="165">
          <cell r="C165" t="str">
            <v xml:space="preserve">Дивиденды </v>
          </cell>
        </row>
        <row r="166">
          <cell r="C166" t="str">
            <v xml:space="preserve">Доп. дивиденды </v>
          </cell>
        </row>
        <row r="167">
          <cell r="C167" t="str">
            <v>АО Нижновэнерго (генерирующая компания)</v>
          </cell>
        </row>
        <row r="168">
          <cell r="C168" t="str">
            <v xml:space="preserve">Дивиденды </v>
          </cell>
        </row>
        <row r="169">
          <cell r="C169" t="str">
            <v xml:space="preserve">Доп. дивиденды </v>
          </cell>
        </row>
        <row r="170">
          <cell r="C170" t="str">
            <v>АО Мордовэнерго (генерирующая компания)</v>
          </cell>
        </row>
        <row r="171">
          <cell r="C171" t="str">
            <v xml:space="preserve">Дивиденды </v>
          </cell>
        </row>
        <row r="172">
          <cell r="C172" t="str">
            <v xml:space="preserve">Доп. дивиденды </v>
          </cell>
        </row>
        <row r="173">
          <cell r="C173" t="str">
            <v>ТГК-9</v>
          </cell>
        </row>
        <row r="174">
          <cell r="C174" t="str">
            <v>Свердловская генерирующая компания</v>
          </cell>
        </row>
        <row r="175">
          <cell r="C175" t="str">
            <v xml:space="preserve">Дивиденды </v>
          </cell>
        </row>
        <row r="176">
          <cell r="C176" t="str">
            <v xml:space="preserve">Доп. дивиденды </v>
          </cell>
        </row>
        <row r="177">
          <cell r="C177" t="str">
            <v>Пермская генерирующая компания</v>
          </cell>
        </row>
        <row r="178">
          <cell r="C178" t="str">
            <v xml:space="preserve">Дивиденды </v>
          </cell>
        </row>
        <row r="179">
          <cell r="C179" t="str">
            <v xml:space="preserve">Доп. дивиденды </v>
          </cell>
        </row>
        <row r="180">
          <cell r="C180" t="str">
            <v>АО Комиэнерго</v>
          </cell>
        </row>
        <row r="181">
          <cell r="C181" t="str">
            <v>Яйва</v>
          </cell>
        </row>
        <row r="182">
          <cell r="C182" t="str">
            <v>Яйвинская ГРЭС</v>
          </cell>
        </row>
        <row r="183">
          <cell r="C183" t="str">
            <v xml:space="preserve">Дивиденды </v>
          </cell>
        </row>
        <row r="184">
          <cell r="C184" t="str">
            <v xml:space="preserve">Доп. дивиденды </v>
          </cell>
        </row>
        <row r="185">
          <cell r="C185" t="str">
            <v>Серов</v>
          </cell>
        </row>
        <row r="186">
          <cell r="C186" t="str">
            <v>Серовская ГРЭС</v>
          </cell>
        </row>
        <row r="187">
          <cell r="C187" t="str">
            <v xml:space="preserve">Дивиденды </v>
          </cell>
        </row>
        <row r="188">
          <cell r="C188" t="str">
            <v xml:space="preserve">Доп. дивиденды </v>
          </cell>
        </row>
        <row r="189">
          <cell r="C189" t="str">
            <v>Сети Энерго</v>
          </cell>
          <cell r="E189">
            <v>0</v>
          </cell>
          <cell r="F189">
            <v>10903490.5</v>
          </cell>
          <cell r="G189">
            <v>757500.09007999999</v>
          </cell>
          <cell r="H189">
            <v>11660990.59008</v>
          </cell>
        </row>
        <row r="190">
          <cell r="C190" t="str">
            <v>Центр</v>
          </cell>
          <cell r="E190">
            <v>0</v>
          </cell>
          <cell r="F190">
            <v>1257306</v>
          </cell>
          <cell r="G190">
            <v>0</v>
          </cell>
          <cell r="H190">
            <v>1257306</v>
          </cell>
        </row>
        <row r="191">
          <cell r="C191" t="str">
            <v>Владимирэнерго (АО)</v>
          </cell>
        </row>
        <row r="192">
          <cell r="C192" t="str">
            <v xml:space="preserve">Дивиденды </v>
          </cell>
        </row>
        <row r="193">
          <cell r="C193" t="str">
            <v xml:space="preserve">Доп. дивиденды </v>
          </cell>
        </row>
        <row r="194">
          <cell r="C194" t="str">
            <v>Ростовэнерго (АО)</v>
          </cell>
          <cell r="E194">
            <v>0</v>
          </cell>
          <cell r="F194">
            <v>1257306</v>
          </cell>
          <cell r="G194">
            <v>0</v>
          </cell>
          <cell r="H194">
            <v>1257306</v>
          </cell>
        </row>
        <row r="195">
          <cell r="C195" t="str">
            <v xml:space="preserve">Дивиденды </v>
          </cell>
          <cell r="E195">
            <v>0</v>
          </cell>
          <cell r="F195">
            <v>1257306</v>
          </cell>
          <cell r="G195">
            <v>0</v>
          </cell>
          <cell r="H195">
            <v>1257306</v>
          </cell>
        </row>
        <row r="196">
          <cell r="C196" t="str">
            <v xml:space="preserve">Доп. дивиденды </v>
          </cell>
        </row>
        <row r="197">
          <cell r="C197" t="str">
            <v>Ивэнерго, ОАО энергетики и электрификации</v>
          </cell>
        </row>
        <row r="198">
          <cell r="C198" t="str">
            <v xml:space="preserve">Дивиденды </v>
          </cell>
        </row>
        <row r="199">
          <cell r="C199" t="str">
            <v xml:space="preserve">Доп. дивиденды </v>
          </cell>
        </row>
        <row r="200">
          <cell r="C200" t="str">
            <v>Урал</v>
          </cell>
          <cell r="E200">
            <v>0</v>
          </cell>
          <cell r="F200">
            <v>9646184.5</v>
          </cell>
          <cell r="G200">
            <v>757500.09007999999</v>
          </cell>
          <cell r="H200">
            <v>10403684.59008</v>
          </cell>
        </row>
        <row r="201">
          <cell r="C201" t="str">
            <v>Свердловэнерго (АО)</v>
          </cell>
          <cell r="E201">
            <v>0</v>
          </cell>
          <cell r="F201">
            <v>540234.5</v>
          </cell>
          <cell r="G201">
            <v>757500.09007999999</v>
          </cell>
          <cell r="H201">
            <v>1297734.59008</v>
          </cell>
        </row>
        <row r="202">
          <cell r="C202" t="str">
            <v xml:space="preserve">Дивиденды </v>
          </cell>
          <cell r="E202">
            <v>0</v>
          </cell>
          <cell r="F202">
            <v>540234.5</v>
          </cell>
          <cell r="G202">
            <v>757500.09007999999</v>
          </cell>
          <cell r="H202">
            <v>1297734.59008</v>
          </cell>
        </row>
        <row r="203">
          <cell r="C203" t="str">
            <v xml:space="preserve">Доп. дивиденды </v>
          </cell>
        </row>
        <row r="204">
          <cell r="C204" t="str">
            <v>Пермэнерго (АО)</v>
          </cell>
          <cell r="E204">
            <v>0</v>
          </cell>
          <cell r="F204">
            <v>9105950</v>
          </cell>
          <cell r="G204">
            <v>0</v>
          </cell>
          <cell r="H204">
            <v>9105950</v>
          </cell>
        </row>
        <row r="205">
          <cell r="C205" t="str">
            <v xml:space="preserve">Дивиденды </v>
          </cell>
          <cell r="E205">
            <v>0</v>
          </cell>
          <cell r="F205">
            <v>9105950</v>
          </cell>
          <cell r="G205">
            <v>0</v>
          </cell>
          <cell r="H205">
            <v>9105950</v>
          </cell>
        </row>
        <row r="206">
          <cell r="C206" t="str">
            <v xml:space="preserve">Доп. дивиденды </v>
          </cell>
        </row>
        <row r="207">
          <cell r="C207" t="str">
            <v xml:space="preserve"> Кировэнерго</v>
          </cell>
        </row>
        <row r="208">
          <cell r="C208" t="str">
            <v xml:space="preserve">Дивиденды </v>
          </cell>
        </row>
        <row r="209">
          <cell r="C209" t="str">
            <v xml:space="preserve">Доп. дивиденды </v>
          </cell>
        </row>
        <row r="210">
          <cell r="C210" t="str">
            <v>Пензаэнерго</v>
          </cell>
        </row>
        <row r="211">
          <cell r="C211" t="str">
            <v xml:space="preserve">Дивиденды </v>
          </cell>
        </row>
        <row r="212">
          <cell r="C212" t="str">
            <v xml:space="preserve">Доп. дивиденды </v>
          </cell>
        </row>
        <row r="213">
          <cell r="C213" t="str">
            <v>Удмуртэнерго</v>
          </cell>
        </row>
        <row r="214">
          <cell r="C214" t="str">
            <v xml:space="preserve">Дивиденды </v>
          </cell>
        </row>
        <row r="215">
          <cell r="C215" t="str">
            <v xml:space="preserve">Доп. дивиденды </v>
          </cell>
        </row>
        <row r="216">
          <cell r="C216" t="str">
            <v>Прочие Энерго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</row>
        <row r="217">
          <cell r="C217" t="str">
            <v>ТГК-5</v>
          </cell>
        </row>
        <row r="218">
          <cell r="C218" t="str">
            <v>Удмуртская управляющая энергетическая компания</v>
          </cell>
        </row>
        <row r="219">
          <cell r="C219" t="str">
            <v xml:space="preserve">Дивиденды </v>
          </cell>
        </row>
        <row r="220">
          <cell r="C220" t="str">
            <v xml:space="preserve">Доп. дивиденды </v>
          </cell>
        </row>
        <row r="221">
          <cell r="C221" t="str">
            <v>ТГК-6</v>
          </cell>
        </row>
        <row r="222">
          <cell r="C222" t="str">
            <v>Нижновэнерго (неразделенное)</v>
          </cell>
        </row>
        <row r="223">
          <cell r="C223" t="str">
            <v xml:space="preserve">Дивиденды </v>
          </cell>
        </row>
        <row r="224">
          <cell r="C224" t="str">
            <v xml:space="preserve">Доп. дивиденды </v>
          </cell>
        </row>
        <row r="225">
          <cell r="C225" t="str">
            <v>Владимирская энергетическая компания</v>
          </cell>
        </row>
        <row r="226">
          <cell r="C226" t="str">
            <v xml:space="preserve">Дивиденды </v>
          </cell>
        </row>
        <row r="227">
          <cell r="C227" t="str">
            <v xml:space="preserve">Доп. дивиденды </v>
          </cell>
        </row>
        <row r="228">
          <cell r="C228" t="str">
            <v>Ивановская управляющая энергетическая компания</v>
          </cell>
        </row>
        <row r="229">
          <cell r="C229" t="str">
            <v xml:space="preserve">Дивиденды </v>
          </cell>
        </row>
        <row r="230">
          <cell r="C230" t="str">
            <v xml:space="preserve">Доп. дивиденды </v>
          </cell>
        </row>
        <row r="231">
          <cell r="C231" t="str">
            <v>Пензенская энергетическая управляющая компания</v>
          </cell>
        </row>
        <row r="232">
          <cell r="C232" t="str">
            <v xml:space="preserve">Дивиденды </v>
          </cell>
        </row>
        <row r="233">
          <cell r="C233" t="str">
            <v xml:space="preserve">Доп. дивиденды </v>
          </cell>
        </row>
        <row r="234">
          <cell r="C234" t="str">
            <v>ТГК-8</v>
          </cell>
        </row>
        <row r="235">
          <cell r="C235" t="str">
            <v>Управляющая компания Ростовэнерго</v>
          </cell>
        </row>
        <row r="236">
          <cell r="C236" t="str">
            <v xml:space="preserve">Дивиденды </v>
          </cell>
        </row>
        <row r="237">
          <cell r="C237" t="str">
            <v xml:space="preserve">Доп. дивиденды </v>
          </cell>
        </row>
        <row r="238">
          <cell r="C238" t="str">
            <v>ТГК-9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</row>
        <row r="239">
          <cell r="C239" t="str">
            <v>Комиэнерго (неразделенное)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</row>
        <row r="240">
          <cell r="C240" t="str">
            <v xml:space="preserve">Дивиденды 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</row>
        <row r="241">
          <cell r="C241" t="str">
            <v xml:space="preserve">Доп. дивиденды </v>
          </cell>
        </row>
        <row r="242">
          <cell r="C242" t="str">
            <v>Свердловская энергосервисная компания</v>
          </cell>
        </row>
        <row r="243">
          <cell r="C243" t="str">
            <v xml:space="preserve">Дивиденды </v>
          </cell>
        </row>
        <row r="244">
          <cell r="C244" t="str">
            <v xml:space="preserve">Доп. дивиденды </v>
          </cell>
        </row>
        <row r="245">
          <cell r="C245" t="str">
            <v>Свердловская энергоуправляющая компания</v>
          </cell>
        </row>
        <row r="246">
          <cell r="C246" t="str">
            <v xml:space="preserve">Дивиденды </v>
          </cell>
        </row>
        <row r="247">
          <cell r="C247" t="str">
            <v xml:space="preserve">Доп. дивиденды </v>
          </cell>
        </row>
        <row r="248">
          <cell r="C248" t="str">
            <v>Пермская энергоуправляющая компания</v>
          </cell>
        </row>
        <row r="249">
          <cell r="C249" t="str">
            <v xml:space="preserve">Дивиденды </v>
          </cell>
        </row>
        <row r="250">
          <cell r="C250" t="str">
            <v xml:space="preserve">Доп. дивиденды </v>
          </cell>
        </row>
        <row r="251">
          <cell r="C251" t="str">
            <v>РКС</v>
          </cell>
        </row>
        <row r="252">
          <cell r="C252" t="str">
            <v>Терр.1</v>
          </cell>
        </row>
        <row r="253">
          <cell r="C253" t="str">
            <v>ОАО…</v>
          </cell>
        </row>
        <row r="254">
          <cell r="C254" t="str">
            <v xml:space="preserve">Дивиденды </v>
          </cell>
        </row>
        <row r="255">
          <cell r="C255" t="str">
            <v>Терр.1</v>
          </cell>
        </row>
        <row r="256">
          <cell r="C256" t="str">
            <v>ОАО…</v>
          </cell>
        </row>
        <row r="257">
          <cell r="C257" t="str">
            <v xml:space="preserve">Дивиденды </v>
          </cell>
        </row>
        <row r="258">
          <cell r="C258" t="str">
            <v>Энергосбыт</v>
          </cell>
        </row>
        <row r="259">
          <cell r="C259" t="str">
            <v>ТГК-5</v>
          </cell>
        </row>
        <row r="260">
          <cell r="C260" t="str">
            <v>Энергосбыт Мариэнерго</v>
          </cell>
        </row>
        <row r="261">
          <cell r="C261" t="str">
            <v xml:space="preserve">Дивиденды </v>
          </cell>
        </row>
        <row r="262">
          <cell r="C262" t="str">
            <v xml:space="preserve">Доп. дивиденды </v>
          </cell>
        </row>
        <row r="263">
          <cell r="C263" t="str">
            <v xml:space="preserve">Кировэнергосбыт </v>
          </cell>
        </row>
        <row r="264">
          <cell r="C264" t="str">
            <v xml:space="preserve">Дивиденды </v>
          </cell>
        </row>
        <row r="265">
          <cell r="C265" t="str">
            <v xml:space="preserve">Доп. дивиденды </v>
          </cell>
        </row>
        <row r="266">
          <cell r="C266" t="str">
            <v>Удмуртская энергосбытовая компания</v>
          </cell>
        </row>
        <row r="267">
          <cell r="C267" t="str">
            <v xml:space="preserve">Дивиденды </v>
          </cell>
        </row>
        <row r="268">
          <cell r="C268" t="str">
            <v xml:space="preserve">Доп. дивиденды </v>
          </cell>
        </row>
        <row r="269">
          <cell r="C269" t="str">
            <v>ТГК-6</v>
          </cell>
        </row>
        <row r="270">
          <cell r="C270" t="str">
            <v>Ивановская энергосбытовая компания</v>
          </cell>
        </row>
        <row r="271">
          <cell r="C271" t="str">
            <v xml:space="preserve">Дивиденды </v>
          </cell>
        </row>
        <row r="272">
          <cell r="C272" t="str">
            <v xml:space="preserve">Доп. дивиденды </v>
          </cell>
        </row>
        <row r="273">
          <cell r="C273" t="str">
            <v>Владимирская энергосбытовая компания</v>
          </cell>
        </row>
        <row r="274">
          <cell r="C274" t="str">
            <v xml:space="preserve">Дивиденды </v>
          </cell>
        </row>
        <row r="275">
          <cell r="C275" t="str">
            <v xml:space="preserve">Доп. дивиденды </v>
          </cell>
        </row>
        <row r="276">
          <cell r="C276" t="str">
            <v>Пензенская энергосбытовая компания</v>
          </cell>
        </row>
        <row r="277">
          <cell r="C277" t="str">
            <v xml:space="preserve">Дивиденды </v>
          </cell>
        </row>
        <row r="278">
          <cell r="C278" t="str">
            <v xml:space="preserve">Доп. дивиденды </v>
          </cell>
        </row>
        <row r="279">
          <cell r="C279" t="str">
            <v>Энергосбыт Нижновэнерго</v>
          </cell>
        </row>
        <row r="280">
          <cell r="C280" t="str">
            <v xml:space="preserve">Дивиденды </v>
          </cell>
        </row>
        <row r="281">
          <cell r="C281" t="str">
            <v xml:space="preserve">Доп. дивиденды </v>
          </cell>
        </row>
        <row r="282">
          <cell r="C282" t="str">
            <v>Энергосбыт Мордовэнерго</v>
          </cell>
        </row>
        <row r="283">
          <cell r="C283" t="str">
            <v xml:space="preserve">Дивиденды </v>
          </cell>
        </row>
        <row r="284">
          <cell r="C284" t="str">
            <v xml:space="preserve">Доп. дивиденды </v>
          </cell>
        </row>
        <row r="285">
          <cell r="C285" t="str">
            <v>ТГК-8</v>
          </cell>
        </row>
        <row r="286">
          <cell r="C286" t="str">
            <v>Энергосбыт Ростовэнерго</v>
          </cell>
        </row>
        <row r="287">
          <cell r="C287" t="str">
            <v xml:space="preserve">Дивиденды </v>
          </cell>
        </row>
        <row r="288">
          <cell r="C288" t="str">
            <v xml:space="preserve">Доп. дивиденды </v>
          </cell>
        </row>
        <row r="289">
          <cell r="C289" t="str">
            <v>ТГК-9</v>
          </cell>
        </row>
        <row r="290">
          <cell r="C290" t="str">
            <v>Свердловэнергосбыт</v>
          </cell>
        </row>
        <row r="291">
          <cell r="C291" t="str">
            <v xml:space="preserve">Дивиденды </v>
          </cell>
        </row>
        <row r="292">
          <cell r="C292" t="str">
            <v xml:space="preserve">Доп. дивиденды </v>
          </cell>
        </row>
        <row r="293">
          <cell r="C293" t="str">
            <v>Энергосбыт Комиэнерго (?)</v>
          </cell>
        </row>
        <row r="294">
          <cell r="C294" t="str">
            <v xml:space="preserve">Дивиденды </v>
          </cell>
        </row>
        <row r="295">
          <cell r="C295" t="str">
            <v xml:space="preserve">Доп. дивиденды </v>
          </cell>
        </row>
        <row r="296">
          <cell r="C296" t="str">
            <v>Пермская энергетическая сбытовая компания</v>
          </cell>
        </row>
        <row r="297">
          <cell r="C297" t="str">
            <v xml:space="preserve">Дивиденды </v>
          </cell>
        </row>
        <row r="298">
          <cell r="C298" t="str">
            <v xml:space="preserve">Доп. дивиденды </v>
          </cell>
        </row>
        <row r="299">
          <cell r="C299" t="str">
            <v>Энергоремонт</v>
          </cell>
        </row>
        <row r="300">
          <cell r="C300" t="str">
            <v>ТГК-6</v>
          </cell>
        </row>
        <row r="301">
          <cell r="C301" t="str">
            <v>Ремонтный центр Нижновэнерго</v>
          </cell>
        </row>
        <row r="302">
          <cell r="C302" t="str">
            <v xml:space="preserve">Дивиденды </v>
          </cell>
        </row>
        <row r="303">
          <cell r="C303" t="str">
            <v xml:space="preserve">Доп. дивиденды </v>
          </cell>
        </row>
        <row r="304">
          <cell r="C304" t="str">
            <v>Пензенская энергоремонтная компания</v>
          </cell>
        </row>
        <row r="305">
          <cell r="C305" t="str">
            <v xml:space="preserve">Дивиденды </v>
          </cell>
        </row>
        <row r="306">
          <cell r="C306" t="str">
            <v xml:space="preserve">Доп. дивиденды </v>
          </cell>
        </row>
        <row r="307">
          <cell r="C307" t="str">
            <v>ТГК-8</v>
          </cell>
        </row>
        <row r="308">
          <cell r="C308" t="str">
            <v>Ростовэнергоспецремонт</v>
          </cell>
        </row>
        <row r="309">
          <cell r="C309" t="str">
            <v xml:space="preserve">Дивиденды </v>
          </cell>
        </row>
        <row r="310">
          <cell r="C310" t="str">
            <v xml:space="preserve">Доп. дивиденды </v>
          </cell>
        </row>
        <row r="311">
          <cell r="C311" t="str">
            <v>ТГК-9</v>
          </cell>
        </row>
        <row r="312">
          <cell r="C312" t="str">
            <v>Ремонтный центр Свердловэнерго 1</v>
          </cell>
        </row>
        <row r="313">
          <cell r="C313" t="str">
            <v xml:space="preserve">Дивиденды </v>
          </cell>
        </row>
        <row r="314">
          <cell r="C314" t="str">
            <v xml:space="preserve">Доп. дивиденды </v>
          </cell>
        </row>
        <row r="315">
          <cell r="C315" t="str">
            <v>Ремонтный центр Свердловэнерго 2</v>
          </cell>
        </row>
        <row r="316">
          <cell r="C316" t="str">
            <v xml:space="preserve">Дивиденды </v>
          </cell>
        </row>
        <row r="317">
          <cell r="C317" t="str">
            <v xml:space="preserve">Доп. дивиденды </v>
          </cell>
        </row>
        <row r="318">
          <cell r="C318" t="str">
            <v>Пермэнергоремонт</v>
          </cell>
        </row>
        <row r="319">
          <cell r="C319" t="str">
            <v xml:space="preserve">Дивиденды </v>
          </cell>
        </row>
        <row r="320">
          <cell r="C320" t="str">
            <v xml:space="preserve">Доп. дивиденды </v>
          </cell>
        </row>
        <row r="321">
          <cell r="C321" t="str">
            <v>Пермэнергоспецремонт</v>
          </cell>
        </row>
        <row r="322">
          <cell r="C322" t="str">
            <v xml:space="preserve">Дивиденды </v>
          </cell>
        </row>
        <row r="323">
          <cell r="C323" t="str">
            <v xml:space="preserve">Доп. дивиденды </v>
          </cell>
        </row>
        <row r="324">
          <cell r="C324" t="str">
            <v xml:space="preserve">Регионгазхолдинг </v>
          </cell>
        </row>
        <row r="325">
          <cell r="C325" t="str">
            <v xml:space="preserve">Дивиденды </v>
          </cell>
        </row>
        <row r="326">
          <cell r="C326" t="str">
            <v xml:space="preserve">Доп. дивиденды </v>
          </cell>
        </row>
        <row r="327">
          <cell r="C327" t="str">
            <v>Иркутскэнерго</v>
          </cell>
          <cell r="E327">
            <v>0</v>
          </cell>
          <cell r="F327">
            <v>0</v>
          </cell>
          <cell r="G327">
            <v>3577000</v>
          </cell>
          <cell r="H327">
            <v>3577000</v>
          </cell>
        </row>
        <row r="328">
          <cell r="C328" t="str">
            <v xml:space="preserve">Дивиденды 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</row>
        <row r="329">
          <cell r="C329" t="str">
            <v xml:space="preserve">Доп. дивиденды </v>
          </cell>
          <cell r="E329">
            <v>0</v>
          </cell>
          <cell r="F329">
            <v>0</v>
          </cell>
          <cell r="G329">
            <v>3577000</v>
          </cell>
          <cell r="H329">
            <v>3577000</v>
          </cell>
        </row>
        <row r="330">
          <cell r="C330" t="str">
            <v>Печорская ГРЭС</v>
          </cell>
        </row>
        <row r="331">
          <cell r="C331" t="str">
            <v xml:space="preserve">Дивиденды </v>
          </cell>
        </row>
        <row r="332">
          <cell r="C332" t="str">
            <v xml:space="preserve">Доп. дивиденды </v>
          </cell>
        </row>
        <row r="333">
          <cell r="C333" t="str">
            <v>Федеральный центр продаж</v>
          </cell>
          <cell r="E333">
            <v>301006.00529999996</v>
          </cell>
          <cell r="F333">
            <v>287516.64059999998</v>
          </cell>
          <cell r="G333">
            <v>292982.86080000002</v>
          </cell>
          <cell r="H333">
            <v>881505.50669999991</v>
          </cell>
        </row>
        <row r="334">
          <cell r="C334" t="str">
            <v xml:space="preserve">Дивиденды </v>
          </cell>
        </row>
        <row r="335">
          <cell r="C335" t="str">
            <v xml:space="preserve">Доп. дивиденды </v>
          </cell>
          <cell r="E335">
            <v>301006.00529999996</v>
          </cell>
          <cell r="F335">
            <v>287516.64059999998</v>
          </cell>
          <cell r="G335">
            <v>292982.86080000002</v>
          </cell>
          <cell r="H335">
            <v>881505.50669999991</v>
          </cell>
        </row>
        <row r="336">
          <cell r="C336" t="str">
            <v>Коми (БЭТ - электричество)</v>
          </cell>
          <cell r="E336">
            <v>228074.00489999997</v>
          </cell>
          <cell r="F336">
            <v>219639.01679999998</v>
          </cell>
          <cell r="G336">
            <v>223937.7273</v>
          </cell>
          <cell r="H336">
            <v>671650.74899999995</v>
          </cell>
        </row>
        <row r="337">
          <cell r="C337" t="str">
            <v>Коми (МСК -  уголь)</v>
          </cell>
          <cell r="E337">
            <v>72932.00039999999</v>
          </cell>
          <cell r="F337">
            <v>67877.623800000001</v>
          </cell>
          <cell r="G337">
            <v>69045.133499999996</v>
          </cell>
          <cell r="H337">
            <v>209854.75769999999</v>
          </cell>
        </row>
        <row r="338">
          <cell r="C338" t="str">
            <v>Трейдинг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</row>
        <row r="339">
          <cell r="C339" t="str">
            <v>Энергетическое строительство</v>
          </cell>
          <cell r="E339">
            <v>0</v>
          </cell>
          <cell r="F339">
            <v>0</v>
          </cell>
          <cell r="G339">
            <v>800000</v>
          </cell>
          <cell r="H339">
            <v>800000</v>
          </cell>
        </row>
        <row r="340">
          <cell r="C340" t="str">
            <v>ОАО "Востоксибэлектросетьстрой"</v>
          </cell>
        </row>
        <row r="341">
          <cell r="C341" t="str">
            <v xml:space="preserve">Дивиденды </v>
          </cell>
        </row>
        <row r="342">
          <cell r="C342" t="str">
            <v xml:space="preserve">Доп. дивиденды </v>
          </cell>
        </row>
        <row r="343">
          <cell r="C343" t="str">
            <v>ОАО "Запсибэлектросетьстрой"</v>
          </cell>
        </row>
        <row r="344">
          <cell r="C344" t="str">
            <v xml:space="preserve">Дивиденды </v>
          </cell>
        </row>
        <row r="345">
          <cell r="C345" t="str">
            <v xml:space="preserve">Доп. дивиденды </v>
          </cell>
        </row>
        <row r="346">
          <cell r="C346" t="str">
            <v>ОАО "Сибэлектросетьстрой"</v>
          </cell>
        </row>
        <row r="347">
          <cell r="C347" t="str">
            <v xml:space="preserve">Дивиденды </v>
          </cell>
        </row>
        <row r="348">
          <cell r="C348" t="str">
            <v xml:space="preserve">Доп. дивиденды </v>
          </cell>
        </row>
        <row r="349">
          <cell r="C349" t="str">
            <v>ОАО "Ноябрьскэлектросетьстрой"</v>
          </cell>
        </row>
        <row r="350">
          <cell r="C350" t="str">
            <v xml:space="preserve">Дивиденды </v>
          </cell>
        </row>
        <row r="351">
          <cell r="C351" t="str">
            <v xml:space="preserve">Доп. дивиденды </v>
          </cell>
        </row>
        <row r="352">
          <cell r="C352" t="str">
            <v>ГазХолдинг</v>
          </cell>
        </row>
        <row r="353">
          <cell r="C353" t="str">
            <v>Екатеринбург</v>
          </cell>
        </row>
        <row r="354">
          <cell r="C354" t="str">
            <v xml:space="preserve">Дивиденды </v>
          </cell>
        </row>
        <row r="355">
          <cell r="C355" t="str">
            <v xml:space="preserve">Доп. дивиденды </v>
          </cell>
        </row>
        <row r="356">
          <cell r="C356" t="str">
            <v>Иркутск</v>
          </cell>
        </row>
        <row r="357">
          <cell r="C357" t="str">
            <v xml:space="preserve">Дивиденды </v>
          </cell>
        </row>
        <row r="358">
          <cell r="C358" t="str">
            <v xml:space="preserve">Доп. дивиденды </v>
          </cell>
        </row>
        <row r="359">
          <cell r="C359" t="str">
            <v>Чита</v>
          </cell>
        </row>
        <row r="360">
          <cell r="C360" t="str">
            <v xml:space="preserve">Дивиденды </v>
          </cell>
        </row>
        <row r="361">
          <cell r="C361" t="str">
            <v xml:space="preserve">Доп. дивиденды </v>
          </cell>
        </row>
        <row r="362">
          <cell r="C362" t="str">
            <v>Новосибирск</v>
          </cell>
        </row>
        <row r="363">
          <cell r="C363" t="str">
            <v xml:space="preserve">Дивиденды </v>
          </cell>
        </row>
        <row r="364">
          <cell r="C364" t="str">
            <v xml:space="preserve">Доп. дивиденды </v>
          </cell>
        </row>
        <row r="365">
          <cell r="C365" t="str">
            <v>Челябинск</v>
          </cell>
        </row>
        <row r="366">
          <cell r="C366" t="str">
            <v xml:space="preserve">Дивиденды </v>
          </cell>
        </row>
        <row r="367">
          <cell r="C367" t="str">
            <v xml:space="preserve">Доп. дивиденды </v>
          </cell>
        </row>
        <row r="368">
          <cell r="C368" t="str">
            <v>Энергетические решения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</row>
        <row r="369">
          <cell r="C369" t="str">
            <v xml:space="preserve">Доп. дивиденды 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</row>
        <row r="370">
          <cell r="C370" t="str">
            <v>Мультиэнергетический бизнес (1 полугодие)</v>
          </cell>
          <cell r="E370">
            <v>0</v>
          </cell>
          <cell r="F370">
            <v>0</v>
          </cell>
          <cell r="G370">
            <v>1500000</v>
          </cell>
          <cell r="H370">
            <v>1500000</v>
          </cell>
        </row>
        <row r="371">
          <cell r="C371" t="str">
            <v xml:space="preserve">Доп. дивиденды </v>
          </cell>
          <cell r="E371">
            <v>0</v>
          </cell>
          <cell r="F371">
            <v>0</v>
          </cell>
          <cell r="G371">
            <v>1500000</v>
          </cell>
          <cell r="H371">
            <v>1500000</v>
          </cell>
        </row>
        <row r="372">
          <cell r="C372" t="str">
            <v>Реализация ОС и НМА (более 10 тыс. долл.)</v>
          </cell>
        </row>
        <row r="373">
          <cell r="C373" t="str">
            <v>Поступления в уставный капитал</v>
          </cell>
        </row>
        <row r="374">
          <cell r="C374" t="str">
            <v>Прочие поступления от инвестиционной деятельности</v>
          </cell>
        </row>
        <row r="376">
          <cell r="C376" t="str">
            <v>ВЫПЛАТЫ</v>
          </cell>
          <cell r="E376">
            <v>2702180.6248275861</v>
          </cell>
          <cell r="F376">
            <v>7636865.2317241374</v>
          </cell>
          <cell r="G376">
            <v>2710389.4386206893</v>
          </cell>
          <cell r="H376">
            <v>13049435.295172412</v>
          </cell>
        </row>
        <row r="377">
          <cell r="C377" t="str">
            <v>Приобретение инвестиционных вложений</v>
          </cell>
          <cell r="E377">
            <v>2509786.6799999997</v>
          </cell>
          <cell r="F377">
            <v>7459786.6799999997</v>
          </cell>
          <cell r="G377">
            <v>2459792.6799999997</v>
          </cell>
          <cell r="H377">
            <v>12429366.039999999</v>
          </cell>
        </row>
        <row r="378">
          <cell r="C378" t="str">
            <v>Генерация</v>
          </cell>
          <cell r="E378">
            <v>50000</v>
          </cell>
          <cell r="F378">
            <v>0</v>
          </cell>
          <cell r="G378">
            <v>0</v>
          </cell>
          <cell r="H378">
            <v>50000</v>
          </cell>
        </row>
        <row r="379">
          <cell r="C379" t="str">
            <v>ТГК-5</v>
          </cell>
        </row>
        <row r="380">
          <cell r="C380" t="str">
            <v>Мариэнерго (генерирующая компания)</v>
          </cell>
        </row>
        <row r="381">
          <cell r="C381" t="str">
            <v>Кировэнерго (генерирующая компания)</v>
          </cell>
        </row>
        <row r="382">
          <cell r="C382" t="str">
            <v>Удмуртская территориальная генерирующая компания</v>
          </cell>
        </row>
        <row r="383">
          <cell r="C383" t="str">
            <v>ТГК-6</v>
          </cell>
        </row>
        <row r="384">
          <cell r="C384" t="str">
            <v>Ивановская генерирующая компания</v>
          </cell>
        </row>
        <row r="385">
          <cell r="C385" t="str">
            <v>Владимирская генерирующая компания</v>
          </cell>
        </row>
        <row r="386">
          <cell r="C386" t="str">
            <v>Пензенская генерирующая компания</v>
          </cell>
        </row>
        <row r="387">
          <cell r="C387" t="str">
            <v>Нижновэнерго (генерирующая компания)</v>
          </cell>
        </row>
        <row r="388">
          <cell r="C388" t="str">
            <v>Мордовэнерго (генерирующая компания)</v>
          </cell>
        </row>
        <row r="389">
          <cell r="C389" t="str">
            <v>ТГК-9</v>
          </cell>
          <cell r="E389">
            <v>50000</v>
          </cell>
          <cell r="F389">
            <v>0</v>
          </cell>
          <cell r="G389">
            <v>0</v>
          </cell>
          <cell r="H389">
            <v>50000</v>
          </cell>
        </row>
        <row r="390">
          <cell r="C390" t="str">
            <v>Свердловская Генерирующая компания</v>
          </cell>
        </row>
        <row r="391">
          <cell r="C391" t="str">
            <v>Пермская генерирующая компания</v>
          </cell>
        </row>
        <row r="392">
          <cell r="C392" t="str">
            <v>Комиэнерго (генерирующая компания)</v>
          </cell>
        </row>
        <row r="393">
          <cell r="C393" t="str">
            <v>ТГК-9</v>
          </cell>
          <cell r="E393">
            <v>50000</v>
          </cell>
          <cell r="F393">
            <v>0</v>
          </cell>
          <cell r="G393">
            <v>0</v>
          </cell>
          <cell r="H393">
            <v>50000</v>
          </cell>
        </row>
        <row r="394">
          <cell r="C394" t="str">
            <v>Яйва</v>
          </cell>
        </row>
        <row r="395">
          <cell r="C395" t="str">
            <v>Яйвинская ГРЭС</v>
          </cell>
        </row>
        <row r="396">
          <cell r="C396" t="str">
            <v>Серов</v>
          </cell>
        </row>
        <row r="397">
          <cell r="C397" t="str">
            <v>Серовская ГРЭС</v>
          </cell>
        </row>
        <row r="398">
          <cell r="C398" t="str">
            <v>Сети Энерго</v>
          </cell>
          <cell r="E398">
            <v>2459786.6799999997</v>
          </cell>
          <cell r="F398">
            <v>2459786.6799999997</v>
          </cell>
          <cell r="G398">
            <v>2459792.6799999997</v>
          </cell>
          <cell r="H398">
            <v>7379366.0399999991</v>
          </cell>
        </row>
        <row r="399">
          <cell r="C399" t="str">
            <v>Центр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</row>
        <row r="400">
          <cell r="C400" t="str">
            <v>Владимирэнерго (АО)</v>
          </cell>
        </row>
        <row r="401">
          <cell r="C401" t="str">
            <v>Ростовэнерго (АО)</v>
          </cell>
        </row>
        <row r="402">
          <cell r="C402" t="str">
            <v>Ивэнерго, ОАО энергетики и электрификации</v>
          </cell>
        </row>
        <row r="403">
          <cell r="C403" t="str">
            <v>Урал</v>
          </cell>
          <cell r="E403">
            <v>2459786.6799999997</v>
          </cell>
          <cell r="F403">
            <v>2459786.6799999997</v>
          </cell>
          <cell r="G403">
            <v>2459792.6799999997</v>
          </cell>
          <cell r="H403">
            <v>7379366.0399999991</v>
          </cell>
        </row>
        <row r="404">
          <cell r="C404" t="str">
            <v>Свердловэнерго (АО)</v>
          </cell>
          <cell r="E404">
            <v>1255291.68</v>
          </cell>
          <cell r="F404">
            <v>1255291.68</v>
          </cell>
          <cell r="G404">
            <v>1255291.68</v>
          </cell>
          <cell r="H404">
            <v>3765875.04</v>
          </cell>
        </row>
        <row r="405">
          <cell r="C405" t="str">
            <v>Пермэнерго, ОАО</v>
          </cell>
          <cell r="E405">
            <v>1204495</v>
          </cell>
          <cell r="F405">
            <v>1204495</v>
          </cell>
          <cell r="G405">
            <v>1204501</v>
          </cell>
          <cell r="H405">
            <v>3613491</v>
          </cell>
        </row>
        <row r="406">
          <cell r="C406" t="str">
            <v>Кировэнерго (АО)</v>
          </cell>
        </row>
        <row r="407">
          <cell r="C407" t="str">
            <v>Пензаэнерго (АО)</v>
          </cell>
        </row>
        <row r="408">
          <cell r="C408" t="str">
            <v>Удмуртэнерго (АО)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</row>
        <row r="409">
          <cell r="C409" t="str">
            <v>Прочие Энерго</v>
          </cell>
        </row>
        <row r="410">
          <cell r="C410" t="str">
            <v>ТГК-5</v>
          </cell>
        </row>
        <row r="411">
          <cell r="C411" t="str">
            <v>Удмуртская управляющая энергетическая компания</v>
          </cell>
        </row>
        <row r="412">
          <cell r="C412" t="str">
            <v>ТГК-6</v>
          </cell>
        </row>
        <row r="413">
          <cell r="C413" t="str">
            <v>Нижновэнерго</v>
          </cell>
        </row>
        <row r="414">
          <cell r="C414" t="str">
            <v>Владимирская энергетическая компания</v>
          </cell>
        </row>
        <row r="415">
          <cell r="C415" t="str">
            <v>Ивановская управляющая энергетическая компания</v>
          </cell>
        </row>
        <row r="416">
          <cell r="C416" t="str">
            <v>Пензенская энергетическая управляющая компания</v>
          </cell>
        </row>
        <row r="417">
          <cell r="C417" t="str">
            <v>ТГК-8</v>
          </cell>
        </row>
        <row r="418">
          <cell r="C418" t="str">
            <v>Управляющая компания Ростовэнерго</v>
          </cell>
        </row>
        <row r="419">
          <cell r="C419" t="str">
            <v>ТГК-9</v>
          </cell>
        </row>
        <row r="420">
          <cell r="C420" t="str">
            <v>АО Комиэнерго</v>
          </cell>
        </row>
        <row r="421">
          <cell r="C421" t="str">
            <v>Свердловская энергосервисная компания</v>
          </cell>
        </row>
        <row r="422">
          <cell r="C422" t="str">
            <v>Свердловская энергоуправляющая компания</v>
          </cell>
        </row>
        <row r="423">
          <cell r="C423" t="str">
            <v>Пермская энергоуправляющая компания</v>
          </cell>
        </row>
        <row r="424">
          <cell r="C424" t="str">
            <v>Энергосбыт</v>
          </cell>
        </row>
        <row r="425">
          <cell r="C425" t="str">
            <v>ТГК-5</v>
          </cell>
        </row>
        <row r="426">
          <cell r="C426" t="str">
            <v>Энергосбыт Мариэнерго</v>
          </cell>
        </row>
        <row r="427">
          <cell r="C427" t="str">
            <v>Кировэнергосбыт</v>
          </cell>
        </row>
        <row r="428">
          <cell r="C428" t="str">
            <v>Удмуртская энергосбытовая компания</v>
          </cell>
        </row>
        <row r="429">
          <cell r="C429" t="str">
            <v>ТГК-6</v>
          </cell>
        </row>
        <row r="430">
          <cell r="C430" t="str">
            <v>Ивановская энергосбытовая компания</v>
          </cell>
        </row>
        <row r="431">
          <cell r="C431" t="str">
            <v>Владимирская энергосбытовая компания</v>
          </cell>
        </row>
        <row r="432">
          <cell r="C432" t="str">
            <v>Пензенская энергосбытовая компания</v>
          </cell>
        </row>
        <row r="433">
          <cell r="C433" t="str">
            <v>Энергосбыт Нижновэнерго</v>
          </cell>
        </row>
        <row r="434">
          <cell r="C434" t="str">
            <v>Энергосбыт Мордовэнерго</v>
          </cell>
        </row>
        <row r="435">
          <cell r="C435" t="str">
            <v>ТГК-8</v>
          </cell>
        </row>
        <row r="436">
          <cell r="C436" t="str">
            <v>Энергосбыт Ростовэнерго</v>
          </cell>
        </row>
        <row r="437">
          <cell r="C437" t="str">
            <v>ТГК-9</v>
          </cell>
        </row>
        <row r="438">
          <cell r="C438" t="str">
            <v>Свердловэнергосбыт</v>
          </cell>
        </row>
        <row r="439">
          <cell r="C439" t="str">
            <v>Энергосбыт Комиэнерго (?)</v>
          </cell>
        </row>
        <row r="440">
          <cell r="C440" t="str">
            <v>Пермская энергетическая сбытовая компания</v>
          </cell>
        </row>
        <row r="441">
          <cell r="C441" t="str">
            <v>Энергоремонт</v>
          </cell>
        </row>
        <row r="442">
          <cell r="C442" t="str">
            <v>ТГК-6</v>
          </cell>
        </row>
        <row r="443">
          <cell r="C443" t="str">
            <v>Ремонтный центр Нижновэнерго</v>
          </cell>
        </row>
        <row r="444">
          <cell r="C444" t="str">
            <v>Пензенская энергоремонтная компания</v>
          </cell>
        </row>
        <row r="445">
          <cell r="C445" t="str">
            <v>ТГК-9</v>
          </cell>
        </row>
        <row r="446">
          <cell r="C446" t="str">
            <v>Ремонтный центр Свердловэнерго 1</v>
          </cell>
        </row>
        <row r="447">
          <cell r="C447" t="str">
            <v>Ремонтный центр Свердловэнерго 2</v>
          </cell>
        </row>
        <row r="448">
          <cell r="C448" t="str">
            <v>Пермэнергоремонт</v>
          </cell>
        </row>
        <row r="449">
          <cell r="C449" t="str">
            <v>Пермэнергоспецремонт</v>
          </cell>
        </row>
        <row r="450">
          <cell r="C450" t="str">
            <v>ТГК-8</v>
          </cell>
        </row>
        <row r="451">
          <cell r="C451" t="str">
            <v>Ростовэнергоспецремонт</v>
          </cell>
        </row>
        <row r="452">
          <cell r="C452" t="str">
            <v>РКС</v>
          </cell>
        </row>
        <row r="453">
          <cell r="C453" t="str">
            <v>Федеральный центр продаж</v>
          </cell>
        </row>
        <row r="454">
          <cell r="C454" t="str">
            <v>Мультиэнергетический бизнес (до 1 июля)</v>
          </cell>
          <cell r="E454">
            <v>0</v>
          </cell>
          <cell r="F454">
            <v>5000000</v>
          </cell>
          <cell r="G454">
            <v>0</v>
          </cell>
          <cell r="H454">
            <v>5000000</v>
          </cell>
        </row>
        <row r="455">
          <cell r="C455" t="str">
            <v>Энергетическое строительство</v>
          </cell>
        </row>
        <row r="456">
          <cell r="C456" t="str">
            <v>ОАО "Востоксибэлектросетьстрой"</v>
          </cell>
        </row>
        <row r="457">
          <cell r="C457" t="str">
            <v>ОАО "Запсибэлектросетьстрой"</v>
          </cell>
        </row>
        <row r="458">
          <cell r="C458" t="str">
            <v>ОАО "Сибэлектросетьстрой"</v>
          </cell>
        </row>
        <row r="459">
          <cell r="C459" t="str">
            <v>ОАО "Ноябрьскэлектросетьстрой"</v>
          </cell>
        </row>
        <row r="460">
          <cell r="C460" t="str">
            <v>ГазХолдинг</v>
          </cell>
        </row>
        <row r="461">
          <cell r="C461" t="str">
            <v>Екатеринбург</v>
          </cell>
        </row>
        <row r="462">
          <cell r="C462" t="str">
            <v>Иркутск</v>
          </cell>
        </row>
        <row r="463">
          <cell r="C463" t="str">
            <v>Чита</v>
          </cell>
        </row>
        <row r="464">
          <cell r="C464" t="str">
            <v>Новосибирск</v>
          </cell>
        </row>
        <row r="465">
          <cell r="C465" t="str">
            <v>Челябинск</v>
          </cell>
        </row>
        <row r="466">
          <cell r="C466" t="str">
            <v>Развитие</v>
          </cell>
        </row>
        <row r="467">
          <cell r="C467" t="str">
            <v>Приобретение ОС и НМА (более 10 тыс. долл.)</v>
          </cell>
          <cell r="E467">
            <v>12000</v>
          </cell>
          <cell r="F467">
            <v>12000</v>
          </cell>
          <cell r="G467">
            <v>0</v>
          </cell>
          <cell r="H467">
            <v>24000</v>
          </cell>
        </row>
        <row r="468">
          <cell r="C468" t="str">
            <v>SHARP 4 этаж (ксерокс)</v>
          </cell>
          <cell r="E468">
            <v>0</v>
          </cell>
          <cell r="F468">
            <v>12000</v>
          </cell>
          <cell r="G468">
            <v>0</v>
          </cell>
          <cell r="H468">
            <v>12000</v>
          </cell>
        </row>
        <row r="469">
          <cell r="C469" t="str">
            <v>Сервер Почтовый (DMZ)</v>
          </cell>
          <cell r="E469">
            <v>12000</v>
          </cell>
          <cell r="F469">
            <v>0</v>
          </cell>
          <cell r="G469">
            <v>0</v>
          </cell>
          <cell r="H469">
            <v>12000</v>
          </cell>
        </row>
        <row r="470">
          <cell r="C470" t="str">
            <v>Прямые Административно-инвестиционные расходы, связанные с управлением активами</v>
          </cell>
          <cell r="E470">
            <v>80393.944827586209</v>
          </cell>
          <cell r="F470">
            <v>65078.551724137928</v>
          </cell>
          <cell r="G470">
            <v>90596.758620689652</v>
          </cell>
          <cell r="H470">
            <v>236069.2551724138</v>
          </cell>
        </row>
        <row r="471">
          <cell r="C471" t="str">
            <v>Командировочные</v>
          </cell>
          <cell r="E471">
            <v>7401.3448275862065</v>
          </cell>
          <cell r="F471">
            <v>11478.551724137931</v>
          </cell>
          <cell r="G471">
            <v>11259.758620689656</v>
          </cell>
          <cell r="H471">
            <v>30139.655172413793</v>
          </cell>
        </row>
        <row r="472">
          <cell r="C472" t="str">
            <v>Билеты</v>
          </cell>
          <cell r="E472">
            <v>4449</v>
          </cell>
          <cell r="F472">
            <v>6792</v>
          </cell>
          <cell r="G472">
            <v>6863</v>
          </cell>
          <cell r="H472">
            <v>18104</v>
          </cell>
        </row>
        <row r="473">
          <cell r="C473" t="str">
            <v>Суточные</v>
          </cell>
          <cell r="E473">
            <v>472.34482758620697</v>
          </cell>
          <cell r="F473">
            <v>766.55172413793105</v>
          </cell>
          <cell r="G473">
            <v>716.75862068965523</v>
          </cell>
          <cell r="H473">
            <v>1955.6551724137935</v>
          </cell>
        </row>
        <row r="474">
          <cell r="C474" t="str">
            <v>Проживание</v>
          </cell>
          <cell r="E474">
            <v>2480</v>
          </cell>
          <cell r="F474">
            <v>3920</v>
          </cell>
          <cell r="G474">
            <v>3680</v>
          </cell>
          <cell r="H474">
            <v>10080</v>
          </cell>
        </row>
        <row r="475">
          <cell r="C475" t="str">
            <v>Представительские</v>
          </cell>
        </row>
        <row r="476">
          <cell r="C476" t="str">
            <v>Представительские</v>
          </cell>
        </row>
        <row r="477">
          <cell r="C477" t="str">
            <v>Расходы на консалтинг, аудит</v>
          </cell>
          <cell r="E477">
            <v>64392.6</v>
          </cell>
          <cell r="F477">
            <v>45000</v>
          </cell>
          <cell r="G477">
            <v>70737</v>
          </cell>
          <cell r="H477">
            <v>180129.6</v>
          </cell>
        </row>
        <row r="478">
          <cell r="C478" t="str">
            <v>Консалтинг</v>
          </cell>
          <cell r="E478">
            <v>53392.6</v>
          </cell>
          <cell r="F478">
            <v>44000</v>
          </cell>
          <cell r="G478">
            <v>57537</v>
          </cell>
          <cell r="H478">
            <v>154929.60000000001</v>
          </cell>
        </row>
        <row r="479">
          <cell r="C479" t="str">
            <v>Расходы на поддержку решений</v>
          </cell>
          <cell r="E479">
            <v>11000</v>
          </cell>
          <cell r="F479">
            <v>1000</v>
          </cell>
          <cell r="G479">
            <v>13200</v>
          </cell>
          <cell r="H479">
            <v>25200</v>
          </cell>
        </row>
        <row r="480">
          <cell r="C480" t="str">
            <v>Прочие консультационные расходы</v>
          </cell>
        </row>
        <row r="481">
          <cell r="C481" t="str">
            <v>Расходы на юридическое сопровождение</v>
          </cell>
        </row>
        <row r="482">
          <cell r="C482" t="str">
            <v>Юридические услуги</v>
          </cell>
        </row>
        <row r="483">
          <cell r="C483" t="str">
            <v>Судебные издержки</v>
          </cell>
        </row>
        <row r="484">
          <cell r="C484" t="str">
            <v>Расходы на PR и маркетинг</v>
          </cell>
          <cell r="E484">
            <v>2000</v>
          </cell>
          <cell r="F484">
            <v>2000</v>
          </cell>
          <cell r="G484">
            <v>2000</v>
          </cell>
          <cell r="H484">
            <v>6000</v>
          </cell>
        </row>
        <row r="485">
          <cell r="C485" t="str">
            <v>GR-расходы</v>
          </cell>
        </row>
        <row r="486">
          <cell r="C486" t="str">
            <v>PR-мероприятия</v>
          </cell>
          <cell r="E486">
            <v>2000</v>
          </cell>
          <cell r="F486">
            <v>2000</v>
          </cell>
          <cell r="G486">
            <v>2000</v>
          </cell>
          <cell r="H486">
            <v>6000</v>
          </cell>
        </row>
        <row r="487">
          <cell r="C487" t="str">
            <v>Международные проекты и мероприятия</v>
          </cell>
        </row>
        <row r="488">
          <cell r="C488" t="str">
            <v>Прочие PR-расходы</v>
          </cell>
        </row>
        <row r="489">
          <cell r="C489" t="str">
            <v>Транзакционные расходы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</row>
        <row r="490">
          <cell r="C490" t="str">
            <v>Брокерские и депозитарные комиссии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</row>
        <row r="491">
          <cell r="C491" t="str">
            <v>Расходы на регистрацию</v>
          </cell>
        </row>
        <row r="492">
          <cell r="C492" t="str">
            <v>Расходы на инфраструктуру</v>
          </cell>
          <cell r="E492">
            <v>6600</v>
          </cell>
          <cell r="F492">
            <v>6600</v>
          </cell>
          <cell r="G492">
            <v>6600</v>
          </cell>
          <cell r="H492">
            <v>19800</v>
          </cell>
        </row>
        <row r="493">
          <cell r="C493" t="str">
            <v>Депозитарные расходы</v>
          </cell>
          <cell r="E493">
            <v>2000</v>
          </cell>
          <cell r="F493">
            <v>2000</v>
          </cell>
          <cell r="G493">
            <v>2000</v>
          </cell>
          <cell r="H493">
            <v>6000</v>
          </cell>
        </row>
        <row r="494">
          <cell r="C494" t="str">
            <v>Юридические услуги</v>
          </cell>
          <cell r="E494">
            <v>4600</v>
          </cell>
          <cell r="F494">
            <v>4600</v>
          </cell>
          <cell r="G494">
            <v>4600</v>
          </cell>
          <cell r="H494">
            <v>13800</v>
          </cell>
        </row>
        <row r="495">
          <cell r="C495" t="str">
            <v>Сервисные комиссии</v>
          </cell>
        </row>
        <row r="496">
          <cell r="C496" t="str">
            <v>Прочие расходы</v>
          </cell>
        </row>
        <row r="497">
          <cell r="C497" t="str">
            <v>Прочие расходы</v>
          </cell>
        </row>
        <row r="498">
          <cell r="C498" t="str">
            <v>Прочие административно-инвестиционные расходы</v>
          </cell>
          <cell r="E498">
            <v>100000</v>
          </cell>
          <cell r="F498">
            <v>100000</v>
          </cell>
          <cell r="G498">
            <v>160000</v>
          </cell>
          <cell r="H498">
            <v>360000</v>
          </cell>
        </row>
        <row r="499">
          <cell r="C499" t="str">
            <v>Консалтинг (Юникон)</v>
          </cell>
          <cell r="E499">
            <v>100000</v>
          </cell>
          <cell r="F499">
            <v>100000</v>
          </cell>
          <cell r="G499">
            <v>100000</v>
          </cell>
          <cell r="H499">
            <v>300000</v>
          </cell>
        </row>
        <row r="500">
          <cell r="C500" t="str">
            <v>Бюджетирование</v>
          </cell>
          <cell r="E500">
            <v>0</v>
          </cell>
          <cell r="F500">
            <v>0</v>
          </cell>
          <cell r="G500">
            <v>60000</v>
          </cell>
          <cell r="H500">
            <v>60000</v>
          </cell>
        </row>
        <row r="501">
          <cell r="C501" t="str">
            <v>Взнос в уставный капитал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 факт"/>
      <sheetName val="ПФ-0.2"/>
      <sheetName val="ПФ-0.3"/>
      <sheetName val="ПФ-0.4"/>
      <sheetName val="ПФ-0.5"/>
      <sheetName val="ПФЭ-0.5"/>
      <sheetName val="ПФВ-0.5"/>
      <sheetName val="ПФЭ-06"/>
      <sheetName val="ПФТ-06"/>
      <sheetName val="ПФВ-0.6"/>
      <sheetName val="ПФ-0.7"/>
      <sheetName val="ПФ-0.8.1"/>
      <sheetName val="ПФ-0.8.2"/>
      <sheetName val="ПФ-0.9.1"/>
      <sheetName val="ПФ-0.9.2"/>
      <sheetName val="ПФ-0.9.3"/>
      <sheetName val="ПФТ-1.1"/>
      <sheetName val="ПФТ-1.2"/>
      <sheetName val="ПФТ-1.3"/>
      <sheetName val="ПФВ-1.1"/>
      <sheetName val="ПФВ-1.2"/>
      <sheetName val="ПФ-2.1"/>
      <sheetName val="ПФ-2.2"/>
      <sheetName val="ПФ-2.3"/>
      <sheetName val="ПФ-3.1"/>
      <sheetName val="ПФ-3.2"/>
      <sheetName val="ПФ-3.3"/>
      <sheetName val="ПФ-4.1"/>
      <sheetName val="ПФТ-5.1"/>
      <sheetName val="ПФТ-5.2"/>
      <sheetName val="ПФТ-5.3"/>
      <sheetName val="ПФТ-5.4"/>
      <sheetName val="ПФТ-5.5"/>
      <sheetName val="ПФТ-5.6"/>
      <sheetName val="ПФЭ-5.7"/>
      <sheetName val="ПЗ (затраты)"/>
      <sheetName val=" ПЗ (работы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71">
          <cell r="D71" t="str">
            <v>Да</v>
          </cell>
          <cell r="E71" t="str">
            <v>Нет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_новая"/>
      <sheetName val="Лист1"/>
      <sheetName val="ДЗ"/>
      <sheetName val="КЗ"/>
      <sheetName val="ДинамикеДЗ"/>
      <sheetName val="ДинамикаКЗ"/>
      <sheetName val="меропр_ДЗ"/>
      <sheetName val="меропр_КЗ"/>
      <sheetName val="отч_мер_ДЗ"/>
      <sheetName val="отч_мер_КЗ"/>
    </sheetNames>
    <sheetDataSet>
      <sheetData sheetId="0" refreshError="1"/>
      <sheetData sheetId="1" refreshError="1">
        <row r="38">
          <cell r="A38">
            <v>38353</v>
          </cell>
          <cell r="B38">
            <v>1</v>
          </cell>
        </row>
        <row r="39">
          <cell r="A39">
            <v>38384</v>
          </cell>
          <cell r="B39">
            <v>2</v>
          </cell>
        </row>
        <row r="40">
          <cell r="A40">
            <v>38412</v>
          </cell>
          <cell r="B40">
            <v>3</v>
          </cell>
        </row>
        <row r="41">
          <cell r="A41">
            <v>38443</v>
          </cell>
          <cell r="B41">
            <v>4</v>
          </cell>
        </row>
        <row r="42">
          <cell r="A42">
            <v>38473</v>
          </cell>
          <cell r="B42">
            <v>5</v>
          </cell>
        </row>
        <row r="43">
          <cell r="A43">
            <v>38504</v>
          </cell>
        </row>
        <row r="44">
          <cell r="A44">
            <v>38534</v>
          </cell>
        </row>
        <row r="45">
          <cell r="A45">
            <v>38565</v>
          </cell>
        </row>
        <row r="46">
          <cell r="A46">
            <v>38596</v>
          </cell>
        </row>
        <row r="47">
          <cell r="A47">
            <v>38626</v>
          </cell>
        </row>
        <row r="48">
          <cell r="A48">
            <v>38657</v>
          </cell>
        </row>
        <row r="49">
          <cell r="A49">
            <v>38687</v>
          </cell>
        </row>
        <row r="50">
          <cell r="A50">
            <v>38718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Ф-0.5"/>
      <sheetName val="ПФЭ-0.5"/>
      <sheetName val="ПФВ-0.5"/>
      <sheetName val="ПФЭ-06"/>
      <sheetName val="Анкета (2)"/>
    </sheetNames>
    <sheetDataSet>
      <sheetData sheetId="0" refreshError="1"/>
      <sheetData sheetId="1" refreshError="1"/>
      <sheetData sheetId="2" refreshError="1">
        <row r="4">
          <cell r="AJ4">
            <v>1</v>
          </cell>
          <cell r="AM4">
            <v>1</v>
          </cell>
        </row>
        <row r="5">
          <cell r="AH5" t="str">
            <v>Засор</v>
          </cell>
          <cell r="AJ5">
            <v>2</v>
          </cell>
          <cell r="AM5">
            <v>2</v>
          </cell>
        </row>
        <row r="6">
          <cell r="AH6" t="str">
            <v>Истирание стальной напорной трубы</v>
          </cell>
          <cell r="AJ6">
            <v>3</v>
          </cell>
          <cell r="AM6">
            <v>3</v>
          </cell>
        </row>
        <row r="7">
          <cell r="AH7" t="str">
            <v>Неисправная водоразборная колонка</v>
          </cell>
          <cell r="AJ7">
            <v>4</v>
          </cell>
          <cell r="AM7">
            <v>4</v>
          </cell>
        </row>
        <row r="8">
          <cell r="AH8" t="str">
            <v>Неисправная задвижка (вентиль)</v>
          </cell>
          <cell r="AJ8">
            <v>5</v>
          </cell>
          <cell r="AM8">
            <v>5</v>
          </cell>
        </row>
        <row r="9">
          <cell r="AH9" t="str">
            <v>Неисправный пожарный гидрант</v>
          </cell>
          <cell r="AJ9">
            <v>6</v>
          </cell>
          <cell r="AM9">
            <v>6</v>
          </cell>
        </row>
        <row r="10">
          <cell r="AH10" t="str">
            <v>Перелом трубы</v>
          </cell>
          <cell r="AJ10">
            <v>7</v>
          </cell>
          <cell r="AM10">
            <v>7</v>
          </cell>
        </row>
        <row r="11">
          <cell r="AH11" t="str">
            <v>Расчеканка стыка</v>
          </cell>
          <cell r="AM11">
            <v>8</v>
          </cell>
        </row>
        <row r="12">
          <cell r="AH12" t="str">
            <v>Свищ (трещина) на трубе</v>
          </cell>
          <cell r="AM12">
            <v>9</v>
          </cell>
        </row>
        <row r="13">
          <cell r="AH13" t="str">
            <v>разрушение емкостных сооружений</v>
          </cell>
          <cell r="AK13" t="str">
            <v>до 2-х метров</v>
          </cell>
          <cell r="AM13">
            <v>10</v>
          </cell>
        </row>
        <row r="14">
          <cell r="AH14" t="str">
            <v>разрушение стен зданий и сооружений</v>
          </cell>
          <cell r="AK14" t="str">
            <v>до 5 метров</v>
          </cell>
          <cell r="AM14">
            <v>11</v>
          </cell>
        </row>
        <row r="15">
          <cell r="AH15" t="str">
            <v>разрушение кровель и перекрытий</v>
          </cell>
          <cell r="AK15" t="str">
            <v>более 5 метров</v>
          </cell>
          <cell r="AM15">
            <v>12</v>
          </cell>
        </row>
        <row r="16">
          <cell r="AH16" t="str">
            <v>выход из строя насосов и воздуходувок</v>
          </cell>
          <cell r="AM16">
            <v>13</v>
          </cell>
        </row>
        <row r="17">
          <cell r="AH17" t="str">
            <v>выход из строя другого мех.оборудования (решеток, грабель, илоскребов и т.д.)</v>
          </cell>
          <cell r="AM17">
            <v>14</v>
          </cell>
        </row>
        <row r="18">
          <cell r="AH18" t="str">
            <v>выход из строя эл.двигателей насосов, воздуходувок, приводов и т.д.</v>
          </cell>
          <cell r="AK18" t="str">
            <v>в колодце</v>
          </cell>
          <cell r="AM18">
            <v>15</v>
          </cell>
        </row>
        <row r="19">
          <cell r="AH19" t="str">
            <v>выход из строя трансформаторов</v>
          </cell>
          <cell r="AK19" t="str">
            <v>в траншее</v>
          </cell>
          <cell r="AM19">
            <v>16</v>
          </cell>
        </row>
        <row r="20">
          <cell r="AH20" t="str">
            <v>выход из строя сетей силовых</v>
          </cell>
          <cell r="AM20">
            <v>17</v>
          </cell>
        </row>
        <row r="21">
          <cell r="AH21" t="str">
            <v>вырублен кабель</v>
          </cell>
          <cell r="AM21">
            <v>18</v>
          </cell>
        </row>
        <row r="22">
          <cell r="AH22" t="str">
            <v>выбило из-за грозы</v>
          </cell>
          <cell r="AK22">
            <v>20</v>
          </cell>
          <cell r="AM22">
            <v>19</v>
          </cell>
        </row>
        <row r="23">
          <cell r="AH23" t="str">
            <v>другие повреждения</v>
          </cell>
          <cell r="AK23">
            <v>25</v>
          </cell>
          <cell r="AM23">
            <v>20</v>
          </cell>
        </row>
        <row r="24">
          <cell r="AK24">
            <v>32</v>
          </cell>
          <cell r="AM24">
            <v>21</v>
          </cell>
        </row>
        <row r="25">
          <cell r="AK25">
            <v>40</v>
          </cell>
          <cell r="AM25">
            <v>22</v>
          </cell>
        </row>
        <row r="26">
          <cell r="AG26" t="str">
            <v>сталь</v>
          </cell>
          <cell r="AK26">
            <v>50</v>
          </cell>
          <cell r="AM26">
            <v>23</v>
          </cell>
        </row>
        <row r="27">
          <cell r="AG27" t="str">
            <v>сталь с цем-песч, другой изоляцией</v>
          </cell>
          <cell r="AK27">
            <v>80</v>
          </cell>
          <cell r="AM27">
            <v>24</v>
          </cell>
        </row>
        <row r="28">
          <cell r="AG28" t="str">
            <v>чугун</v>
          </cell>
          <cell r="AK28">
            <v>100</v>
          </cell>
          <cell r="AM28">
            <v>25</v>
          </cell>
        </row>
        <row r="29">
          <cell r="AG29" t="str">
            <v>ж/б</v>
          </cell>
          <cell r="AK29">
            <v>150</v>
          </cell>
          <cell r="AM29">
            <v>26</v>
          </cell>
        </row>
        <row r="30">
          <cell r="AG30" t="str">
            <v>керамика</v>
          </cell>
          <cell r="AK30">
            <v>200</v>
          </cell>
          <cell r="AM30">
            <v>27</v>
          </cell>
        </row>
        <row r="31">
          <cell r="AG31" t="str">
            <v>полиэтилен</v>
          </cell>
          <cell r="AK31">
            <v>250</v>
          </cell>
          <cell r="AM31">
            <v>28</v>
          </cell>
        </row>
        <row r="32">
          <cell r="AG32" t="str">
            <v>чулок</v>
          </cell>
          <cell r="AK32">
            <v>300</v>
          </cell>
          <cell r="AM32">
            <v>29</v>
          </cell>
        </row>
        <row r="33">
          <cell r="AG33" t="str">
            <v>другое</v>
          </cell>
          <cell r="AK33">
            <v>400</v>
          </cell>
          <cell r="AM33">
            <v>30</v>
          </cell>
        </row>
        <row r="34">
          <cell r="AK34">
            <v>500</v>
          </cell>
          <cell r="AM34">
            <v>31</v>
          </cell>
        </row>
        <row r="35">
          <cell r="AK35">
            <v>600</v>
          </cell>
        </row>
        <row r="36">
          <cell r="AG36" t="str">
            <v>дымление</v>
          </cell>
          <cell r="AK36">
            <v>700</v>
          </cell>
        </row>
        <row r="37">
          <cell r="AG37" t="str">
            <v>жалобы жителей, абонентов</v>
          </cell>
          <cell r="AK37">
            <v>900</v>
          </cell>
          <cell r="AM37" t="str">
            <v>Хозспособ</v>
          </cell>
        </row>
        <row r="38">
          <cell r="AG38" t="str">
            <v>затопление подвала и т.п.</v>
          </cell>
          <cell r="AK38">
            <v>1400</v>
          </cell>
          <cell r="AM38" t="str">
            <v>Подряд</v>
          </cell>
        </row>
        <row r="39">
          <cell r="AG39" t="str">
            <v>излив стоков на поверхность</v>
          </cell>
          <cell r="AK39">
            <v>2000</v>
          </cell>
        </row>
        <row r="40">
          <cell r="AG40" t="str">
            <v>нехарактерный шум, перегрев, вибрация</v>
          </cell>
        </row>
        <row r="41">
          <cell r="AG41" t="str">
            <v>останов агрегата, механизма</v>
          </cell>
        </row>
        <row r="42">
          <cell r="AG42" t="str">
            <v>отсутствие электропитания</v>
          </cell>
          <cell r="AK42" t="str">
            <v>Арендованный</v>
          </cell>
        </row>
        <row r="43">
          <cell r="AG43" t="str">
            <v>сработала сигнализация, автоматика</v>
          </cell>
          <cell r="AK43" t="str">
            <v>Бесхозяйный</v>
          </cell>
        </row>
        <row r="44">
          <cell r="AG44" t="str">
            <v>течь воды из земли</v>
          </cell>
          <cell r="AK44" t="str">
            <v>Собственный</v>
          </cell>
        </row>
        <row r="45">
          <cell r="AG45" t="str">
            <v>течь воды из колодца</v>
          </cell>
          <cell r="AK45" t="str">
            <v>Абонентский</v>
          </cell>
        </row>
        <row r="46">
          <cell r="AG46" t="str">
            <v>другое</v>
          </cell>
        </row>
      </sheetData>
      <sheetData sheetId="3" refreshError="1"/>
      <sheetData sheetId="4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2"/>
      <sheetName val="Анкета"/>
      <sheetName val="параметры"/>
      <sheetName val="1.15 без пароля (3)"/>
      <sheetName val="1.15 без пароля (2)"/>
      <sheetName val="1.15 без пароля"/>
      <sheetName val="1.21 "/>
      <sheetName val="Прил 2 к 1.21"/>
      <sheetName val="6 к 1.15"/>
      <sheetName val="спецодежда"/>
      <sheetName val="8 к 1.15 без пароля"/>
      <sheetName val="7 к 1.15"/>
      <sheetName val="5.1 к 1.15 без пароля"/>
      <sheetName val="Т 1.16"/>
      <sheetName val="1 к 1.15_2012 год"/>
      <sheetName val="1 к 1.15_2013 год"/>
      <sheetName val="1 к 1.15_2014 год"/>
      <sheetName val="2 к 1.15"/>
      <sheetName val="4.2. к 1.15_2012 год"/>
      <sheetName val="4.2. к 1.15_2013 год"/>
      <sheetName val="4.2. к 1.15_2014 год"/>
      <sheetName val="4.1. к 1.15"/>
      <sheetName val="П 1.17"/>
      <sheetName val="Прил 2 к 1.17"/>
      <sheetName val="Аренда на 01.04.11"/>
      <sheetName val="17 свернутая"/>
      <sheetName val="1 к 1.17 без пароля"/>
      <sheetName val="Р 2.1."/>
      <sheetName val="Р 2.2."/>
      <sheetName val="распределение 26"/>
      <sheetName val="распределение 23,25"/>
      <sheetName val="Коммунальные 25 сч"/>
      <sheetName val="Коммунальные 26 сч"/>
      <sheetName val="Комуслуги всего"/>
      <sheetName val="свод АТС"/>
      <sheetName val="свод 25 счета укрупненно"/>
      <sheetName val="23 АТС для тарифа"/>
      <sheetName val="23 ПРБ для тарифа "/>
      <sheetName val="23 РСУ для тарифа"/>
      <sheetName val="26 счет для тарифа"/>
      <sheetName val="Лист1"/>
      <sheetName val="ПФВ-0.5"/>
    </sheetNames>
    <sheetDataSet>
      <sheetData sheetId="0" refreshError="1"/>
      <sheetData sheetId="1" refreshError="1"/>
      <sheetData sheetId="2" refreshError="1">
        <row r="3">
          <cell r="C3">
            <v>2011</v>
          </cell>
        </row>
        <row r="5">
          <cell r="C5">
            <v>2013</v>
          </cell>
        </row>
        <row r="6">
          <cell r="C6">
            <v>2014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раметры"/>
      <sheetName val="Нормы расхода  ГСМ старые с пре"/>
      <sheetName val="2011 новые нормы"/>
      <sheetName val="2010 факт ГСМ"/>
      <sheetName val="Котлонадзор, Ремкранмонтаж"/>
      <sheetName val="ГСМ литры  НОВЫЙ"/>
      <sheetName val="масла литры, деньги НОВЫЙ"/>
      <sheetName val="налог,страх НОВЫЙ"/>
      <sheetName val="ГСМ, масла деньги СВОД"/>
      <sheetName val="СВОД ГСМ, масла 2011-2012"/>
      <sheetName val="Механизмы"/>
      <sheetName val="СВОД маш и оборуд 1С"/>
      <sheetName val="СВОД трансп ср 1С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раметры"/>
      <sheetName val="1.15 без пароля"/>
      <sheetName val="1.21 "/>
      <sheetName val="Прил 2 к 1.21"/>
      <sheetName val="6 к 1.15"/>
      <sheetName val="7 к 1.15"/>
      <sheetName val="8 к 1.15 без пароля"/>
      <sheetName val="Т 1.16"/>
      <sheetName val="1 к 1.15_2012 год"/>
      <sheetName val="1 к 1.15_2013 год"/>
      <sheetName val="1 к 1.15_2014 год"/>
      <sheetName val="2 к 1.15"/>
      <sheetName val="4.2. к 1.15_2012 год"/>
      <sheetName val="4.2. к 1.15_2013 год"/>
      <sheetName val="4.3. к 1.15_2014 год"/>
      <sheetName val="4.1. к 1.15"/>
      <sheetName val="5.1 к 1.15 без пароля"/>
      <sheetName val="П 1.17"/>
      <sheetName val="Прил 2 к 1.17"/>
      <sheetName val="Аренда на 01.04.11"/>
      <sheetName val="17 свернутая"/>
      <sheetName val="1 к 1.17 без пароля"/>
      <sheetName val="Р 2.1."/>
      <sheetName val="Р 2.2."/>
      <sheetName val="распределение 26"/>
      <sheetName val="распределение 23,25"/>
      <sheetName val="Коммунальные 25 сч"/>
      <sheetName val="Коммунальные 26 сч"/>
      <sheetName val="Комуслуги всего"/>
      <sheetName val="свод АТС"/>
      <sheetName val="свод 25 счета укрупненно"/>
      <sheetName val="23 АТС для тарифа"/>
      <sheetName val="23 ПРБ для тарифа "/>
      <sheetName val="23 РСУ для тарифа"/>
      <sheetName val="26 счет для тарифа"/>
      <sheetName val="Лист1"/>
    </sheetNames>
    <sheetDataSet>
      <sheetData sheetId="0" refreshError="1">
        <row r="2">
          <cell r="C2">
            <v>2010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ster Summary"/>
      <sheetName val="Master Cashflows - Contractual"/>
      <sheetName val="Master Cashflows - Received"/>
      <sheetName val="Master Cashflows - Variance"/>
      <sheetName val="Executive Summary"/>
      <sheetName val="CNC Funding"/>
      <sheetName val="Archiv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 БДР"/>
      <sheetName val="титул БДДС"/>
      <sheetName val="титул ПБ"/>
      <sheetName val="ЭП-01"/>
      <sheetName val="ЭП-02"/>
      <sheetName val="ЭП-03"/>
      <sheetName val="ЭП-04 янв"/>
      <sheetName val="ЭП-04 фев"/>
      <sheetName val="ЭП-04 мар"/>
      <sheetName val="ЭП-04 1кв"/>
      <sheetName val="ЭП-04 апр"/>
      <sheetName val="ЭП-04 май"/>
      <sheetName val="ЭП-04 июн"/>
      <sheetName val="ЭП-04 2кв"/>
      <sheetName val="ЭП-04 июл"/>
      <sheetName val="ЭП-04 авг"/>
      <sheetName val="ЭП-04 сен"/>
      <sheetName val="ЭП-04 3кв"/>
      <sheetName val="ЭП-04 окт"/>
      <sheetName val="ЭП-04 ноя"/>
      <sheetName val="ЭП-04 дек"/>
      <sheetName val="ЭП-04 4кв"/>
      <sheetName val="ЭП-04год"/>
      <sheetName val="ЭП-05 янв"/>
      <sheetName val="ЭП-05 фев"/>
      <sheetName val="ЭП-05 мар"/>
      <sheetName val="ЭП-05 1кв"/>
      <sheetName val="ЭП-05 апр"/>
      <sheetName val="ЭП-05 май"/>
      <sheetName val="ЭП-05 июн"/>
      <sheetName val="ЭП-05 2кв"/>
      <sheetName val="ЭП-05 июл"/>
      <sheetName val="ЭП-05 авг"/>
      <sheetName val="ЭП-05 сен"/>
      <sheetName val="ЭП-05 3кв"/>
      <sheetName val="ЭП-05 окт"/>
      <sheetName val="ЭП-05 ноя"/>
      <sheetName val="ЭП-05 дек"/>
      <sheetName val="ЭП-05 4кв"/>
      <sheetName val="ЭП-05год"/>
      <sheetName val="ЭП-06"/>
      <sheetName val="ЭП-07"/>
      <sheetName val="ЭП-10 янв"/>
      <sheetName val="ЭП-10 фев"/>
      <sheetName val="ЭП-10 мар"/>
      <sheetName val="ЭП-10 1кв"/>
      <sheetName val="ЭП-10 апр"/>
      <sheetName val="ЭП-10 май"/>
      <sheetName val="ЭП-10 июн"/>
      <sheetName val="ЭП-10 2кв"/>
      <sheetName val="ЭП-10 июл"/>
      <sheetName val="ЭП-10 авг"/>
      <sheetName val="ЭП-10 сен"/>
      <sheetName val="ЭП-10 3кв"/>
      <sheetName val="ЭП-10 окт"/>
      <sheetName val="ЭП-10 ноя"/>
      <sheetName val="ЭП-10 дек"/>
      <sheetName val="ЭП-10 4кв"/>
      <sheetName val="ЭП-10 год"/>
      <sheetName val="ЭП-11"/>
      <sheetName val="ЛПОСВ"/>
      <sheetName val="ОСВ"/>
      <sheetName val="БП"/>
      <sheetName val="БПК"/>
      <sheetName val="ФП-01-год"/>
      <sheetName val="ФП-01-1кв"/>
      <sheetName val="ФП-01-2кв"/>
      <sheetName val="ФП-01-3кв"/>
      <sheetName val="ФП-01-4кв"/>
      <sheetName val="ФП-03мес"/>
      <sheetName val="ФП-04мес"/>
      <sheetName val="ФП-02"/>
      <sheetName val="ФП-03"/>
      <sheetName val="ФП-04"/>
      <sheetName val="параметры"/>
      <sheetName val="ПФВ-0.5"/>
    </sheetNames>
    <sheetDataSet>
      <sheetData sheetId="0" refreshError="1">
        <row r="18">
          <cell r="A18" t="str">
            <v>ООО ""Энергокомфорт"Единая томская сбытовая компания"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орудование_стоим"/>
      <sheetName val="Инвестиции_строит"/>
      <sheetName val="Инвестиции_план"/>
      <sheetName val="Инвестиции_график"/>
      <sheetName val="Расх_мат-ов_ед"/>
      <sheetName val="Расх_мат-ов_прог"/>
      <sheetName val="Себестоимость"/>
      <sheetName val="Пр_прог_Ст"/>
      <sheetName val="Выпуск_реализация"/>
      <sheetName val="Штат_расп"/>
      <sheetName val="Наклад_расх"/>
      <sheetName val="Оборотн_кап"/>
      <sheetName val="Profit_loss"/>
      <sheetName val="Cash_flows"/>
      <sheetName val="Cashflows_payments"/>
      <sheetName val="Графики"/>
      <sheetName val="????????????_?????"/>
      <sheetName val="титул БДР"/>
      <sheetName val="списки"/>
      <sheetName val="имена"/>
      <sheetName val="Дебиторка"/>
      <sheetName val="титул БДР отчет"/>
      <sheetName val="Имя"/>
      <sheetName val="Исполнение"/>
      <sheetName val="Добыча-факт"/>
      <sheetName val="Cash-Flow"/>
      <sheetName val="даты"/>
      <sheetName val="Титул"/>
      <sheetName val="Анкета"/>
      <sheetName val="Калькуляции"/>
      <sheetName val="параметры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Цифры по 2004 (2)"/>
      <sheetName val="Цифры по 2004"/>
      <sheetName val="2003"/>
      <sheetName val="Фонд зп"/>
      <sheetName val="Макро"/>
      <sheetName val="Красноуральск"/>
      <sheetName val="Серов"/>
      <sheetName val="Краснотурьинск"/>
      <sheetName val="Кировоград"/>
      <sheetName val="Первоуральск"/>
      <sheetName val="Полевской"/>
      <sheetName val="Ревда"/>
      <sheetName val="Н.Тагил"/>
      <sheetName val="ГАЗЭКС"/>
      <sheetName val="Лист1"/>
      <sheetName val="ДанныеТех паспортов"/>
      <sheetName val="Справочник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2">
          <cell r="B2">
            <v>0.18</v>
          </cell>
        </row>
        <row r="4">
          <cell r="B4">
            <v>0.35899999999999999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. табл."/>
      <sheetName val="Мощность"/>
      <sheetName val="Отпуск ээ"/>
      <sheetName val="Аморт-я"/>
      <sheetName val="Зарплата"/>
      <sheetName val="Вспом. мат-лы"/>
      <sheetName val="Услуги"/>
      <sheetName val="Ремонт"/>
      <sheetName val="Кредиты"/>
      <sheetName val="Прочие затраты"/>
      <sheetName val="соцразвитие"/>
      <sheetName val="Лист13"/>
      <sheetName val="Лист14"/>
      <sheetName val="Лист15"/>
      <sheetName val="Лист16"/>
      <sheetName val="Макро"/>
      <sheetName val="ИТОГИ  по Н,Р,Э,Q"/>
      <sheetName val="июнь9"/>
      <sheetName val="ГоГРЭС"/>
      <sheetName val="УЗ-22(2002)"/>
      <sheetName val="УЗ-21(1кв.) (2)"/>
      <sheetName val="УЗ-21(2002)"/>
      <sheetName val="УЗ-22(3кв.) (2)"/>
      <sheetName val="Производство электроэнергии"/>
      <sheetName val="эл ст"/>
      <sheetName val="Справочники"/>
      <sheetName val="ГСМ_УР"/>
      <sheetName val="Услуги ПХ"/>
      <sheetName val="НЗП_УР"/>
      <sheetName val="ЭЭ_УР"/>
      <sheetName val="INV_KR"/>
      <sheetName val="ГСМ_РОК"/>
      <sheetName val="НЗП_РОК"/>
      <sheetName val="ПП"/>
      <sheetName val="ремонты_РОК"/>
      <sheetName val="Ээ_РОК"/>
      <sheetName val="Лист7"/>
      <sheetName val="БДДС"/>
      <sheetName val="БЮДЖЕТ"/>
      <sheetName val="10"/>
      <sheetName val="11"/>
      <sheetName val="14"/>
      <sheetName val="16"/>
      <sheetName val="18"/>
      <sheetName val="19"/>
      <sheetName val="22"/>
      <sheetName val="25"/>
      <sheetName val="0"/>
      <sheetName val="1"/>
      <sheetName val="12"/>
      <sheetName val="15"/>
      <sheetName val="17.1"/>
      <sheetName val="17"/>
      <sheetName val="20"/>
      <sheetName val="21"/>
      <sheetName val="23"/>
      <sheetName val="24.1"/>
      <sheetName val="24"/>
      <sheetName val="26"/>
      <sheetName val="28"/>
      <sheetName val="29"/>
      <sheetName val="30"/>
      <sheetName val="4"/>
      <sheetName val="6"/>
      <sheetName val="7"/>
      <sheetName val="8"/>
      <sheetName val="9"/>
      <sheetName val="Заголовок"/>
      <sheetName val="Закупки"/>
      <sheetName val="18.1"/>
      <sheetName val="19.1.1"/>
      <sheetName val="19.1.2"/>
      <sheetName val="19.2"/>
      <sheetName val="2.1"/>
      <sheetName val="21.1"/>
      <sheetName val="21.2.1"/>
      <sheetName val="21.2.2"/>
      <sheetName val="21.4"/>
      <sheetName val="27"/>
      <sheetName val="28.3"/>
      <sheetName val="1.1"/>
      <sheetName val="1.2"/>
      <sheetName val="18.2"/>
      <sheetName val="2.2"/>
      <sheetName val="20.1"/>
      <sheetName val="21.3"/>
      <sheetName val="25.1"/>
      <sheetName val="28.1"/>
      <sheetName val="28.2"/>
      <sheetName val="3"/>
      <sheetName val="5"/>
      <sheetName val="P2.1"/>
      <sheetName val="P2.2"/>
      <sheetName val="Калькуляция кв"/>
      <sheetName val="Balance Sheet"/>
      <sheetName val="Константы"/>
      <sheetName val="инвестиции 2007"/>
      <sheetName val="1997"/>
      <sheetName val="1998"/>
      <sheetName val="9-1"/>
      <sheetName val="хар-ка земли 1 "/>
      <sheetName val="Коррект"/>
      <sheetName val="Приложение 1"/>
      <sheetName val="факт 2009 года"/>
      <sheetName val="Факт 2010 года"/>
      <sheetName val="План на 2011 год"/>
      <sheetName val="Свод__табл_"/>
      <sheetName val="Отпуск_ээ"/>
      <sheetName val="Вспом__мат-лы"/>
      <sheetName val="Прочие_затраты"/>
      <sheetName val="ИТОГИ__по_Н,Р,Э,Q"/>
      <sheetName val="эл_ст"/>
      <sheetName val="УЗ-21(1кв_)_(2)"/>
      <sheetName val="УЗ-22(3кв_)_(2)"/>
      <sheetName val="Производство_электроэнергии"/>
      <sheetName val="18_1"/>
      <sheetName val="19_1_1"/>
      <sheetName val="19_1_2"/>
      <sheetName val="19_2"/>
      <sheetName val="2_1"/>
      <sheetName val="21_1"/>
      <sheetName val="21_2_1"/>
      <sheetName val="21_2_2"/>
      <sheetName val="21_4"/>
      <sheetName val="28_3"/>
      <sheetName val="1_1"/>
      <sheetName val="1_2"/>
      <sheetName val="18_2"/>
      <sheetName val="2_2"/>
      <sheetName val="20_1"/>
      <sheetName val="21_3"/>
      <sheetName val="24_1"/>
      <sheetName val="25_1"/>
      <sheetName val="28_1"/>
      <sheetName val="28_2"/>
      <sheetName val="P2_1"/>
      <sheetName val="P2_2"/>
      <sheetName val="инвестиции_2007"/>
      <sheetName val="Калькуляция_кв"/>
      <sheetName val="Balance_Sheet"/>
      <sheetName val="обслуживание"/>
      <sheetName val="Приложение 2.1"/>
      <sheetName val="1.11"/>
      <sheetName val="СписочнаяЧисленность"/>
      <sheetName val="Temp_TOV"/>
      <sheetName val="ф.2 за 4 кв.2005"/>
      <sheetName val="БФ-2-8-П"/>
      <sheetName val="FEK 2002.Н"/>
      <sheetName val="Титульный лист С-П"/>
      <sheetName val="2002(v1)"/>
      <sheetName val="ФИНПЛАН"/>
      <sheetName val="13"/>
      <sheetName val="SHPZ"/>
      <sheetName val=" накладные расходы"/>
      <sheetName val="Table"/>
      <sheetName val="Справочник"/>
      <sheetName val="Ожид ФР"/>
      <sheetName val="жилой фонд"/>
      <sheetName val="Справ"/>
      <sheetName val="даты"/>
      <sheetName val="Фин план"/>
      <sheetName val="Свод__табл_1"/>
      <sheetName val="Отпуск_ээ1"/>
      <sheetName val="Вспом__мат-лы1"/>
      <sheetName val="Прочие_затраты1"/>
      <sheetName val="ИТОГИ__по_Н,Р,Э,Q1"/>
      <sheetName val="эл_ст1"/>
      <sheetName val="Производство_электроэнергии1"/>
      <sheetName val="18_11"/>
      <sheetName val="19_1_11"/>
      <sheetName val="19_1_21"/>
      <sheetName val="19_21"/>
      <sheetName val="2_11"/>
      <sheetName val="21_11"/>
      <sheetName val="21_2_11"/>
      <sheetName val="21_2_21"/>
      <sheetName val="21_41"/>
      <sheetName val="28_31"/>
      <sheetName val="1_11"/>
      <sheetName val="1_21"/>
      <sheetName val="18_21"/>
      <sheetName val="2_21"/>
      <sheetName val="20_11"/>
      <sheetName val="21_31"/>
      <sheetName val="24_11"/>
      <sheetName val="25_11"/>
      <sheetName val="28_11"/>
      <sheetName val="28_21"/>
      <sheetName val="P2_11"/>
      <sheetName val="P2_21"/>
      <sheetName val="УЗ-21(1кв_)_(2)1"/>
      <sheetName val="УЗ-22(3кв_)_(2)1"/>
      <sheetName val="Калькуляция_кв1"/>
      <sheetName val="Balance_Sheet1"/>
      <sheetName val="инвестиции_20071"/>
      <sheetName val="хар-ка_земли_1_"/>
      <sheetName val="Приложение_1"/>
      <sheetName val="факт_2009_года"/>
      <sheetName val="Факт_2010_года"/>
      <sheetName val="План_на_2011_год"/>
      <sheetName val="1_111"/>
      <sheetName val="ф_2_за_4_кв_2005"/>
      <sheetName val="FEK_2002_Н"/>
      <sheetName val="Приложение_2_1"/>
      <sheetName val="17_1"/>
      <sheetName val="Услуги_ПХ"/>
      <sheetName val="Титульный_лист_С-П"/>
      <sheetName val="_накладные_расходы"/>
      <sheetName val="Ожид_ФР"/>
      <sheetName val="жилой_фонд"/>
      <sheetName val="Фин_план"/>
      <sheetName val="Свод__табл_2"/>
      <sheetName val="Отпуск_ээ2"/>
      <sheetName val="Вспом__мат-лы2"/>
      <sheetName val="Прочие_затраты2"/>
      <sheetName val="ИТОГИ__по_Н,Р,Э,Q2"/>
      <sheetName val="эл_ст2"/>
      <sheetName val="Производство_электроэнергии2"/>
      <sheetName val="18_12"/>
      <sheetName val="19_1_12"/>
      <sheetName val="19_1_22"/>
      <sheetName val="19_22"/>
      <sheetName val="2_12"/>
      <sheetName val="21_12"/>
      <sheetName val="21_2_12"/>
      <sheetName val="21_2_22"/>
      <sheetName val="21_42"/>
      <sheetName val="28_32"/>
      <sheetName val="1_12"/>
      <sheetName val="1_22"/>
      <sheetName val="18_22"/>
      <sheetName val="2_22"/>
      <sheetName val="20_12"/>
      <sheetName val="21_32"/>
      <sheetName val="24_12"/>
      <sheetName val="25_12"/>
      <sheetName val="28_12"/>
      <sheetName val="28_22"/>
      <sheetName val="P2_12"/>
      <sheetName val="P2_22"/>
      <sheetName val="УЗ-21(1кв_)_(2)2"/>
      <sheetName val="УЗ-22(3кв_)_(2)2"/>
      <sheetName val="Калькуляция_кв2"/>
      <sheetName val="Balance_Sheet2"/>
      <sheetName val="инвестиции_20072"/>
      <sheetName val="хар-ка_земли_1_1"/>
      <sheetName val="Приложение_11"/>
      <sheetName val="факт_2009_года1"/>
      <sheetName val="Факт_2010_года1"/>
      <sheetName val="План_на_2011_год1"/>
      <sheetName val="1_112"/>
      <sheetName val="ф_2_за_4_кв_20051"/>
      <sheetName val="FEK_2002_Н1"/>
      <sheetName val="Приложение_2_11"/>
      <sheetName val="17_11"/>
      <sheetName val="Услуги_ПХ1"/>
      <sheetName val="Титульный_лист_С-П1"/>
      <sheetName val="_накладные_расходы1"/>
      <sheetName val="Ожид_ФР1"/>
      <sheetName val="жилой_фонд1"/>
      <sheetName val="Фин_план1"/>
      <sheetName val="Свод__табл_3"/>
      <sheetName val="Отпуск_ээ3"/>
      <sheetName val="Вспом__мат-лы3"/>
      <sheetName val="Прочие_затраты3"/>
      <sheetName val="ИТОГИ__по_Н,Р,Э,Q3"/>
      <sheetName val="эл_ст3"/>
      <sheetName val="Производство_электроэнергии3"/>
      <sheetName val="18_13"/>
      <sheetName val="19_1_13"/>
      <sheetName val="19_1_23"/>
      <sheetName val="19_23"/>
      <sheetName val="2_13"/>
      <sheetName val="21_13"/>
      <sheetName val="21_2_13"/>
      <sheetName val="21_2_23"/>
      <sheetName val="21_43"/>
      <sheetName val="28_33"/>
      <sheetName val="1_13"/>
      <sheetName val="1_23"/>
      <sheetName val="18_23"/>
      <sheetName val="2_23"/>
      <sheetName val="20_13"/>
      <sheetName val="21_33"/>
      <sheetName val="24_13"/>
      <sheetName val="25_13"/>
      <sheetName val="28_13"/>
      <sheetName val="28_23"/>
      <sheetName val="P2_13"/>
      <sheetName val="P2_23"/>
      <sheetName val="УЗ-21(1кв_)_(2)3"/>
      <sheetName val="УЗ-22(3кв_)_(2)3"/>
      <sheetName val="Калькуляция_кв3"/>
      <sheetName val="Balance_Sheet3"/>
      <sheetName val="инвестиции_20073"/>
      <sheetName val="хар-ка_земли_1_2"/>
      <sheetName val="Приложение_12"/>
      <sheetName val="факт_2009_года2"/>
      <sheetName val="Факт_2010_года2"/>
      <sheetName val="План_на_2011_год2"/>
      <sheetName val="1_113"/>
      <sheetName val="ф_2_за_4_кв_20052"/>
      <sheetName val="FEK_2002_Н2"/>
      <sheetName val="Приложение_2_12"/>
      <sheetName val="17_12"/>
      <sheetName val="Услуги_ПХ2"/>
      <sheetName val="Титульный_лист_С-П2"/>
      <sheetName val="_накладные_расходы2"/>
      <sheetName val="Ожид_ФР2"/>
      <sheetName val="жилой_фонд2"/>
      <sheetName val="Фин_план2"/>
      <sheetName val="ИТ-бюджет"/>
      <sheetName val="Списки"/>
      <sheetName val="Дебет_Кредит"/>
      <sheetName val="2007"/>
      <sheetName val="Исходные данные и тариф ЭЛЕКТР"/>
      <sheetName val="ETС"/>
      <sheetName val="Детализация"/>
      <sheetName val="Справочник затрат_СБ"/>
      <sheetName val="Лизинг"/>
      <sheetName val="Классификатор1"/>
      <sheetName val="ГПУ"/>
      <sheetName val="ДРЭУ"/>
      <sheetName val="МП"/>
      <sheetName val="МСЧ"/>
      <sheetName val="НГДУ"/>
      <sheetName val="РМУ"/>
      <sheetName val="РЭУ"/>
      <sheetName val="СБ"/>
      <sheetName val="СРТ"/>
      <sheetName val="УА"/>
      <sheetName val="УГРиЛМ"/>
      <sheetName val="УИиРС"/>
      <sheetName val="УИТ"/>
      <sheetName val="УНИПР"/>
      <sheetName val="УОМ"/>
      <sheetName val="УСО"/>
      <sheetName val="УТС"/>
      <sheetName val="УТТиСТ"/>
      <sheetName val="ЯРЭУ"/>
      <sheetName val="ЯСК"/>
      <sheetName val="Коды статей"/>
      <sheetName val="Cover"/>
      <sheetName val="CTN"/>
      <sheetName val="TC"/>
      <sheetName val="Data"/>
      <sheetName val="sapactivexlhiddensheet"/>
      <sheetName val="Настр"/>
      <sheetName val="FES"/>
      <sheetName val="расшифровка"/>
      <sheetName val="расчет тарифов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2">
          <cell r="A2">
            <v>1.0489999999999999</v>
          </cell>
          <cell r="B2">
            <v>1.0860000000000001</v>
          </cell>
          <cell r="C2">
            <v>1.091</v>
          </cell>
          <cell r="D2">
            <v>1.1240000000000001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а согласование"/>
      <sheetName val="Амортизация по счетам (2)"/>
      <sheetName val="Налог на имущество по счетам"/>
      <sheetName val="ФОТ по счетам (2)"/>
      <sheetName val="Лист4"/>
      <sheetName val="меню"/>
      <sheetName val="Прочие мат. для АТС по счетам"/>
      <sheetName val="Запчасти по счетам"/>
      <sheetName val="ГСМ по счетам"/>
      <sheetName val="Амортизация по счетам"/>
      <sheetName val="ФОТ по счетам"/>
      <sheetName val="выручка без НДС"/>
      <sheetName val="Распределение 23,25."/>
      <sheetName val="Распределение 26"/>
      <sheetName val="Себестоимость"/>
      <sheetName val="20,23,25,26 счета в руб. "/>
      <sheetName val="Лист2"/>
      <sheetName val="Кратко для банков"/>
      <sheetName val="ИТОГ по статьям с разб."/>
      <sheetName val="БДР общ"/>
      <sheetName val="БДР общ анализ факт-план"/>
      <sheetName val="услуги"/>
      <sheetName val="транспортировка"/>
      <sheetName val="услуги ТТУ"/>
      <sheetName val="услуги техприсоед."/>
      <sheetName val="услуги н.осв."/>
      <sheetName val="25"/>
      <sheetName val="26"/>
      <sheetName val="23АТС"/>
      <sheetName val="23ПРБ"/>
      <sheetName val="23РСУ"/>
      <sheetName val="23ПРБ (2)"/>
      <sheetName val="23РСУ (2)"/>
      <sheetName val="услуги произ хар"/>
      <sheetName val="транспортировка (2)"/>
      <sheetName val="тех присоединение"/>
      <sheetName val="Услуги ТП и КС"/>
      <sheetName val="Услуги наруж.освещ."/>
      <sheetName val="транспортировка (3)"/>
      <sheetName val="транспортировка (4)"/>
      <sheetName val="транспортировка (5)"/>
      <sheetName val="ИТОГ по видам деят."/>
      <sheetName val="для проверки"/>
      <sheetName val="Расшифровка прочих расходов"/>
      <sheetName val="Лист5"/>
      <sheetName val="Смета для раскрытия (новая) (2"/>
      <sheetName val="Смета для раскрытия для нас"/>
      <sheetName val="1 квартал"/>
      <sheetName val="2 квартал "/>
      <sheetName val="3 квартал "/>
      <sheetName val="4 квартал"/>
      <sheetName val="ГОД без прибыли"/>
      <sheetName val="Оплата труда по кат."/>
      <sheetName val="Прил 2 (Пр.585)"/>
      <sheetName val="Прил 2 (Пр.585) (2)"/>
      <sheetName val="Амортизация по счетам (3)"/>
      <sheetName val="Расчет налога на прибыль"/>
      <sheetName val="Расчет налога на прибыль по ТП"/>
      <sheetName val="Расчет налога на прибыль по пер"/>
      <sheetName val="Расчет налога на прибыль общий"/>
      <sheetName val="Форма 2(год)"/>
      <sheetName val="ГОД (для ДТР)"/>
      <sheetName val="Расходы с 91 кратко(год)"/>
      <sheetName val="2015-2017 годы"/>
      <sheetName val="Лист3"/>
      <sheetName val="Лист1"/>
      <sheetName val="Прочие доходы и расходы"/>
      <sheetName val="6.2."/>
      <sheetName val="5"/>
      <sheetName val="Коммунальные 20 сч"/>
      <sheetName val="Коммунальные 25 сч"/>
      <sheetName val="Комуслуги всего"/>
      <sheetName val="свод АТС"/>
      <sheetName val="23 АТС для тарифа (2)"/>
      <sheetName val="23 ПРБ для тарифа  (2)"/>
      <sheetName val="23 РСУ для тарифа (2)"/>
      <sheetName val="свод 25 счета укрупненно (2)"/>
      <sheetName val="26 счет для тариф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>
        <row r="8">
          <cell r="GY8" t="str">
            <v>2.2</v>
          </cell>
        </row>
        <row r="9">
          <cell r="GY9" t="str">
            <v>5.6</v>
          </cell>
        </row>
        <row r="10">
          <cell r="GY10" t="str">
            <v>5.6</v>
          </cell>
        </row>
        <row r="11">
          <cell r="GY11" t="str">
            <v>2.1.1.2</v>
          </cell>
        </row>
        <row r="13">
          <cell r="GY13" t="str">
            <v>2.1.1.2</v>
          </cell>
        </row>
        <row r="14">
          <cell r="GY14" t="str">
            <v>2.1.1.1</v>
          </cell>
        </row>
        <row r="15">
          <cell r="GY15" t="str">
            <v>2.1.1.2</v>
          </cell>
        </row>
        <row r="16">
          <cell r="GY16" t="str">
            <v>2.1.1.2</v>
          </cell>
        </row>
        <row r="17">
          <cell r="GY17" t="str">
            <v>2.1.1.2</v>
          </cell>
        </row>
        <row r="19">
          <cell r="GY19" t="str">
            <v>2.3.2.10</v>
          </cell>
        </row>
        <row r="20">
          <cell r="GY20" t="str">
            <v>2.3.2.10</v>
          </cell>
        </row>
        <row r="21">
          <cell r="GY21" t="str">
            <v>2.3.2.10</v>
          </cell>
        </row>
        <row r="22">
          <cell r="GY22" t="str">
            <v>2.3.2.10</v>
          </cell>
        </row>
        <row r="23">
          <cell r="GY23" t="str">
            <v>2.3.2.10</v>
          </cell>
        </row>
        <row r="24">
          <cell r="GY24" t="str">
            <v>2.3.2.16.13</v>
          </cell>
        </row>
        <row r="26">
          <cell r="GY26" t="str">
            <v>2.3.2.2</v>
          </cell>
        </row>
        <row r="27">
          <cell r="GY27" t="str">
            <v>2.3.2.2</v>
          </cell>
        </row>
        <row r="28">
          <cell r="GY28" t="str">
            <v>2.3.2.2</v>
          </cell>
        </row>
        <row r="29">
          <cell r="GY29" t="str">
            <v>2.3.2.2</v>
          </cell>
        </row>
        <row r="31">
          <cell r="GY31" t="str">
            <v>2.3.1</v>
          </cell>
        </row>
        <row r="32">
          <cell r="GY32" t="str">
            <v>2.3.1</v>
          </cell>
        </row>
        <row r="34">
          <cell r="GY34" t="str">
            <v>2.3.1</v>
          </cell>
        </row>
        <row r="35">
          <cell r="GY35" t="str">
            <v>2.3.1</v>
          </cell>
        </row>
        <row r="37">
          <cell r="GY37" t="str">
            <v>2.1.2</v>
          </cell>
        </row>
        <row r="38">
          <cell r="GY38" t="str">
            <v>2.1.2</v>
          </cell>
        </row>
        <row r="40">
          <cell r="GY40" t="str">
            <v>2.3.1</v>
          </cell>
        </row>
        <row r="41">
          <cell r="GY41" t="str">
            <v>2.3.1</v>
          </cell>
        </row>
        <row r="43">
          <cell r="GY43" t="str">
            <v>2.3.1</v>
          </cell>
        </row>
        <row r="44">
          <cell r="GY44" t="str">
            <v>2.3.1</v>
          </cell>
        </row>
        <row r="49">
          <cell r="GY49" t="str">
            <v>5.9</v>
          </cell>
        </row>
        <row r="50">
          <cell r="GY50" t="str">
            <v>5.9</v>
          </cell>
        </row>
        <row r="51">
          <cell r="GY51" t="str">
            <v>2.1.2</v>
          </cell>
        </row>
        <row r="52">
          <cell r="GY52" t="str">
            <v>2.3.2.16.12</v>
          </cell>
        </row>
        <row r="53">
          <cell r="GY53" t="str">
            <v>2.3.1</v>
          </cell>
        </row>
        <row r="54">
          <cell r="GY54" t="str">
            <v>2.3.2.16.11</v>
          </cell>
        </row>
        <row r="55">
          <cell r="GY55" t="str">
            <v>2.3.2.9</v>
          </cell>
        </row>
        <row r="56">
          <cell r="GY56" t="str">
            <v>2.3.2.9</v>
          </cell>
        </row>
        <row r="57">
          <cell r="GY57" t="str">
            <v>2.3.2.9</v>
          </cell>
        </row>
        <row r="58">
          <cell r="GY58" t="str">
            <v>2.3.2.9</v>
          </cell>
        </row>
        <row r="59">
          <cell r="GY59" t="str">
            <v>2.3.2.9</v>
          </cell>
        </row>
        <row r="60">
          <cell r="GY60" t="str">
            <v>2.3.2.9</v>
          </cell>
        </row>
        <row r="61">
          <cell r="GY61" t="str">
            <v>2.3.2.9</v>
          </cell>
        </row>
        <row r="62">
          <cell r="GY62" t="str">
            <v>2.3.2.9</v>
          </cell>
        </row>
        <row r="63">
          <cell r="GY63" t="str">
            <v>2.3.2.9</v>
          </cell>
        </row>
        <row r="64">
          <cell r="GY64" t="str">
            <v>2.3.2.9</v>
          </cell>
        </row>
        <row r="65">
          <cell r="GY65" t="str">
            <v>2.3.2.16.10</v>
          </cell>
        </row>
        <row r="66">
          <cell r="GY66" t="str">
            <v>2.3.2.2</v>
          </cell>
        </row>
        <row r="67">
          <cell r="GY67" t="str">
            <v>2.3.2.8</v>
          </cell>
        </row>
        <row r="68">
          <cell r="GY68" t="str">
            <v>2.3.2.3</v>
          </cell>
        </row>
        <row r="69">
          <cell r="GY69" t="str">
            <v>2.3.2.10</v>
          </cell>
        </row>
        <row r="70">
          <cell r="GY70" t="str">
            <v>2.3.2.10</v>
          </cell>
        </row>
        <row r="71">
          <cell r="GY71" t="str">
            <v>2.3.2.10</v>
          </cell>
        </row>
        <row r="72">
          <cell r="GY72" t="str">
            <v>2.3.2.10</v>
          </cell>
        </row>
        <row r="73">
          <cell r="GY73" t="str">
            <v>2.3.2.16.13</v>
          </cell>
        </row>
        <row r="74">
          <cell r="GY74" t="str">
            <v>2.1.2</v>
          </cell>
        </row>
        <row r="75">
          <cell r="GY75" t="str">
            <v>2.3.2.16.13</v>
          </cell>
        </row>
        <row r="76">
          <cell r="GY76" t="str">
            <v>2.3.2.16.13</v>
          </cell>
        </row>
        <row r="77">
          <cell r="GY77" t="str">
            <v>2.3.2.3</v>
          </cell>
        </row>
        <row r="78">
          <cell r="GY78" t="str">
            <v>2.3.2.16.13</v>
          </cell>
        </row>
        <row r="79">
          <cell r="GY79" t="str">
            <v>2.3.2.16.9</v>
          </cell>
        </row>
        <row r="80">
          <cell r="GY80" t="str">
            <v>2.3.2.16.13</v>
          </cell>
        </row>
        <row r="81">
          <cell r="GY81" t="str">
            <v>2.3.2.16.8</v>
          </cell>
        </row>
        <row r="82">
          <cell r="GY82" t="str">
            <v>2.3.2.16.13</v>
          </cell>
        </row>
        <row r="83">
          <cell r="GY83" t="str">
            <v>2.3.2.16.13</v>
          </cell>
        </row>
        <row r="84">
          <cell r="GY84" t="str">
            <v>2.3.2.16.13</v>
          </cell>
        </row>
        <row r="85">
          <cell r="GY85" t="str">
            <v>2.3.2.11</v>
          </cell>
        </row>
        <row r="87">
          <cell r="GY87" t="str">
            <v>2.3.2.1</v>
          </cell>
        </row>
        <row r="88">
          <cell r="GY88" t="str">
            <v>2.3.2.1</v>
          </cell>
        </row>
        <row r="89">
          <cell r="GY89" t="str">
            <v>2.3.2.1</v>
          </cell>
        </row>
        <row r="90">
          <cell r="GY90" t="str">
            <v>2.3.2.16.7</v>
          </cell>
        </row>
        <row r="91">
          <cell r="GY91" t="str">
            <v>2.3.2.16.7</v>
          </cell>
        </row>
        <row r="92">
          <cell r="GY92" t="str">
            <v>2.3.2.12</v>
          </cell>
        </row>
        <row r="93">
          <cell r="GY93" t="str">
            <v>2.3.2.16.6</v>
          </cell>
        </row>
        <row r="94">
          <cell r="GY94" t="str">
            <v>2.3.2.16.4</v>
          </cell>
        </row>
        <row r="95">
          <cell r="GY95" t="str">
            <v>2.1.2</v>
          </cell>
        </row>
        <row r="97">
          <cell r="GY97" t="str">
            <v>2.3.2.16.5</v>
          </cell>
        </row>
        <row r="99">
          <cell r="GY99" t="str">
            <v>2.3.2.3</v>
          </cell>
        </row>
        <row r="100">
          <cell r="GY100" t="str">
            <v>2.3.2.3</v>
          </cell>
        </row>
        <row r="101">
          <cell r="GY101" t="str">
            <v>2.3.2.3</v>
          </cell>
        </row>
        <row r="102">
          <cell r="GY102" t="str">
            <v>2.3.2.3</v>
          </cell>
        </row>
        <row r="103">
          <cell r="GY103" t="str">
            <v>2.3.2.3</v>
          </cell>
        </row>
        <row r="104">
          <cell r="GY104" t="str">
            <v>2.3.2.3</v>
          </cell>
        </row>
        <row r="105">
          <cell r="GY105" t="str">
            <v>2.3.2.3</v>
          </cell>
        </row>
        <row r="106">
          <cell r="GY106" t="str">
            <v>2.3.2.3</v>
          </cell>
        </row>
        <row r="107">
          <cell r="GY107" t="str">
            <v>2.3.2.3</v>
          </cell>
        </row>
        <row r="108">
          <cell r="GY108" t="str">
            <v>2.3.2.3</v>
          </cell>
        </row>
        <row r="109">
          <cell r="GY109" t="str">
            <v>2.3.2.2</v>
          </cell>
        </row>
        <row r="110">
          <cell r="GY110" t="str">
            <v>2.3.2.3</v>
          </cell>
        </row>
        <row r="111">
          <cell r="GY111" t="str">
            <v>2.3.2.16.13</v>
          </cell>
        </row>
        <row r="112">
          <cell r="GY112" t="str">
            <v>2.3.2.3</v>
          </cell>
        </row>
        <row r="113">
          <cell r="GY113" t="str">
            <v>2.3.2.3</v>
          </cell>
        </row>
        <row r="114">
          <cell r="GY114" t="str">
            <v>2.3.2.3</v>
          </cell>
        </row>
        <row r="115">
          <cell r="GY115" t="str">
            <v>2.3.2.3</v>
          </cell>
        </row>
        <row r="116">
          <cell r="GY116" t="str">
            <v>2.3.2.3</v>
          </cell>
        </row>
        <row r="117">
          <cell r="GY117" t="str">
            <v>2.3.2.16.13</v>
          </cell>
        </row>
        <row r="118">
          <cell r="GY118" t="str">
            <v>2.3.2.3</v>
          </cell>
        </row>
        <row r="119">
          <cell r="GY119" t="str">
            <v>2.3.2.3</v>
          </cell>
        </row>
        <row r="120">
          <cell r="GY120" t="str">
            <v>2.3.2.11</v>
          </cell>
        </row>
        <row r="121">
          <cell r="GY121" t="str">
            <v>2.3.2.16.3</v>
          </cell>
        </row>
        <row r="122">
          <cell r="GY122" t="str">
            <v>2.3.2.6</v>
          </cell>
        </row>
        <row r="123">
          <cell r="GY123" t="str">
            <v>2.3.2.7</v>
          </cell>
        </row>
        <row r="124">
          <cell r="GY124" t="str">
            <v>2.3.2.16.1</v>
          </cell>
        </row>
        <row r="125">
          <cell r="GY125" t="str">
            <v>2.3.2.16.13</v>
          </cell>
        </row>
        <row r="126">
          <cell r="GY126" t="str">
            <v>2.3.2.8</v>
          </cell>
        </row>
        <row r="127">
          <cell r="GY127" t="str">
            <v>2.3.2.16.13</v>
          </cell>
        </row>
        <row r="128">
          <cell r="GY128" t="str">
            <v>2.3.2.16.13</v>
          </cell>
        </row>
        <row r="129">
          <cell r="GY129" t="str">
            <v>2.3.2.5</v>
          </cell>
        </row>
        <row r="130">
          <cell r="GY130" t="str">
            <v>2.3.2.4</v>
          </cell>
        </row>
        <row r="131">
          <cell r="GY131" t="str">
            <v>2.3.2.16.2</v>
          </cell>
        </row>
        <row r="133">
          <cell r="GY133" t="str">
            <v>2.3.2.13</v>
          </cell>
        </row>
        <row r="134">
          <cell r="GY134" t="str">
            <v>2.3.2.13</v>
          </cell>
        </row>
        <row r="135">
          <cell r="GY135" t="str">
            <v>2.3.2.13</v>
          </cell>
        </row>
        <row r="136">
          <cell r="GY136" t="str">
            <v>2.3.2.13</v>
          </cell>
        </row>
        <row r="137">
          <cell r="GY137" t="str">
            <v>2.3.2.13</v>
          </cell>
        </row>
        <row r="138">
          <cell r="GY138" t="str">
            <v>2.3.2.13</v>
          </cell>
        </row>
        <row r="139">
          <cell r="GY139" t="str">
            <v>2.3.2.13</v>
          </cell>
        </row>
        <row r="141">
          <cell r="GY141" t="str">
            <v>5.4.1</v>
          </cell>
        </row>
        <row r="142">
          <cell r="GY142" t="str">
            <v>5.4.1</v>
          </cell>
        </row>
        <row r="143">
          <cell r="GY143" t="str">
            <v>5.4.1</v>
          </cell>
        </row>
        <row r="145">
          <cell r="GY145" t="str">
            <v>5.4.2</v>
          </cell>
        </row>
        <row r="146">
          <cell r="GY146" t="str">
            <v>5.4.2</v>
          </cell>
        </row>
        <row r="147">
          <cell r="GY147" t="str">
            <v>5.4.2</v>
          </cell>
        </row>
        <row r="148">
          <cell r="GY148" t="str">
            <v>5.4.2</v>
          </cell>
        </row>
        <row r="150">
          <cell r="GY150" t="str">
            <v>5.4.3</v>
          </cell>
        </row>
        <row r="151">
          <cell r="GY151" t="str">
            <v>5.4.4</v>
          </cell>
        </row>
        <row r="152">
          <cell r="GY152" t="str">
            <v>5.4.3</v>
          </cell>
        </row>
        <row r="153">
          <cell r="GY153" t="str">
            <v>5.4.3</v>
          </cell>
        </row>
        <row r="154">
          <cell r="GY154" t="str">
            <v>5.5.1</v>
          </cell>
        </row>
        <row r="155">
          <cell r="GY155" t="str">
            <v>5.5.2</v>
          </cell>
        </row>
        <row r="156">
          <cell r="GY156" t="str">
            <v>5.5.4</v>
          </cell>
        </row>
        <row r="157">
          <cell r="GY157" t="str">
            <v>5.9</v>
          </cell>
        </row>
        <row r="158">
          <cell r="GY158" t="str">
            <v>5.5.6</v>
          </cell>
        </row>
        <row r="159">
          <cell r="GY159" t="str">
            <v>5.5.7</v>
          </cell>
        </row>
        <row r="160">
          <cell r="GY160" t="str">
            <v>5.11</v>
          </cell>
        </row>
        <row r="161">
          <cell r="GY161" t="str">
            <v>2.3.2.16.13</v>
          </cell>
        </row>
      </sheetData>
      <sheetData sheetId="39"/>
      <sheetData sheetId="40">
        <row r="24">
          <cell r="DK24">
            <v>35318.349194446098</v>
          </cell>
        </row>
        <row r="32">
          <cell r="DK32">
            <v>624.335740963077</v>
          </cell>
        </row>
        <row r="36">
          <cell r="DK36">
            <v>113911.73334743192</v>
          </cell>
        </row>
        <row r="48">
          <cell r="DK48">
            <v>351641.24675684416</v>
          </cell>
        </row>
        <row r="50">
          <cell r="DK50">
            <v>1480.7046395824589</v>
          </cell>
        </row>
        <row r="54">
          <cell r="DK54">
            <v>8535.7674625535346</v>
          </cell>
        </row>
        <row r="75">
          <cell r="DK75">
            <v>479.05297366901334</v>
          </cell>
        </row>
        <row r="78">
          <cell r="DK78">
            <v>644.4485808079562</v>
          </cell>
        </row>
        <row r="81">
          <cell r="DK81">
            <v>3310.2757275830618</v>
          </cell>
        </row>
        <row r="92">
          <cell r="DK92">
            <v>5767.4708681245502</v>
          </cell>
        </row>
        <row r="133">
          <cell r="DK133">
            <v>1910.2457647604806</v>
          </cell>
        </row>
        <row r="136">
          <cell r="DK136">
            <v>497.64904172015935</v>
          </cell>
        </row>
        <row r="138">
          <cell r="DK138">
            <v>2660.1281360396533</v>
          </cell>
        </row>
        <row r="147">
          <cell r="DK147">
            <v>1127.5966447144635</v>
          </cell>
        </row>
        <row r="155">
          <cell r="DK155">
            <v>156259.40667944285</v>
          </cell>
        </row>
        <row r="157">
          <cell r="DK157">
            <v>15719.985285245864</v>
          </cell>
        </row>
        <row r="169">
          <cell r="DK169">
            <v>10967.627345282484</v>
          </cell>
        </row>
        <row r="177">
          <cell r="DK177">
            <v>102442.35126975729</v>
          </cell>
        </row>
        <row r="180">
          <cell r="DK180">
            <v>12915.684055825021</v>
          </cell>
        </row>
      </sheetData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>
        <row r="8">
          <cell r="C8">
            <v>2110</v>
          </cell>
        </row>
        <row r="9">
          <cell r="C9">
            <v>2120</v>
          </cell>
        </row>
        <row r="10">
          <cell r="C10">
            <v>2100</v>
          </cell>
        </row>
        <row r="11">
          <cell r="C11">
            <v>2210</v>
          </cell>
        </row>
        <row r="12">
          <cell r="C12">
            <v>2220</v>
          </cell>
        </row>
        <row r="13">
          <cell r="C13">
            <v>2200</v>
          </cell>
        </row>
        <row r="14">
          <cell r="C14">
            <v>2310</v>
          </cell>
        </row>
        <row r="15">
          <cell r="C15">
            <v>2320</v>
          </cell>
        </row>
        <row r="17">
          <cell r="C17">
            <v>23201</v>
          </cell>
        </row>
        <row r="18">
          <cell r="C18">
            <v>2330</v>
          </cell>
        </row>
        <row r="20">
          <cell r="C20">
            <v>23301</v>
          </cell>
        </row>
        <row r="21">
          <cell r="C21">
            <v>2340</v>
          </cell>
        </row>
        <row r="22">
          <cell r="C22">
            <v>23401</v>
          </cell>
        </row>
        <row r="23">
          <cell r="C23">
            <v>23402</v>
          </cell>
        </row>
        <row r="24">
          <cell r="C24">
            <v>23403</v>
          </cell>
        </row>
        <row r="25">
          <cell r="C25">
            <v>23404</v>
          </cell>
        </row>
        <row r="26">
          <cell r="C26">
            <v>23405</v>
          </cell>
        </row>
        <row r="27">
          <cell r="C27">
            <v>23406</v>
          </cell>
        </row>
        <row r="28">
          <cell r="C28">
            <v>23407</v>
          </cell>
        </row>
        <row r="29">
          <cell r="C29">
            <v>23408</v>
          </cell>
        </row>
        <row r="30">
          <cell r="C30">
            <v>2350</v>
          </cell>
        </row>
        <row r="31">
          <cell r="C31">
            <v>23501</v>
          </cell>
        </row>
        <row r="32">
          <cell r="C32">
            <v>23502</v>
          </cell>
        </row>
        <row r="33">
          <cell r="C33">
            <v>23503</v>
          </cell>
        </row>
        <row r="34">
          <cell r="C34">
            <v>23504</v>
          </cell>
        </row>
        <row r="35">
          <cell r="C35">
            <v>23505</v>
          </cell>
        </row>
        <row r="36">
          <cell r="C36">
            <v>23506</v>
          </cell>
        </row>
        <row r="37">
          <cell r="C37">
            <v>23508</v>
          </cell>
        </row>
        <row r="38">
          <cell r="C38">
            <v>23507</v>
          </cell>
        </row>
        <row r="39">
          <cell r="C39">
            <v>2300</v>
          </cell>
        </row>
        <row r="40">
          <cell r="C40">
            <v>2410</v>
          </cell>
          <cell r="E40">
            <v>2752.8104413600176</v>
          </cell>
        </row>
        <row r="42">
          <cell r="C42">
            <v>2421</v>
          </cell>
        </row>
        <row r="43">
          <cell r="C43">
            <v>2430</v>
          </cell>
        </row>
        <row r="44">
          <cell r="C44">
            <v>2450</v>
          </cell>
        </row>
        <row r="45">
          <cell r="C45">
            <v>2460</v>
          </cell>
        </row>
        <row r="47">
          <cell r="C47">
            <v>24601</v>
          </cell>
        </row>
        <row r="48">
          <cell r="C48">
            <v>2400</v>
          </cell>
        </row>
      </sheetData>
      <sheetData sheetId="61"/>
      <sheetData sheetId="62">
        <row r="68">
          <cell r="D68">
            <v>2394.8102646017223</v>
          </cell>
        </row>
        <row r="69">
          <cell r="D69">
            <v>7972.2508255678858</v>
          </cell>
        </row>
        <row r="70">
          <cell r="D70">
            <v>928.08284942366595</v>
          </cell>
        </row>
      </sheetData>
      <sheetData sheetId="63"/>
      <sheetData sheetId="64"/>
      <sheetData sheetId="65"/>
      <sheetData sheetId="66">
        <row r="83">
          <cell r="D83">
            <v>2320</v>
          </cell>
          <cell r="E83">
            <v>2320</v>
          </cell>
          <cell r="DQ83">
            <v>0</v>
          </cell>
          <cell r="DR83">
            <v>0</v>
          </cell>
          <cell r="DT83">
            <v>0</v>
          </cell>
          <cell r="DU83">
            <v>0</v>
          </cell>
          <cell r="DV83">
            <v>525.50123000000008</v>
          </cell>
        </row>
        <row r="85">
          <cell r="D85">
            <v>23201</v>
          </cell>
          <cell r="E85">
            <v>23201</v>
          </cell>
          <cell r="DQ85">
            <v>0</v>
          </cell>
          <cell r="DR85">
            <v>0</v>
          </cell>
          <cell r="DT85">
            <v>0</v>
          </cell>
          <cell r="DU85">
            <v>0</v>
          </cell>
          <cell r="DV85">
            <v>525.50123000000008</v>
          </cell>
        </row>
        <row r="86">
          <cell r="D86">
            <v>2330</v>
          </cell>
          <cell r="E86">
            <v>2330</v>
          </cell>
          <cell r="DQ86">
            <v>0</v>
          </cell>
          <cell r="DR86">
            <v>0</v>
          </cell>
          <cell r="DT86">
            <v>0</v>
          </cell>
          <cell r="DU86">
            <v>0</v>
          </cell>
          <cell r="DV86">
            <v>33121.492550000003</v>
          </cell>
        </row>
        <row r="88">
          <cell r="D88">
            <v>23301</v>
          </cell>
          <cell r="E88">
            <v>23301</v>
          </cell>
          <cell r="DQ88">
            <v>0</v>
          </cell>
          <cell r="DR88">
            <v>0</v>
          </cell>
          <cell r="DT88">
            <v>0</v>
          </cell>
          <cell r="DU88">
            <v>0</v>
          </cell>
          <cell r="DV88">
            <v>33121.492550000003</v>
          </cell>
        </row>
        <row r="89">
          <cell r="D89">
            <v>2340</v>
          </cell>
          <cell r="E89">
            <v>2340</v>
          </cell>
          <cell r="DQ89">
            <v>13937.562399999999</v>
          </cell>
          <cell r="DR89">
            <v>225.35327999999998</v>
          </cell>
          <cell r="DT89">
            <v>0</v>
          </cell>
          <cell r="DU89">
            <v>0</v>
          </cell>
          <cell r="DV89">
            <v>44341.164130000005</v>
          </cell>
        </row>
        <row r="90">
          <cell r="D90">
            <v>23401</v>
          </cell>
          <cell r="E90">
            <v>23401</v>
          </cell>
          <cell r="DQ90">
            <v>0</v>
          </cell>
          <cell r="DR90">
            <v>0</v>
          </cell>
          <cell r="DT90">
            <v>0</v>
          </cell>
          <cell r="DU90">
            <v>0</v>
          </cell>
          <cell r="DV90">
            <v>42.372880000000002</v>
          </cell>
        </row>
        <row r="91">
          <cell r="E91">
            <v>23401</v>
          </cell>
          <cell r="DQ91">
            <v>0</v>
          </cell>
          <cell r="DR91">
            <v>0</v>
          </cell>
          <cell r="DT91">
            <v>0</v>
          </cell>
          <cell r="DU91">
            <v>0</v>
          </cell>
          <cell r="DV91">
            <v>50</v>
          </cell>
        </row>
        <row r="92">
          <cell r="E92">
            <v>23501</v>
          </cell>
          <cell r="DQ92">
            <v>0</v>
          </cell>
          <cell r="DR92">
            <v>0</v>
          </cell>
          <cell r="DT92">
            <v>0</v>
          </cell>
          <cell r="DU92">
            <v>0</v>
          </cell>
          <cell r="DV92">
            <v>7.6271199999999997</v>
          </cell>
        </row>
        <row r="93">
          <cell r="D93">
            <v>23402</v>
          </cell>
          <cell r="E93">
            <v>23402</v>
          </cell>
          <cell r="DQ93">
            <v>0</v>
          </cell>
          <cell r="DR93">
            <v>0</v>
          </cell>
          <cell r="DT93">
            <v>0</v>
          </cell>
          <cell r="DU93">
            <v>0</v>
          </cell>
          <cell r="DV93">
            <v>14447.803520000001</v>
          </cell>
        </row>
        <row r="94">
          <cell r="E94">
            <v>23402</v>
          </cell>
          <cell r="DQ94">
            <v>0</v>
          </cell>
          <cell r="DR94">
            <v>0</v>
          </cell>
          <cell r="DT94">
            <v>0</v>
          </cell>
          <cell r="DU94">
            <v>0</v>
          </cell>
          <cell r="DV94">
            <v>16893.330529999999</v>
          </cell>
        </row>
        <row r="95">
          <cell r="E95">
            <v>23502</v>
          </cell>
          <cell r="DQ95">
            <v>0</v>
          </cell>
          <cell r="DR95">
            <v>0</v>
          </cell>
          <cell r="DT95">
            <v>0</v>
          </cell>
          <cell r="DU95">
            <v>0</v>
          </cell>
          <cell r="DV95">
            <v>2445.5270099999998</v>
          </cell>
        </row>
        <row r="96">
          <cell r="D96">
            <v>23403</v>
          </cell>
          <cell r="E96">
            <v>23403</v>
          </cell>
          <cell r="DQ96">
            <v>0</v>
          </cell>
          <cell r="DR96">
            <v>0</v>
          </cell>
          <cell r="DT96">
            <v>0</v>
          </cell>
          <cell r="DU96">
            <v>0</v>
          </cell>
          <cell r="DV96">
            <v>25700</v>
          </cell>
        </row>
        <row r="97">
          <cell r="D97">
            <v>23404</v>
          </cell>
          <cell r="E97">
            <v>23404</v>
          </cell>
          <cell r="DQ97">
            <v>9250.8447399999986</v>
          </cell>
          <cell r="DR97">
            <v>0</v>
          </cell>
          <cell r="DT97">
            <v>0</v>
          </cell>
          <cell r="DU97">
            <v>0</v>
          </cell>
          <cell r="DV97">
            <v>-6.9999999971059879E-4</v>
          </cell>
        </row>
        <row r="98">
          <cell r="D98">
            <v>23405</v>
          </cell>
          <cell r="E98">
            <v>23405</v>
          </cell>
          <cell r="DQ98">
            <v>0</v>
          </cell>
          <cell r="DR98">
            <v>0</v>
          </cell>
          <cell r="DT98">
            <v>0</v>
          </cell>
          <cell r="DU98">
            <v>0</v>
          </cell>
          <cell r="DV98">
            <v>0</v>
          </cell>
        </row>
        <row r="99">
          <cell r="D99">
            <v>23407</v>
          </cell>
          <cell r="E99">
            <v>23407</v>
          </cell>
          <cell r="DQ99">
            <v>0</v>
          </cell>
          <cell r="DR99">
            <v>225.35327999999998</v>
          </cell>
          <cell r="DT99">
            <v>0</v>
          </cell>
          <cell r="DU99">
            <v>0</v>
          </cell>
          <cell r="DV99">
            <v>109.86442</v>
          </cell>
        </row>
        <row r="100">
          <cell r="D100">
            <v>23406</v>
          </cell>
          <cell r="E100">
            <v>23406</v>
          </cell>
          <cell r="DQ100">
            <v>654.38076999999998</v>
          </cell>
          <cell r="DR100">
            <v>0</v>
          </cell>
          <cell r="DT100">
            <v>0</v>
          </cell>
          <cell r="DU100">
            <v>0</v>
          </cell>
          <cell r="DV100">
            <v>2379.50198</v>
          </cell>
        </row>
        <row r="101">
          <cell r="D101">
            <v>23408</v>
          </cell>
          <cell r="E101">
            <v>23408</v>
          </cell>
          <cell r="DQ101">
            <v>4032.33689</v>
          </cell>
          <cell r="DR101">
            <v>0</v>
          </cell>
          <cell r="DT101">
            <v>0</v>
          </cell>
          <cell r="DU101">
            <v>0</v>
          </cell>
          <cell r="DV101">
            <v>1661.6220299999998</v>
          </cell>
        </row>
        <row r="102">
          <cell r="DQ102">
            <v>0</v>
          </cell>
          <cell r="DR102">
            <v>0</v>
          </cell>
          <cell r="DT102">
            <v>0</v>
          </cell>
          <cell r="DU102">
            <v>0</v>
          </cell>
          <cell r="DV102">
            <v>0</v>
          </cell>
        </row>
        <row r="103">
          <cell r="D103">
            <v>2350</v>
          </cell>
          <cell r="E103">
            <v>2350</v>
          </cell>
          <cell r="DQ103">
            <v>11295.143939593276</v>
          </cell>
          <cell r="DR103">
            <v>856.70892252584144</v>
          </cell>
          <cell r="DT103">
            <v>299.78705899751526</v>
          </cell>
          <cell r="DU103">
            <v>824.13536155915904</v>
          </cell>
          <cell r="DV103">
            <v>52625.647887324209</v>
          </cell>
        </row>
        <row r="104">
          <cell r="D104">
            <v>23501</v>
          </cell>
          <cell r="E104">
            <v>23501</v>
          </cell>
          <cell r="DQ104">
            <v>0</v>
          </cell>
          <cell r="DR104">
            <v>0</v>
          </cell>
          <cell r="DT104">
            <v>0</v>
          </cell>
          <cell r="DU104">
            <v>0</v>
          </cell>
          <cell r="DV104">
            <v>0</v>
          </cell>
        </row>
        <row r="105">
          <cell r="E105">
            <v>23501</v>
          </cell>
          <cell r="DQ105">
            <v>0</v>
          </cell>
          <cell r="DR105">
            <v>0</v>
          </cell>
          <cell r="DT105">
            <v>0</v>
          </cell>
          <cell r="DU105">
            <v>0</v>
          </cell>
          <cell r="DV105">
            <v>7.6271199999999997</v>
          </cell>
        </row>
        <row r="106">
          <cell r="E106">
            <v>23501</v>
          </cell>
          <cell r="DQ106">
            <v>0</v>
          </cell>
          <cell r="DR106">
            <v>0</v>
          </cell>
          <cell r="DT106">
            <v>0</v>
          </cell>
          <cell r="DU106">
            <v>0</v>
          </cell>
          <cell r="DV106">
            <v>7.6271199999999997</v>
          </cell>
        </row>
        <row r="107">
          <cell r="D107">
            <v>23502</v>
          </cell>
          <cell r="E107">
            <v>23502</v>
          </cell>
          <cell r="DQ107">
            <v>0</v>
          </cell>
          <cell r="DR107">
            <v>0</v>
          </cell>
          <cell r="DT107">
            <v>0</v>
          </cell>
          <cell r="DU107">
            <v>0</v>
          </cell>
          <cell r="DV107">
            <v>13567.573030000001</v>
          </cell>
        </row>
        <row r="108">
          <cell r="E108">
            <v>23502</v>
          </cell>
          <cell r="DQ108">
            <v>0</v>
          </cell>
          <cell r="DR108">
            <v>0</v>
          </cell>
          <cell r="DT108">
            <v>0</v>
          </cell>
          <cell r="DU108">
            <v>0</v>
          </cell>
          <cell r="DV108">
            <v>16013.100040000001</v>
          </cell>
        </row>
        <row r="109">
          <cell r="E109">
            <v>23502</v>
          </cell>
          <cell r="DQ109">
            <v>0</v>
          </cell>
          <cell r="DR109">
            <v>0</v>
          </cell>
          <cell r="DT109">
            <v>0</v>
          </cell>
          <cell r="DU109">
            <v>0</v>
          </cell>
          <cell r="DV109">
            <v>2445.5270099999998</v>
          </cell>
        </row>
        <row r="110">
          <cell r="D110">
            <v>23503</v>
          </cell>
          <cell r="E110">
            <v>23503</v>
          </cell>
          <cell r="DQ110">
            <v>877.17698942366599</v>
          </cell>
          <cell r="DR110">
            <v>40.155455501210994</v>
          </cell>
          <cell r="DT110">
            <v>63.255536265263643</v>
          </cell>
          <cell r="DU110">
            <v>76.967600421599599</v>
          </cell>
          <cell r="DV110">
            <v>59.986338388259639</v>
          </cell>
        </row>
        <row r="111">
          <cell r="D111">
            <v>23505</v>
          </cell>
          <cell r="E111">
            <v>23505</v>
          </cell>
          <cell r="DQ111">
            <v>9.598000000000001E-2</v>
          </cell>
          <cell r="DR111">
            <v>0</v>
          </cell>
          <cell r="DT111">
            <v>0</v>
          </cell>
          <cell r="DU111">
            <v>65.130309999999994</v>
          </cell>
          <cell r="DV111">
            <v>374.98073999999997</v>
          </cell>
        </row>
        <row r="112">
          <cell r="D112">
            <v>23504</v>
          </cell>
          <cell r="E112">
            <v>23504</v>
          </cell>
          <cell r="DQ112">
            <v>0</v>
          </cell>
          <cell r="DR112">
            <v>0</v>
          </cell>
          <cell r="DT112">
            <v>0</v>
          </cell>
          <cell r="DU112">
            <v>0</v>
          </cell>
          <cell r="DV112">
            <v>25000</v>
          </cell>
        </row>
        <row r="113">
          <cell r="D113">
            <v>23506</v>
          </cell>
          <cell r="E113">
            <v>23506</v>
          </cell>
          <cell r="DQ113">
            <v>0</v>
          </cell>
          <cell r="DR113">
            <v>70.491180000000014</v>
          </cell>
          <cell r="DT113">
            <v>0</v>
          </cell>
          <cell r="DU113">
            <v>0</v>
          </cell>
          <cell r="DV113">
            <v>406.28108999999995</v>
          </cell>
        </row>
        <row r="114">
          <cell r="D114">
            <v>23507</v>
          </cell>
          <cell r="E114">
            <v>23507</v>
          </cell>
          <cell r="DQ114">
            <v>10417.87097016961</v>
          </cell>
          <cell r="DR114">
            <v>746.06228702463045</v>
          </cell>
          <cell r="DT114">
            <v>236.5315227322516</v>
          </cell>
          <cell r="DU114">
            <v>682.03745113755951</v>
          </cell>
          <cell r="DV114">
            <v>13058.727098935949</v>
          </cell>
        </row>
        <row r="115">
          <cell r="DQ115">
            <v>0</v>
          </cell>
          <cell r="DR115">
            <v>0</v>
          </cell>
          <cell r="DT115">
            <v>0</v>
          </cell>
          <cell r="DU115">
            <v>0</v>
          </cell>
          <cell r="DV115">
            <v>0</v>
          </cell>
        </row>
        <row r="116">
          <cell r="D116">
            <v>23508</v>
          </cell>
          <cell r="E116">
            <v>23508</v>
          </cell>
          <cell r="DQ116">
            <v>0</v>
          </cell>
          <cell r="DR116">
            <v>0</v>
          </cell>
          <cell r="DT116">
            <v>0</v>
          </cell>
          <cell r="DU116">
            <v>0</v>
          </cell>
          <cell r="DV116">
            <v>158.09958999999998</v>
          </cell>
        </row>
      </sheetData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nn?es"/>
      <sheetName val="Pgarde"/>
      <sheetName val="Données"/>
      <sheetName val="Graphes HS"/>
      <sheetName val="Heures Sup"/>
      <sheetName val="HS REGPT"/>
      <sheetName val="HS Annuel"/>
      <sheetName val="Compar HS Cum"/>
      <sheetName val="Feuil15"/>
      <sheetName val="Feuil14"/>
      <sheetName val="Feuil13"/>
      <sheetName val="Feuil12"/>
      <sheetName val="Feuil11"/>
      <sheetName val="Feuil10"/>
      <sheetName val="Feuil9"/>
      <sheetName val="Feuil4"/>
      <sheetName val="Feuil3"/>
      <sheetName val="Feuil2"/>
      <sheetName val="Feuil1"/>
      <sheetName val="Feuil8"/>
      <sheetName val="Feuil7"/>
      <sheetName val="Feuil6"/>
      <sheetName val="Feuil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нварь"/>
      <sheetName val="прив.рес. янв"/>
      <sheetName val="прив.рес.февр"/>
      <sheetName val="Февраль"/>
      <sheetName val="Март"/>
      <sheetName val="Апрель"/>
      <sheetName val="Май"/>
      <sheetName val="Июнь"/>
      <sheetName val="Июль"/>
      <sheetName val="Август"/>
      <sheetName val=" пост ср-в янв"/>
      <sheetName val="пост ср-в февр"/>
      <sheetName val="пост ср-в март"/>
      <sheetName val="пост ср-в апрель"/>
      <sheetName val="масла,литры"/>
      <sheetName val="постоянные затраты"/>
    </sheetNames>
    <sheetDataSet>
      <sheetData sheetId="0" refreshError="1">
        <row r="9">
          <cell r="C9" t="str">
            <v>А. ДОХОДНАЯ ЧАСТЬ</v>
          </cell>
          <cell r="E9">
            <v>1</v>
          </cell>
        </row>
        <row r="11">
          <cell r="B11">
            <v>1</v>
          </cell>
          <cell r="C11" t="str">
            <v>Всего за алюминий, тыс.$</v>
          </cell>
          <cell r="E11">
            <v>11</v>
          </cell>
        </row>
        <row r="12">
          <cell r="B12">
            <v>11</v>
          </cell>
          <cell r="C12" t="str">
            <v>Толлинг(всего)</v>
          </cell>
          <cell r="E12">
            <v>111</v>
          </cell>
        </row>
        <row r="13">
          <cell r="B13">
            <v>111</v>
          </cell>
          <cell r="D13" t="str">
            <v xml:space="preserve"> - COALCO 303-98</v>
          </cell>
          <cell r="E13">
            <v>11105</v>
          </cell>
        </row>
        <row r="14">
          <cell r="B14">
            <v>111</v>
          </cell>
          <cell r="D14" t="str">
            <v xml:space="preserve"> - COALKO 304-98</v>
          </cell>
          <cell r="E14">
            <v>11106</v>
          </cell>
        </row>
        <row r="15">
          <cell r="B15">
            <v>111</v>
          </cell>
          <cell r="D15" t="str">
            <v xml:space="preserve"> - ALDECO 301-98</v>
          </cell>
          <cell r="E15">
            <v>11107</v>
          </cell>
        </row>
        <row r="16">
          <cell r="B16">
            <v>111</v>
          </cell>
          <cell r="D16" t="str">
            <v xml:space="preserve"> - PEAField 302-98</v>
          </cell>
          <cell r="E16">
            <v>11109</v>
          </cell>
        </row>
        <row r="17">
          <cell r="B17">
            <v>111</v>
          </cell>
          <cell r="D17" t="str">
            <v xml:space="preserve"> - DAEWOO</v>
          </cell>
          <cell r="E17">
            <v>11199</v>
          </cell>
        </row>
        <row r="18">
          <cell r="B18">
            <v>11</v>
          </cell>
          <cell r="C18" t="str">
            <v>Экспорт (всего)</v>
          </cell>
          <cell r="E18">
            <v>112</v>
          </cell>
        </row>
        <row r="19">
          <cell r="B19">
            <v>112</v>
          </cell>
          <cell r="D19" t="str">
            <v xml:space="preserve"> - КРАЗПА 72</v>
          </cell>
          <cell r="E19">
            <v>11201</v>
          </cell>
        </row>
        <row r="20">
          <cell r="B20">
            <v>112</v>
          </cell>
          <cell r="D20" t="str">
            <v xml:space="preserve"> - ДЖЕВЕНЕТ 728</v>
          </cell>
          <cell r="E20">
            <v>11204</v>
          </cell>
        </row>
        <row r="21">
          <cell r="B21">
            <v>112</v>
          </cell>
          <cell r="D21" t="str">
            <v xml:space="preserve"> - COALKO 733</v>
          </cell>
          <cell r="E21">
            <v>11208</v>
          </cell>
        </row>
        <row r="22">
          <cell r="B22">
            <v>112</v>
          </cell>
          <cell r="D22" t="str">
            <v xml:space="preserve"> - COALKO 734</v>
          </cell>
          <cell r="E22">
            <v>11211</v>
          </cell>
        </row>
        <row r="23">
          <cell r="B23">
            <v>112</v>
          </cell>
          <cell r="D23" t="str">
            <v xml:space="preserve"> - ALDECO 803</v>
          </cell>
          <cell r="E23">
            <v>11209</v>
          </cell>
        </row>
        <row r="24">
          <cell r="B24">
            <v>112</v>
          </cell>
          <cell r="D24" t="str">
            <v xml:space="preserve"> - Алюминий Казахстана 804</v>
          </cell>
          <cell r="E24">
            <v>11210</v>
          </cell>
        </row>
        <row r="25">
          <cell r="B25">
            <v>112</v>
          </cell>
          <cell r="D25" t="str">
            <v xml:space="preserve"> - прочие</v>
          </cell>
          <cell r="E25">
            <v>11299</v>
          </cell>
        </row>
        <row r="26">
          <cell r="B26">
            <v>11</v>
          </cell>
          <cell r="C26" t="str">
            <v>Бартер</v>
          </cell>
          <cell r="E26">
            <v>113</v>
          </cell>
        </row>
        <row r="27">
          <cell r="B27">
            <v>113</v>
          </cell>
          <cell r="D27" t="str">
            <v xml:space="preserve"> - КРАЗПА 10</v>
          </cell>
          <cell r="E27">
            <v>11301</v>
          </cell>
        </row>
        <row r="28">
          <cell r="B28">
            <v>113</v>
          </cell>
          <cell r="D28" t="str">
            <v xml:space="preserve"> - Кли 75</v>
          </cell>
          <cell r="E28">
            <v>11302</v>
          </cell>
        </row>
        <row r="29">
          <cell r="B29">
            <v>113</v>
          </cell>
          <cell r="D29" t="str">
            <v xml:space="preserve"> - прочие</v>
          </cell>
          <cell r="E29">
            <v>11399</v>
          </cell>
        </row>
        <row r="32">
          <cell r="B32">
            <v>11</v>
          </cell>
          <cell r="C32" t="str">
            <v>Внутренний рынок, тыс.$</v>
          </cell>
          <cell r="E32">
            <v>114</v>
          </cell>
        </row>
        <row r="33">
          <cell r="B33">
            <v>11</v>
          </cell>
          <cell r="C33" t="str">
            <v>Внутренний рынок, тыс.руб.</v>
          </cell>
          <cell r="E33">
            <v>114</v>
          </cell>
        </row>
        <row r="34">
          <cell r="B34">
            <v>114</v>
          </cell>
          <cell r="D34" t="str">
            <v xml:space="preserve"> - КРАМЗ, 183</v>
          </cell>
          <cell r="E34">
            <v>11401</v>
          </cell>
        </row>
        <row r="35">
          <cell r="B35">
            <v>114</v>
          </cell>
          <cell r="D35" t="str">
            <v xml:space="preserve"> - САМЕКО, 128</v>
          </cell>
          <cell r="E35">
            <v>11402</v>
          </cell>
        </row>
        <row r="36">
          <cell r="B36">
            <v>114</v>
          </cell>
          <cell r="D36" t="str">
            <v xml:space="preserve"> - Танмет, 155, 182</v>
          </cell>
          <cell r="E36">
            <v>11403</v>
          </cell>
        </row>
        <row r="37">
          <cell r="B37">
            <v>114</v>
          </cell>
          <cell r="D37" t="str">
            <v xml:space="preserve"> - Ювис, 112</v>
          </cell>
          <cell r="E37">
            <v>11404</v>
          </cell>
        </row>
        <row r="38">
          <cell r="B38">
            <v>114</v>
          </cell>
          <cell r="D38" t="str">
            <v xml:space="preserve"> - прочие</v>
          </cell>
          <cell r="E38">
            <v>11499</v>
          </cell>
        </row>
        <row r="40">
          <cell r="B40">
            <v>1</v>
          </cell>
          <cell r="C40" t="str">
            <v>Всего других поступлений</v>
          </cell>
          <cell r="E40">
            <v>12</v>
          </cell>
        </row>
        <row r="41">
          <cell r="B41">
            <v>12</v>
          </cell>
          <cell r="C41" t="str">
            <v>Прочая продукция и услуги</v>
          </cell>
          <cell r="E41">
            <v>121</v>
          </cell>
        </row>
        <row r="42">
          <cell r="B42">
            <v>121</v>
          </cell>
          <cell r="D42" t="str">
            <v xml:space="preserve"> - кирпич</v>
          </cell>
          <cell r="E42">
            <v>1211</v>
          </cell>
        </row>
        <row r="43">
          <cell r="B43">
            <v>121</v>
          </cell>
          <cell r="D43" t="str">
            <v xml:space="preserve"> - ТНП</v>
          </cell>
          <cell r="E43">
            <v>1212</v>
          </cell>
        </row>
        <row r="44">
          <cell r="B44">
            <v>121</v>
          </cell>
          <cell r="D44" t="str">
            <v xml:space="preserve"> - услуги на сторону</v>
          </cell>
          <cell r="E44">
            <v>1213</v>
          </cell>
        </row>
        <row r="45">
          <cell r="B45">
            <v>121</v>
          </cell>
          <cell r="D45" t="str">
            <v xml:space="preserve"> - другие услуги и продукция</v>
          </cell>
          <cell r="E45">
            <v>1219</v>
          </cell>
        </row>
        <row r="46">
          <cell r="B46">
            <v>12</v>
          </cell>
          <cell r="C46" t="str">
            <v>Целевое финансирование</v>
          </cell>
          <cell r="E46">
            <v>122</v>
          </cell>
        </row>
        <row r="47">
          <cell r="B47">
            <v>122</v>
          </cell>
          <cell r="D47" t="str">
            <v xml:space="preserve"> - НИОКР и экология</v>
          </cell>
          <cell r="E47">
            <v>1221</v>
          </cell>
        </row>
        <row r="48">
          <cell r="B48">
            <v>122</v>
          </cell>
          <cell r="D48" t="str">
            <v xml:space="preserve"> - прочие</v>
          </cell>
          <cell r="E48">
            <v>1229</v>
          </cell>
        </row>
        <row r="49">
          <cell r="B49">
            <v>12</v>
          </cell>
          <cell r="D49" t="str">
            <v>Продажа имущества и ТМЦ</v>
          </cell>
          <cell r="E49">
            <v>123</v>
          </cell>
        </row>
        <row r="50">
          <cell r="B50">
            <v>12</v>
          </cell>
          <cell r="D50" t="str">
            <v>Возмещение НДС и др. налогов</v>
          </cell>
          <cell r="E50">
            <v>124</v>
          </cell>
        </row>
        <row r="51">
          <cell r="B51">
            <v>12</v>
          </cell>
          <cell r="D51" t="str">
            <v>Другие поступления</v>
          </cell>
          <cell r="E51">
            <v>125</v>
          </cell>
        </row>
        <row r="54">
          <cell r="C54" t="str">
            <v>Привлечение ресурсов :</v>
          </cell>
          <cell r="E54">
            <v>2</v>
          </cell>
        </row>
        <row r="55">
          <cell r="B55">
            <v>2</v>
          </cell>
          <cell r="C55" t="str">
            <v>Получение кредитов банка, всего</v>
          </cell>
          <cell r="E55">
            <v>21</v>
          </cell>
        </row>
        <row r="56">
          <cell r="B56">
            <v>21</v>
          </cell>
          <cell r="D56" t="str">
            <v xml:space="preserve"> - КБ МЕТАЛЭКС</v>
          </cell>
          <cell r="E56">
            <v>2101</v>
          </cell>
        </row>
        <row r="57">
          <cell r="B57">
            <v>21</v>
          </cell>
          <cell r="D57" t="str">
            <v xml:space="preserve"> - КрасСберБанк</v>
          </cell>
          <cell r="E57">
            <v>2102</v>
          </cell>
        </row>
        <row r="58">
          <cell r="B58">
            <v>21</v>
          </cell>
          <cell r="D58" t="str">
            <v xml:space="preserve"> - АЛЬФА Банк</v>
          </cell>
          <cell r="E58">
            <v>2103</v>
          </cell>
        </row>
        <row r="59">
          <cell r="B59">
            <v>21</v>
          </cell>
          <cell r="D59" t="str">
            <v xml:space="preserve"> - ИНКОМ Банк</v>
          </cell>
          <cell r="E59">
            <v>2104</v>
          </cell>
        </row>
        <row r="60">
          <cell r="B60">
            <v>21</v>
          </cell>
          <cell r="D60" t="str">
            <v xml:space="preserve"> - МосБизнес Банк</v>
          </cell>
          <cell r="E60">
            <v>2105</v>
          </cell>
        </row>
        <row r="61">
          <cell r="B61">
            <v>21</v>
          </cell>
          <cell r="D61" t="str">
            <v xml:space="preserve"> - Российский Кредит</v>
          </cell>
          <cell r="E61">
            <v>2106</v>
          </cell>
        </row>
        <row r="62">
          <cell r="B62">
            <v>21</v>
          </cell>
          <cell r="D62" t="str">
            <v xml:space="preserve"> - Залогбанк №89/97</v>
          </cell>
          <cell r="E62">
            <v>2107</v>
          </cell>
        </row>
        <row r="63">
          <cell r="B63">
            <v>21</v>
          </cell>
          <cell r="D63" t="str">
            <v xml:space="preserve"> - Залогбанк №2</v>
          </cell>
          <cell r="E63">
            <v>2108</v>
          </cell>
        </row>
        <row r="64">
          <cell r="B64">
            <v>21</v>
          </cell>
          <cell r="D64" t="str">
            <v xml:space="preserve"> - Залогбанк №3</v>
          </cell>
          <cell r="E64">
            <v>2109</v>
          </cell>
        </row>
        <row r="65">
          <cell r="B65">
            <v>21</v>
          </cell>
          <cell r="D65" t="str">
            <v xml:space="preserve"> - Залогбанк №4</v>
          </cell>
          <cell r="E65">
            <v>2111</v>
          </cell>
        </row>
        <row r="66">
          <cell r="B66">
            <v>21</v>
          </cell>
          <cell r="D66" t="str">
            <v xml:space="preserve"> - Залогбанк №5</v>
          </cell>
          <cell r="E66">
            <v>2110</v>
          </cell>
        </row>
        <row r="67">
          <cell r="B67">
            <v>21</v>
          </cell>
          <cell r="D67" t="str">
            <v xml:space="preserve"> - Залогбанк №6</v>
          </cell>
          <cell r="E67">
            <v>2112</v>
          </cell>
        </row>
        <row r="68">
          <cell r="B68">
            <v>21</v>
          </cell>
          <cell r="D68" t="str">
            <v xml:space="preserve"> - прочие</v>
          </cell>
          <cell r="E68">
            <v>2199</v>
          </cell>
        </row>
        <row r="69">
          <cell r="B69">
            <v>2</v>
          </cell>
          <cell r="D69" t="str">
            <v>Привлечение займов</v>
          </cell>
          <cell r="E69">
            <v>22</v>
          </cell>
        </row>
        <row r="70">
          <cell r="B70">
            <v>2</v>
          </cell>
          <cell r="D70" t="str">
            <v>Выпуск векселей ОАО КРАЗ</v>
          </cell>
          <cell r="E70">
            <v>23</v>
          </cell>
        </row>
        <row r="71">
          <cell r="B71">
            <v>2</v>
          </cell>
          <cell r="D71" t="str">
            <v>Гарантии ОАО КРАЗ (выдача)</v>
          </cell>
          <cell r="E71">
            <v>24</v>
          </cell>
        </row>
        <row r="73">
          <cell r="C73" t="str">
            <v>Возврат ресурсов :</v>
          </cell>
          <cell r="E73">
            <v>3</v>
          </cell>
        </row>
        <row r="74">
          <cell r="B74">
            <v>3</v>
          </cell>
          <cell r="C74" t="str">
            <v>Погашение кредитов банка, всего</v>
          </cell>
          <cell r="E74">
            <v>31</v>
          </cell>
        </row>
        <row r="75">
          <cell r="B75">
            <v>31</v>
          </cell>
          <cell r="D75" t="str">
            <v xml:space="preserve"> - КБ МЕТАЛЭКС</v>
          </cell>
          <cell r="E75">
            <v>3101</v>
          </cell>
        </row>
        <row r="76">
          <cell r="B76">
            <v>31</v>
          </cell>
          <cell r="D76" t="str">
            <v xml:space="preserve"> - КрасСберБанк</v>
          </cell>
          <cell r="E76">
            <v>3102</v>
          </cell>
        </row>
        <row r="77">
          <cell r="B77">
            <v>31</v>
          </cell>
          <cell r="D77" t="str">
            <v xml:space="preserve"> - АЛЬФА Банк</v>
          </cell>
          <cell r="E77">
            <v>3103</v>
          </cell>
        </row>
        <row r="78">
          <cell r="B78">
            <v>31</v>
          </cell>
          <cell r="D78" t="str">
            <v xml:space="preserve"> - ИНКОМ Банк</v>
          </cell>
          <cell r="E78">
            <v>3104</v>
          </cell>
        </row>
        <row r="79">
          <cell r="B79">
            <v>31</v>
          </cell>
          <cell r="D79" t="str">
            <v xml:space="preserve"> - МосБизнес Банк</v>
          </cell>
          <cell r="E79">
            <v>3105</v>
          </cell>
        </row>
        <row r="80">
          <cell r="B80">
            <v>31</v>
          </cell>
          <cell r="D80" t="str">
            <v xml:space="preserve"> - Российский Кредит</v>
          </cell>
          <cell r="E80">
            <v>3106</v>
          </cell>
        </row>
        <row r="81">
          <cell r="B81">
            <v>31</v>
          </cell>
          <cell r="D81" t="str">
            <v xml:space="preserve"> - Залогбанк №89/97</v>
          </cell>
          <cell r="E81">
            <v>3107</v>
          </cell>
        </row>
        <row r="82">
          <cell r="B82">
            <v>31</v>
          </cell>
          <cell r="D82" t="str">
            <v xml:space="preserve"> - Залогбанк №2</v>
          </cell>
          <cell r="E82">
            <v>3108</v>
          </cell>
        </row>
        <row r="83">
          <cell r="B83">
            <v>31</v>
          </cell>
          <cell r="D83" t="str">
            <v xml:space="preserve"> - Залогбанк №3</v>
          </cell>
          <cell r="E83">
            <v>3109</v>
          </cell>
        </row>
        <row r="84">
          <cell r="B84">
            <v>31</v>
          </cell>
          <cell r="D84" t="str">
            <v xml:space="preserve"> - Залогбанк №4</v>
          </cell>
          <cell r="E84">
            <v>3111</v>
          </cell>
        </row>
        <row r="85">
          <cell r="B85">
            <v>31</v>
          </cell>
          <cell r="D85" t="str">
            <v xml:space="preserve"> - Залогбанк №5</v>
          </cell>
          <cell r="E85">
            <v>3110</v>
          </cell>
        </row>
        <row r="86">
          <cell r="B86">
            <v>31</v>
          </cell>
          <cell r="D86" t="str">
            <v xml:space="preserve"> - Залогбанк №6</v>
          </cell>
          <cell r="E86">
            <v>3112</v>
          </cell>
        </row>
        <row r="87">
          <cell r="B87">
            <v>31</v>
          </cell>
          <cell r="D87" t="str">
            <v xml:space="preserve"> - прочие</v>
          </cell>
          <cell r="E87">
            <v>3199</v>
          </cell>
        </row>
        <row r="88">
          <cell r="B88">
            <v>3</v>
          </cell>
          <cell r="D88" t="str">
            <v>Погашение займов</v>
          </cell>
          <cell r="E88">
            <v>32</v>
          </cell>
        </row>
        <row r="89">
          <cell r="B89">
            <v>3</v>
          </cell>
          <cell r="D89" t="str">
            <v>Погашение векселей ОАО КРАЗ</v>
          </cell>
          <cell r="E89">
            <v>33</v>
          </cell>
        </row>
        <row r="90">
          <cell r="B90">
            <v>3</v>
          </cell>
          <cell r="D90" t="str">
            <v>Гарантии и прочие погашения</v>
          </cell>
          <cell r="E90">
            <v>34</v>
          </cell>
        </row>
        <row r="92">
          <cell r="C92" t="str">
            <v>Движение финансовых средств</v>
          </cell>
          <cell r="E92">
            <v>4</v>
          </cell>
        </row>
        <row r="93">
          <cell r="B93">
            <v>4</v>
          </cell>
          <cell r="C93" t="str">
            <v>Конвертация валюты</v>
          </cell>
          <cell r="E93">
            <v>42</v>
          </cell>
        </row>
        <row r="94">
          <cell r="B94">
            <v>42</v>
          </cell>
          <cell r="D94" t="str">
            <v>Поступление рублевых средств</v>
          </cell>
          <cell r="E94">
            <v>420</v>
          </cell>
        </row>
        <row r="95">
          <cell r="B95">
            <v>42</v>
          </cell>
          <cell r="D95" t="str">
            <v>Обязательная продажа валюты</v>
          </cell>
          <cell r="E95">
            <v>421</v>
          </cell>
        </row>
        <row r="96">
          <cell r="B96">
            <v>42</v>
          </cell>
          <cell r="D96" t="str">
            <v>Свободная продажа валюты</v>
          </cell>
          <cell r="E96">
            <v>422</v>
          </cell>
        </row>
        <row r="97">
          <cell r="B97">
            <v>42</v>
          </cell>
          <cell r="D97" t="str">
            <v>Покупка валюты</v>
          </cell>
          <cell r="E97">
            <v>423</v>
          </cell>
        </row>
        <row r="98">
          <cell r="B98">
            <v>4</v>
          </cell>
          <cell r="C98" t="str">
            <v>Движение по расчетному счету</v>
          </cell>
          <cell r="E98">
            <v>43</v>
          </cell>
        </row>
        <row r="99">
          <cell r="B99">
            <v>43</v>
          </cell>
          <cell r="D99" t="str">
            <v>Перевод денежных средств</v>
          </cell>
          <cell r="E99">
            <v>431</v>
          </cell>
        </row>
        <row r="100">
          <cell r="B100">
            <v>43</v>
          </cell>
          <cell r="D100" t="str">
            <v>Сдача наличности в банк</v>
          </cell>
          <cell r="E100">
            <v>432</v>
          </cell>
        </row>
        <row r="101">
          <cell r="B101">
            <v>43</v>
          </cell>
          <cell r="D101" t="str">
            <v>Обналичивание средств со счета</v>
          </cell>
          <cell r="E101">
            <v>433</v>
          </cell>
        </row>
        <row r="102">
          <cell r="B102">
            <v>4</v>
          </cell>
          <cell r="C102" t="str">
            <v>Вексельное обращение</v>
          </cell>
          <cell r="E102">
            <v>44</v>
          </cell>
        </row>
        <row r="103">
          <cell r="B103">
            <v>44</v>
          </cell>
          <cell r="D103" t="str">
            <v>Покупка/продажа Ц.Б. (векселя)</v>
          </cell>
          <cell r="E103">
            <v>441</v>
          </cell>
        </row>
        <row r="104">
          <cell r="B104">
            <v>44</v>
          </cell>
          <cell r="D104" t="str">
            <v>Покупка векселей КРАСЭНЕРГО</v>
          </cell>
          <cell r="E104">
            <v>442</v>
          </cell>
        </row>
        <row r="105">
          <cell r="B105">
            <v>44</v>
          </cell>
          <cell r="D105" t="str">
            <v>Продажа/покупка Ц.Б. (векселя)</v>
          </cell>
          <cell r="E105">
            <v>443</v>
          </cell>
        </row>
        <row r="106">
          <cell r="B106">
            <v>44</v>
          </cell>
          <cell r="D106" t="str">
            <v>Вексель в залог/ответхранение</v>
          </cell>
          <cell r="E106">
            <v>444</v>
          </cell>
        </row>
        <row r="107">
          <cell r="B107">
            <v>4</v>
          </cell>
          <cell r="C107" t="str">
            <v>Другие операции</v>
          </cell>
          <cell r="E107">
            <v>45</v>
          </cell>
        </row>
        <row r="108">
          <cell r="B108">
            <v>45</v>
          </cell>
          <cell r="D108" t="str">
            <v>Финансовые операции</v>
          </cell>
          <cell r="E108">
            <v>451</v>
          </cell>
        </row>
        <row r="109">
          <cell r="B109">
            <v>45</v>
          </cell>
          <cell r="D109" t="str">
            <v>Переуступка права требования</v>
          </cell>
          <cell r="E109">
            <v>452</v>
          </cell>
        </row>
        <row r="110">
          <cell r="B110">
            <v>45</v>
          </cell>
          <cell r="D110" t="str">
            <v>~</v>
          </cell>
          <cell r="E110">
            <v>453</v>
          </cell>
        </row>
        <row r="112">
          <cell r="C112" t="str">
            <v>ОСТАТОК финансовых средств</v>
          </cell>
          <cell r="E112">
            <v>40</v>
          </cell>
        </row>
        <row r="113">
          <cell r="B113">
            <v>40</v>
          </cell>
          <cell r="D113" t="str">
            <v xml:space="preserve"> - КБ МЕТАЛЭКС</v>
          </cell>
          <cell r="E113">
            <v>4001</v>
          </cell>
        </row>
        <row r="114">
          <cell r="B114">
            <v>40</v>
          </cell>
          <cell r="D114" t="str">
            <v xml:space="preserve"> - КрасСберБанк</v>
          </cell>
          <cell r="E114">
            <v>4002</v>
          </cell>
        </row>
        <row r="115">
          <cell r="B115">
            <v>40</v>
          </cell>
          <cell r="D115" t="str">
            <v xml:space="preserve"> - АЛЬФА Банк</v>
          </cell>
          <cell r="E115">
            <v>4003</v>
          </cell>
        </row>
        <row r="116">
          <cell r="B116">
            <v>40</v>
          </cell>
          <cell r="D116" t="str">
            <v xml:space="preserve"> - ИНКОМ Банк</v>
          </cell>
          <cell r="E116">
            <v>4004</v>
          </cell>
        </row>
        <row r="117">
          <cell r="B117">
            <v>40</v>
          </cell>
          <cell r="D117" t="str">
            <v xml:space="preserve"> - Российский Кредит</v>
          </cell>
          <cell r="E117">
            <v>4005</v>
          </cell>
        </row>
        <row r="118">
          <cell r="B118">
            <v>40</v>
          </cell>
          <cell r="D118" t="str">
            <v xml:space="preserve"> - Залогбанк </v>
          </cell>
          <cell r="E118">
            <v>4006</v>
          </cell>
        </row>
        <row r="119">
          <cell r="B119">
            <v>40</v>
          </cell>
          <cell r="D119" t="str">
            <v xml:space="preserve"> - прочие</v>
          </cell>
          <cell r="E119">
            <v>4099</v>
          </cell>
        </row>
        <row r="121">
          <cell r="D121" t="str">
            <v>Д И С Б А Л А Н С  :</v>
          </cell>
          <cell r="G121">
            <v>0</v>
          </cell>
          <cell r="H121">
            <v>0</v>
          </cell>
          <cell r="I121">
            <v>0</v>
          </cell>
        </row>
        <row r="122">
          <cell r="D122" t="str">
            <v>ДОХОДОВ над расходами</v>
          </cell>
        </row>
        <row r="123">
          <cell r="D123" t="str">
            <v>РАСХОДОВ над доходами</v>
          </cell>
        </row>
        <row r="126">
          <cell r="C126" t="str">
            <v>Б. РАСХОДНАЯ ЧАСТЬ</v>
          </cell>
          <cell r="E126">
            <v>5</v>
          </cell>
        </row>
        <row r="127">
          <cell r="D127" t="str">
            <v xml:space="preserve"> - из СЕБЕСТОИМОСТИ</v>
          </cell>
          <cell r="E127">
            <v>51</v>
          </cell>
        </row>
        <row r="128">
          <cell r="D128" t="str">
            <v xml:space="preserve"> - из ПРИБЫЛИ ОТ РЕАЛИЗАЦИИ</v>
          </cell>
          <cell r="E128">
            <v>52</v>
          </cell>
        </row>
        <row r="129">
          <cell r="D129" t="str">
            <v xml:space="preserve"> - из ПРИБЫЛИ ПРЕДПРИЯТИЯ</v>
          </cell>
          <cell r="E129">
            <v>53</v>
          </cell>
        </row>
        <row r="132">
          <cell r="B132">
            <v>5</v>
          </cell>
          <cell r="C132" t="str">
            <v>КОММЕРЧЕСКИЙ ДИРЕКТОР</v>
          </cell>
          <cell r="E132">
            <v>6</v>
          </cell>
        </row>
        <row r="134">
          <cell r="B134">
            <v>6</v>
          </cell>
          <cell r="C134" t="str">
            <v>РАСХОДЫ ЗА СЧЕТ СЕБЕСТОИМОСТИ</v>
          </cell>
          <cell r="E134">
            <v>61</v>
          </cell>
        </row>
        <row r="135">
          <cell r="B135">
            <v>61</v>
          </cell>
          <cell r="C135" t="str">
            <v>С Ы Р Ь Е</v>
          </cell>
          <cell r="E135">
            <v>611</v>
          </cell>
        </row>
        <row r="136">
          <cell r="B136">
            <v>611</v>
          </cell>
          <cell r="D136" t="str">
            <v>Глинозем</v>
          </cell>
          <cell r="E136">
            <v>61101</v>
          </cell>
        </row>
        <row r="137">
          <cell r="B137">
            <v>611</v>
          </cell>
          <cell r="D137" t="str">
            <v>Криолит</v>
          </cell>
          <cell r="E137">
            <v>61103</v>
          </cell>
        </row>
        <row r="138">
          <cell r="B138">
            <v>611</v>
          </cell>
          <cell r="D138" t="str">
            <v>Алюминий фтористый (ALF3)</v>
          </cell>
          <cell r="E138">
            <v>61104</v>
          </cell>
        </row>
        <row r="139">
          <cell r="B139">
            <v>611</v>
          </cell>
          <cell r="D139" t="str">
            <v>Фтористый кальций</v>
          </cell>
          <cell r="E139">
            <v>61105</v>
          </cell>
        </row>
        <row r="140">
          <cell r="B140">
            <v>611</v>
          </cell>
          <cell r="D140" t="str">
            <v>Анодные блоки</v>
          </cell>
          <cell r="E140">
            <v>61106</v>
          </cell>
        </row>
        <row r="141">
          <cell r="B141">
            <v>611</v>
          </cell>
          <cell r="D141" t="str">
            <v>Хлористый натрий</v>
          </cell>
          <cell r="E141">
            <v>61107</v>
          </cell>
        </row>
        <row r="142">
          <cell r="B142">
            <v>611</v>
          </cell>
          <cell r="D142" t="str">
            <v>Сода кальцинированная</v>
          </cell>
          <cell r="E142">
            <v>61108</v>
          </cell>
        </row>
        <row r="143">
          <cell r="B143">
            <v>611</v>
          </cell>
          <cell r="D143" t="str">
            <v>Сода каустическая</v>
          </cell>
          <cell r="E143">
            <v>61109</v>
          </cell>
        </row>
        <row r="144">
          <cell r="B144">
            <v>611</v>
          </cell>
          <cell r="D144" t="str">
            <v>Барий хлористый</v>
          </cell>
          <cell r="E144">
            <v>61110</v>
          </cell>
        </row>
        <row r="145">
          <cell r="B145">
            <v>611</v>
          </cell>
          <cell r="D145" t="str">
            <v>Гидроокись</v>
          </cell>
          <cell r="E145">
            <v>61111</v>
          </cell>
        </row>
        <row r="146">
          <cell r="B146">
            <v>611</v>
          </cell>
          <cell r="D146" t="str">
            <v xml:space="preserve">Медь </v>
          </cell>
          <cell r="E146">
            <v>61112</v>
          </cell>
        </row>
        <row r="147">
          <cell r="B147">
            <v>611</v>
          </cell>
          <cell r="D147" t="str">
            <v>Графит</v>
          </cell>
          <cell r="E147">
            <v>61113</v>
          </cell>
        </row>
        <row r="148">
          <cell r="B148">
            <v>611</v>
          </cell>
          <cell r="D148" t="str">
            <v>Титановая губка</v>
          </cell>
          <cell r="E148">
            <v>61114</v>
          </cell>
        </row>
        <row r="149">
          <cell r="B149">
            <v>611</v>
          </cell>
          <cell r="D149" t="str">
            <v>Кокс сырой</v>
          </cell>
          <cell r="E149">
            <v>61115</v>
          </cell>
        </row>
        <row r="150">
          <cell r="B150">
            <v>611</v>
          </cell>
          <cell r="D150" t="str">
            <v>Кокс прокаленный</v>
          </cell>
          <cell r="E150">
            <v>61116</v>
          </cell>
        </row>
        <row r="151">
          <cell r="B151">
            <v>611</v>
          </cell>
          <cell r="D151" t="str">
            <v>Пек каменноугольный</v>
          </cell>
          <cell r="E151">
            <v>61117</v>
          </cell>
        </row>
        <row r="152">
          <cell r="B152">
            <v>611</v>
          </cell>
          <cell r="D152" t="str">
            <v>Глиноземная шихта</v>
          </cell>
          <cell r="E152">
            <v>61118</v>
          </cell>
        </row>
        <row r="153">
          <cell r="B153">
            <v>611</v>
          </cell>
          <cell r="D153" t="str">
            <v>Пена угольная</v>
          </cell>
          <cell r="E153">
            <v>61119</v>
          </cell>
        </row>
        <row r="154">
          <cell r="B154">
            <v>611</v>
          </cell>
          <cell r="D154" t="str">
            <v>Огарки</v>
          </cell>
          <cell r="E154">
            <v>61120</v>
          </cell>
        </row>
        <row r="155">
          <cell r="B155">
            <v>611</v>
          </cell>
          <cell r="D155" t="str">
            <v>Угольная футеровка</v>
          </cell>
          <cell r="E155">
            <v>61121</v>
          </cell>
        </row>
        <row r="156">
          <cell r="B156">
            <v>611</v>
          </cell>
          <cell r="C156" t="str">
            <v>Завод Фтористого Алюминия</v>
          </cell>
          <cell r="E156">
            <v>61130</v>
          </cell>
        </row>
        <row r="157">
          <cell r="B157">
            <v>61130</v>
          </cell>
          <cell r="D157" t="str">
            <v xml:space="preserve"> - гидроокись</v>
          </cell>
          <cell r="E157">
            <v>611301</v>
          </cell>
        </row>
        <row r="158">
          <cell r="B158">
            <v>61130</v>
          </cell>
          <cell r="D158" t="str">
            <v xml:space="preserve"> - кислота серная</v>
          </cell>
          <cell r="E158">
            <v>611302</v>
          </cell>
        </row>
        <row r="159">
          <cell r="B159">
            <v>61130</v>
          </cell>
          <cell r="D159" t="str">
            <v xml:space="preserve"> - олеум</v>
          </cell>
          <cell r="E159">
            <v>611303</v>
          </cell>
        </row>
        <row r="160">
          <cell r="B160">
            <v>61130</v>
          </cell>
          <cell r="D160" t="str">
            <v xml:space="preserve"> - фтористый кальций </v>
          </cell>
          <cell r="E160">
            <v>611304</v>
          </cell>
        </row>
        <row r="161">
          <cell r="B161">
            <v>61130</v>
          </cell>
          <cell r="D161" t="str">
            <v xml:space="preserve"> - пыль белитоизвестняковая</v>
          </cell>
          <cell r="E161">
            <v>611305</v>
          </cell>
        </row>
        <row r="162">
          <cell r="B162">
            <v>61130</v>
          </cell>
          <cell r="D162" t="str">
            <v xml:space="preserve"> - молоко известковое</v>
          </cell>
          <cell r="E162">
            <v>611306</v>
          </cell>
        </row>
        <row r="163">
          <cell r="B163">
            <v>611</v>
          </cell>
          <cell r="D163" t="str">
            <v xml:space="preserve">Таможенные платежи за сырье </v>
          </cell>
          <cell r="E163">
            <v>6112</v>
          </cell>
        </row>
        <row r="164">
          <cell r="B164">
            <v>611</v>
          </cell>
          <cell r="D164" t="str">
            <v>Ж/д тариф по перевозке сырья</v>
          </cell>
          <cell r="E164">
            <v>6113</v>
          </cell>
        </row>
        <row r="166">
          <cell r="B166">
            <v>61</v>
          </cell>
          <cell r="C166" t="str">
            <v>Топливо всего, в т.ч. :</v>
          </cell>
          <cell r="E166">
            <v>6121</v>
          </cell>
        </row>
        <row r="167">
          <cell r="B167">
            <v>6121</v>
          </cell>
          <cell r="D167" t="str">
            <v xml:space="preserve"> - мазут</v>
          </cell>
          <cell r="E167">
            <v>61211</v>
          </cell>
        </row>
        <row r="168">
          <cell r="B168">
            <v>6121</v>
          </cell>
          <cell r="D168" t="str">
            <v xml:space="preserve"> - газ</v>
          </cell>
          <cell r="E168">
            <v>61212</v>
          </cell>
        </row>
        <row r="169">
          <cell r="B169">
            <v>6121</v>
          </cell>
          <cell r="D169" t="str">
            <v xml:space="preserve"> - дизтопливо</v>
          </cell>
          <cell r="E169">
            <v>61213</v>
          </cell>
        </row>
        <row r="170">
          <cell r="B170">
            <v>6121</v>
          </cell>
          <cell r="D170" t="str">
            <v xml:space="preserve"> - бензин</v>
          </cell>
          <cell r="E170">
            <v>61214</v>
          </cell>
        </row>
        <row r="171">
          <cell r="B171">
            <v>6121</v>
          </cell>
          <cell r="D171" t="str">
            <v xml:space="preserve"> - ГСМ</v>
          </cell>
          <cell r="E171">
            <v>61215</v>
          </cell>
        </row>
        <row r="172">
          <cell r="B172">
            <v>6121</v>
          </cell>
          <cell r="D172" t="str">
            <v xml:space="preserve"> - топливо прочее</v>
          </cell>
          <cell r="E172">
            <v>61219</v>
          </cell>
        </row>
        <row r="173">
          <cell r="B173">
            <v>61</v>
          </cell>
          <cell r="C173" t="str">
            <v xml:space="preserve">Материалы и запчасти, в т.ч. : </v>
          </cell>
          <cell r="E173">
            <v>6122</v>
          </cell>
        </row>
        <row r="174">
          <cell r="B174">
            <v>6122</v>
          </cell>
          <cell r="D174" t="str">
            <v xml:space="preserve"> - гасильный шест</v>
          </cell>
          <cell r="E174">
            <v>61221</v>
          </cell>
        </row>
        <row r="175">
          <cell r="B175">
            <v>6122</v>
          </cell>
          <cell r="D175" t="str">
            <v xml:space="preserve"> - блоки угольные</v>
          </cell>
          <cell r="E175">
            <v>61222</v>
          </cell>
        </row>
        <row r="176">
          <cell r="B176">
            <v>6122</v>
          </cell>
          <cell r="D176" t="str">
            <v xml:space="preserve"> - масса подовая</v>
          </cell>
          <cell r="E176">
            <v>61223</v>
          </cell>
        </row>
        <row r="177">
          <cell r="B177">
            <v>6122</v>
          </cell>
          <cell r="D177" t="str">
            <v xml:space="preserve"> - кирпич шамотный</v>
          </cell>
          <cell r="E177">
            <v>61224</v>
          </cell>
        </row>
        <row r="178">
          <cell r="B178">
            <v>6122</v>
          </cell>
          <cell r="D178" t="str">
            <v xml:space="preserve"> - блюмсы</v>
          </cell>
          <cell r="E178">
            <v>61225</v>
          </cell>
        </row>
        <row r="179">
          <cell r="B179">
            <v>6122</v>
          </cell>
          <cell r="D179" t="str">
            <v xml:space="preserve"> - прочие материалы (коммерция)</v>
          </cell>
          <cell r="E179">
            <v>61229</v>
          </cell>
        </row>
        <row r="180">
          <cell r="B180">
            <v>61</v>
          </cell>
          <cell r="D180" t="str">
            <v xml:space="preserve">Спецодежда </v>
          </cell>
          <cell r="E180">
            <v>6123</v>
          </cell>
        </row>
        <row r="181">
          <cell r="B181">
            <v>61</v>
          </cell>
          <cell r="D181" t="str">
            <v>Ж/Д тариф (экспорт алюминия)</v>
          </cell>
          <cell r="E181">
            <v>613</v>
          </cell>
        </row>
        <row r="182">
          <cell r="B182">
            <v>61</v>
          </cell>
          <cell r="D182" t="str">
            <v>Портовые расходы (экспорт алюминия)</v>
          </cell>
          <cell r="E182">
            <v>614</v>
          </cell>
        </row>
        <row r="183">
          <cell r="B183">
            <v>61</v>
          </cell>
          <cell r="D183" t="str">
            <v>Таможенные услуги прочие</v>
          </cell>
          <cell r="E183">
            <v>615</v>
          </cell>
        </row>
        <row r="184">
          <cell r="B184">
            <v>61</v>
          </cell>
          <cell r="D184" t="str">
            <v>Транспортные  расходы прочие</v>
          </cell>
          <cell r="E184">
            <v>616</v>
          </cell>
        </row>
        <row r="185">
          <cell r="B185">
            <v>61</v>
          </cell>
          <cell r="D185" t="str">
            <v>Прочие расходы с/с (коммерция)</v>
          </cell>
          <cell r="E185">
            <v>619</v>
          </cell>
        </row>
        <row r="186">
          <cell r="B186">
            <v>61</v>
          </cell>
          <cell r="D186" t="str">
            <v>Услуги КрАМЗа по пер-ке Т-образки</v>
          </cell>
          <cell r="E186">
            <v>6191</v>
          </cell>
        </row>
        <row r="188">
          <cell r="B188">
            <v>6</v>
          </cell>
          <cell r="C188" t="str">
            <v>РАСХОДЫ ЗА СЧЕТ ПРИБЫЛИ</v>
          </cell>
          <cell r="E188">
            <v>62</v>
          </cell>
        </row>
        <row r="189">
          <cell r="B189">
            <v>62</v>
          </cell>
          <cell r="D189" t="str">
            <v>Приобретение оборудования</v>
          </cell>
          <cell r="E189">
            <v>621</v>
          </cell>
        </row>
        <row r="192">
          <cell r="B192">
            <v>5</v>
          </cell>
          <cell r="C192" t="str">
            <v>ИСПОЛНИТЕЛЬНЫЙ ДИРЕКТОР</v>
          </cell>
          <cell r="E192">
            <v>7</v>
          </cell>
        </row>
        <row r="194">
          <cell r="B194">
            <v>7</v>
          </cell>
          <cell r="C194" t="str">
            <v>РАСХОДЫ ЗА СЧЕТ СЕБЕСТОИМОСТИ</v>
          </cell>
          <cell r="E194">
            <v>71</v>
          </cell>
        </row>
        <row r="195">
          <cell r="B195">
            <v>71</v>
          </cell>
          <cell r="D195" t="str">
            <v>Электроэнергия</v>
          </cell>
          <cell r="E195">
            <v>711</v>
          </cell>
        </row>
        <row r="196">
          <cell r="B196">
            <v>71</v>
          </cell>
          <cell r="D196" t="str">
            <v>Сжатый воздух</v>
          </cell>
          <cell r="E196">
            <v>712</v>
          </cell>
        </row>
        <row r="197">
          <cell r="B197">
            <v>71</v>
          </cell>
          <cell r="D197" t="str">
            <v>Вода</v>
          </cell>
          <cell r="E197">
            <v>713</v>
          </cell>
        </row>
        <row r="198">
          <cell r="B198">
            <v>71</v>
          </cell>
          <cell r="D198" t="str">
            <v>Тепло</v>
          </cell>
          <cell r="E198">
            <v>714</v>
          </cell>
        </row>
        <row r="199">
          <cell r="B199">
            <v>71</v>
          </cell>
          <cell r="C199" t="str">
            <v xml:space="preserve">Материалы и запчасти, в т.ч. : </v>
          </cell>
          <cell r="E199">
            <v>715</v>
          </cell>
        </row>
        <row r="200">
          <cell r="B200">
            <v>715</v>
          </cell>
          <cell r="D200" t="str">
            <v xml:space="preserve"> - кожух анодный</v>
          </cell>
          <cell r="E200">
            <v>7151</v>
          </cell>
        </row>
        <row r="201">
          <cell r="B201">
            <v>715</v>
          </cell>
          <cell r="D201" t="str">
            <v xml:space="preserve"> - кожух катодный</v>
          </cell>
          <cell r="E201">
            <v>7152</v>
          </cell>
        </row>
        <row r="202">
          <cell r="B202">
            <v>715</v>
          </cell>
          <cell r="D202" t="str">
            <v xml:space="preserve"> - штыри (шт.)</v>
          </cell>
          <cell r="E202">
            <v>7153</v>
          </cell>
        </row>
        <row r="203">
          <cell r="B203">
            <v>715</v>
          </cell>
          <cell r="D203" t="str">
            <v xml:space="preserve"> - секции прямые</v>
          </cell>
          <cell r="E203">
            <v>7154</v>
          </cell>
        </row>
        <row r="204">
          <cell r="B204">
            <v>715</v>
          </cell>
          <cell r="D204" t="str">
            <v xml:space="preserve"> - секции угловые</v>
          </cell>
          <cell r="E204">
            <v>7155</v>
          </cell>
        </row>
        <row r="205">
          <cell r="B205">
            <v>715</v>
          </cell>
          <cell r="D205" t="str">
            <v xml:space="preserve"> - труба прямая</v>
          </cell>
          <cell r="E205">
            <v>7156</v>
          </cell>
        </row>
        <row r="206">
          <cell r="B206">
            <v>715</v>
          </cell>
          <cell r="D206" t="str">
            <v xml:space="preserve"> - прочие материалы (произ-во)</v>
          </cell>
          <cell r="E206">
            <v>7159</v>
          </cell>
        </row>
        <row r="207">
          <cell r="B207">
            <v>71</v>
          </cell>
          <cell r="C207" t="str">
            <v>Услуги подрядчиков, в т.ч. :</v>
          </cell>
          <cell r="E207">
            <v>716</v>
          </cell>
        </row>
        <row r="208">
          <cell r="B208">
            <v>716</v>
          </cell>
          <cell r="D208" t="str">
            <v xml:space="preserve"> - для основных цехов </v>
          </cell>
          <cell r="E208">
            <v>7161</v>
          </cell>
        </row>
        <row r="209">
          <cell r="B209">
            <v>716</v>
          </cell>
          <cell r="D209" t="str">
            <v xml:space="preserve"> - для других нужд </v>
          </cell>
          <cell r="E209">
            <v>7162</v>
          </cell>
        </row>
        <row r="210">
          <cell r="B210">
            <v>71</v>
          </cell>
          <cell r="D210" t="str">
            <v>Плата за нормативные выбросы</v>
          </cell>
          <cell r="E210">
            <v>717</v>
          </cell>
        </row>
        <row r="211">
          <cell r="B211">
            <v>71</v>
          </cell>
          <cell r="D211" t="str">
            <v>Прочие расходы с/с (произ-во)</v>
          </cell>
          <cell r="E211">
            <v>719</v>
          </cell>
        </row>
        <row r="212">
          <cell r="B212">
            <v>71</v>
          </cell>
          <cell r="D212" t="str">
            <v>Расходы по охране труда</v>
          </cell>
          <cell r="E212">
            <v>7191</v>
          </cell>
        </row>
        <row r="213">
          <cell r="B213">
            <v>71</v>
          </cell>
          <cell r="D213" t="str">
            <v>Проверка приборов</v>
          </cell>
          <cell r="E213">
            <v>7192</v>
          </cell>
        </row>
        <row r="215">
          <cell r="B215">
            <v>7</v>
          </cell>
          <cell r="C215" t="str">
            <v>РАСХОДЫ ЗА СЧЕТ ПРИБЫЛИ</v>
          </cell>
          <cell r="E215">
            <v>72</v>
          </cell>
        </row>
        <row r="216">
          <cell r="B216">
            <v>72</v>
          </cell>
          <cell r="C216" t="str">
            <v>Капитальные вложения, в т.ч. :</v>
          </cell>
          <cell r="E216">
            <v>721</v>
          </cell>
        </row>
        <row r="217">
          <cell r="B217">
            <v>721</v>
          </cell>
          <cell r="D217" t="str">
            <v xml:space="preserve"> - СМР</v>
          </cell>
          <cell r="E217">
            <v>7211</v>
          </cell>
        </row>
        <row r="218">
          <cell r="B218">
            <v>721</v>
          </cell>
          <cell r="D218" t="str">
            <v xml:space="preserve"> - оборудование</v>
          </cell>
          <cell r="E218">
            <v>7212</v>
          </cell>
        </row>
        <row r="219">
          <cell r="B219">
            <v>721</v>
          </cell>
          <cell r="D219" t="str">
            <v xml:space="preserve"> - НИОКР</v>
          </cell>
          <cell r="E219">
            <v>7213</v>
          </cell>
        </row>
        <row r="220">
          <cell r="B220">
            <v>72</v>
          </cell>
          <cell r="D220" t="str">
            <v>Плата за сверхнормативные выбросы</v>
          </cell>
          <cell r="E220">
            <v>722</v>
          </cell>
        </row>
        <row r="223">
          <cell r="B223">
            <v>5</v>
          </cell>
          <cell r="C223" t="str">
            <v>ДИРЕКТОР ПО ФИНАНСАМ</v>
          </cell>
          <cell r="E223">
            <v>8</v>
          </cell>
        </row>
        <row r="225">
          <cell r="B225">
            <v>8</v>
          </cell>
          <cell r="C225" t="str">
            <v>РАСХОДЫ ЗА СЧЕТ СЕБЕСТОИМОСТИ</v>
          </cell>
          <cell r="E225">
            <v>81</v>
          </cell>
        </row>
        <row r="226">
          <cell r="B226">
            <v>81</v>
          </cell>
          <cell r="D226" t="str">
            <v>Платежи за счет заработной платы</v>
          </cell>
          <cell r="E226">
            <v>811</v>
          </cell>
        </row>
        <row r="227">
          <cell r="B227">
            <v>81</v>
          </cell>
          <cell r="C227" t="str">
            <v>Отчисления в социальные фонды :</v>
          </cell>
          <cell r="E227">
            <v>812</v>
          </cell>
        </row>
        <row r="228">
          <cell r="B228">
            <v>812</v>
          </cell>
          <cell r="D228" t="str">
            <v xml:space="preserve"> - Пенсионный фонд</v>
          </cell>
          <cell r="E228">
            <v>8121</v>
          </cell>
        </row>
        <row r="229">
          <cell r="B229">
            <v>812</v>
          </cell>
          <cell r="D229" t="str">
            <v xml:space="preserve"> - ФОМС</v>
          </cell>
          <cell r="E229">
            <v>8122</v>
          </cell>
        </row>
        <row r="230">
          <cell r="B230">
            <v>812</v>
          </cell>
          <cell r="D230" t="str">
            <v xml:space="preserve"> - ФСС</v>
          </cell>
          <cell r="E230">
            <v>8123</v>
          </cell>
        </row>
        <row r="231">
          <cell r="B231">
            <v>812</v>
          </cell>
          <cell r="D231" t="str">
            <v xml:space="preserve"> - Фонд занятости</v>
          </cell>
          <cell r="E231">
            <v>8124</v>
          </cell>
        </row>
        <row r="232">
          <cell r="B232">
            <v>81</v>
          </cell>
          <cell r="C232" t="str">
            <v>Налоги и платежи в бюджеты, в т.ч. :</v>
          </cell>
          <cell r="E232">
            <v>813</v>
          </cell>
        </row>
        <row r="233">
          <cell r="B233">
            <v>813</v>
          </cell>
          <cell r="D233" t="str">
            <v xml:space="preserve"> - на пользователей автомобильных дорог</v>
          </cell>
          <cell r="E233">
            <v>81301</v>
          </cell>
        </row>
        <row r="234">
          <cell r="B234">
            <v>813</v>
          </cell>
          <cell r="D234" t="str">
            <v xml:space="preserve"> - транспортный</v>
          </cell>
          <cell r="E234">
            <v>81302</v>
          </cell>
        </row>
        <row r="235">
          <cell r="B235">
            <v>813</v>
          </cell>
          <cell r="D235" t="str">
            <v xml:space="preserve"> - за пользование недрами</v>
          </cell>
          <cell r="E235">
            <v>81303</v>
          </cell>
        </row>
        <row r="236">
          <cell r="B236">
            <v>813</v>
          </cell>
          <cell r="D236" t="str">
            <v xml:space="preserve"> - на воспроизводство минерально-сырьевой базы</v>
          </cell>
          <cell r="E236">
            <v>81304</v>
          </cell>
        </row>
        <row r="237">
          <cell r="B237">
            <v>813</v>
          </cell>
          <cell r="D237" t="str">
            <v xml:space="preserve"> - на землю</v>
          </cell>
          <cell r="E237">
            <v>81305</v>
          </cell>
        </row>
        <row r="238">
          <cell r="B238">
            <v>813</v>
          </cell>
          <cell r="D238" t="str">
            <v xml:space="preserve"> - за аренду земли</v>
          </cell>
          <cell r="E238">
            <v>81306</v>
          </cell>
        </row>
        <row r="239">
          <cell r="B239">
            <v>813</v>
          </cell>
          <cell r="D239" t="str">
            <v xml:space="preserve"> - за воду</v>
          </cell>
          <cell r="E239">
            <v>81307</v>
          </cell>
        </row>
        <row r="240">
          <cell r="B240">
            <v>813</v>
          </cell>
          <cell r="D240" t="str">
            <v xml:space="preserve"> - с владельцев транспортных средств</v>
          </cell>
          <cell r="E240">
            <v>81308</v>
          </cell>
        </row>
        <row r="241">
          <cell r="B241">
            <v>81</v>
          </cell>
          <cell r="D241" t="str">
            <v>Проценты за кредит</v>
          </cell>
          <cell r="E241">
            <v>814</v>
          </cell>
        </row>
        <row r="242">
          <cell r="B242">
            <v>81</v>
          </cell>
          <cell r="D242" t="str">
            <v>Аудиторские услуги</v>
          </cell>
          <cell r="E242">
            <v>817</v>
          </cell>
        </row>
        <row r="243">
          <cell r="B243">
            <v>81</v>
          </cell>
          <cell r="D243" t="str">
            <v>Представительские расходы</v>
          </cell>
          <cell r="E243">
            <v>818</v>
          </cell>
        </row>
        <row r="244">
          <cell r="B244">
            <v>81</v>
          </cell>
          <cell r="D244" t="str">
            <v>Прочие расходы с\с (финансы)</v>
          </cell>
          <cell r="E244">
            <v>819</v>
          </cell>
        </row>
        <row r="245">
          <cell r="B245">
            <v>81</v>
          </cell>
          <cell r="D245" t="str">
            <v>Телеграфные расходы</v>
          </cell>
          <cell r="E245">
            <v>8191</v>
          </cell>
        </row>
        <row r="246">
          <cell r="B246">
            <v>81</v>
          </cell>
          <cell r="D246" t="str">
            <v>Подготовка кадров</v>
          </cell>
          <cell r="E246">
            <v>8199</v>
          </cell>
        </row>
        <row r="248">
          <cell r="B248">
            <v>8</v>
          </cell>
          <cell r="C248" t="str">
            <v>РАСХОДЫ ИЗ ПРИБЫЛИ от реализации</v>
          </cell>
          <cell r="E248">
            <v>82</v>
          </cell>
        </row>
        <row r="249">
          <cell r="B249">
            <v>82</v>
          </cell>
          <cell r="C249" t="str">
            <v>Налоги - всего</v>
          </cell>
          <cell r="E249">
            <v>821</v>
          </cell>
        </row>
        <row r="250">
          <cell r="B250">
            <v>821</v>
          </cell>
          <cell r="D250" t="str">
            <v xml:space="preserve"> - содержание объектов соцкультбыта</v>
          </cell>
          <cell r="E250">
            <v>8211</v>
          </cell>
        </row>
        <row r="251">
          <cell r="B251">
            <v>821</v>
          </cell>
          <cell r="D251" t="str">
            <v xml:space="preserve"> - на имущество</v>
          </cell>
          <cell r="E251">
            <v>8212</v>
          </cell>
        </row>
        <row r="252">
          <cell r="B252">
            <v>821</v>
          </cell>
          <cell r="D252" t="str">
            <v xml:space="preserve"> - сбор на уборку территории</v>
          </cell>
          <cell r="E252">
            <v>8213</v>
          </cell>
        </row>
        <row r="253">
          <cell r="B253">
            <v>821</v>
          </cell>
          <cell r="D253" t="str">
            <v xml:space="preserve"> - сбор на содержание милиции</v>
          </cell>
          <cell r="E253">
            <v>8214</v>
          </cell>
        </row>
        <row r="254">
          <cell r="B254">
            <v>821</v>
          </cell>
          <cell r="D254" t="str">
            <v xml:space="preserve"> - на общеобразовательные нужды</v>
          </cell>
          <cell r="E254">
            <v>8215</v>
          </cell>
        </row>
        <row r="255">
          <cell r="B255">
            <v>821</v>
          </cell>
          <cell r="D255" t="str">
            <v xml:space="preserve"> - на прибыль</v>
          </cell>
          <cell r="E255">
            <v>8216</v>
          </cell>
        </row>
        <row r="257">
          <cell r="B257">
            <v>8</v>
          </cell>
          <cell r="C257" t="str">
            <v>РАСХОДЫ ЗА СЧЕТ ПРИБЫЛИ</v>
          </cell>
          <cell r="E257">
            <v>83</v>
          </cell>
        </row>
        <row r="258">
          <cell r="B258">
            <v>83</v>
          </cell>
          <cell r="D258" t="str">
            <v>Затраты на объекты С-К-Б</v>
          </cell>
          <cell r="E258">
            <v>831</v>
          </cell>
        </row>
        <row r="259">
          <cell r="B259">
            <v>83</v>
          </cell>
          <cell r="D259" t="str">
            <v>Финансовые вложения</v>
          </cell>
          <cell r="E259">
            <v>832</v>
          </cell>
        </row>
        <row r="260">
          <cell r="B260">
            <v>83</v>
          </cell>
          <cell r="D260" t="str">
            <v>Благотворительность</v>
          </cell>
          <cell r="E260">
            <v>833</v>
          </cell>
        </row>
        <row r="261">
          <cell r="B261">
            <v>83</v>
          </cell>
          <cell r="D261" t="str">
            <v>Расходы Совета Директоров</v>
          </cell>
          <cell r="E261">
            <v>834</v>
          </cell>
        </row>
        <row r="262">
          <cell r="B262">
            <v>83</v>
          </cell>
          <cell r="D262" t="str">
            <v>Прочие расходы из прибыли</v>
          </cell>
          <cell r="E262">
            <v>839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ЧС"/>
      <sheetName val="ЧСВ"/>
      <sheetName val="МСВ"/>
      <sheetName val="ТСж"/>
      <sheetName val="свод"/>
      <sheetName val="подогрев ГВС"/>
      <sheetName val="ХОВ"/>
      <sheetName val="Вода"/>
      <sheetName val="Вода для ГВС"/>
      <sheetName val="Стоки"/>
      <sheetName val="расчет_свод"/>
      <sheetName val="Отопление"/>
      <sheetName val="Свод план тепло"/>
      <sheetName val="1.2.1"/>
      <sheetName val="2.2.4"/>
      <sheetName val="Январь"/>
      <sheetName val="Таблица по нормативам тепло"/>
      <sheetName val="масла,литры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2">
          <cell r="D2">
            <v>461268.57</v>
          </cell>
        </row>
        <row r="3">
          <cell r="D3">
            <v>172422.61</v>
          </cell>
        </row>
        <row r="4">
          <cell r="D4">
            <v>2301622.13</v>
          </cell>
        </row>
        <row r="5">
          <cell r="D5">
            <v>2317681.7200000002</v>
          </cell>
        </row>
        <row r="8">
          <cell r="D8">
            <v>27239.75</v>
          </cell>
        </row>
        <row r="9">
          <cell r="D9">
            <v>2846.7</v>
          </cell>
        </row>
        <row r="14">
          <cell r="D14">
            <v>5.4316067457375848E-2</v>
          </cell>
          <cell r="E14">
            <v>4.8829595997034854E-2</v>
          </cell>
          <cell r="F14">
            <v>4.7046492772424023E-2</v>
          </cell>
          <cell r="G14">
            <v>4.6772169199406979E-2</v>
          </cell>
          <cell r="I14">
            <v>5.4316067457375848E-2</v>
          </cell>
          <cell r="J14">
            <v>4.8829595997034854E-2</v>
          </cell>
        </row>
        <row r="15">
          <cell r="D15">
            <v>4.0069681245366945E-2</v>
          </cell>
          <cell r="E15">
            <v>3.6022238695329875E-2</v>
          </cell>
          <cell r="F15">
            <v>3.4706819866567831E-2</v>
          </cell>
          <cell r="G15">
            <v>3.4504447739065976E-2</v>
          </cell>
          <cell r="I15">
            <v>4.0069681245366945E-2</v>
          </cell>
          <cell r="J15">
            <v>3.6022238695329875E-2</v>
          </cell>
        </row>
        <row r="16">
          <cell r="D16">
            <v>4.1945654188287627E-2</v>
          </cell>
          <cell r="E16">
            <v>3.7708719421793921E-2</v>
          </cell>
          <cell r="F16">
            <v>3.6331715622683468E-2</v>
          </cell>
          <cell r="G16">
            <v>3.6119868884358787E-2</v>
          </cell>
          <cell r="I16">
            <v>4.1945654188287627E-2</v>
          </cell>
          <cell r="J16">
            <v>3.7708719421793921E-2</v>
          </cell>
        </row>
        <row r="18">
          <cell r="D18">
            <v>2.7382783543365458E-2</v>
          </cell>
          <cell r="E18">
            <v>2.461684581171238E-2</v>
          </cell>
          <cell r="F18">
            <v>2.371791604892513E-2</v>
          </cell>
          <cell r="G18">
            <v>2.3579619162342476E-2</v>
          </cell>
          <cell r="I18">
            <v>2.7382783543365458E-2</v>
          </cell>
          <cell r="J18">
            <v>2.461684581171238E-2</v>
          </cell>
        </row>
        <row r="19">
          <cell r="D19">
            <v>8.2561156412157173E-3</v>
          </cell>
          <cell r="E19">
            <v>7.4221645663454421E-3</v>
          </cell>
          <cell r="F19">
            <v>7.1511304670126025E-3</v>
          </cell>
          <cell r="G19">
            <v>7.1094329132690894E-3</v>
          </cell>
          <cell r="I19">
            <v>8.2561156412157173E-3</v>
          </cell>
          <cell r="J19">
            <v>7.4221645663454421E-3</v>
          </cell>
        </row>
        <row r="24">
          <cell r="D24">
            <v>8.2561156412157173E-3</v>
          </cell>
          <cell r="E24">
            <v>7.4221645663454421E-3</v>
          </cell>
          <cell r="F24">
            <v>7.1511304670126025E-3</v>
          </cell>
          <cell r="G24">
            <v>7.1094329132690894E-3</v>
          </cell>
          <cell r="I24">
            <v>8.2561156412157173E-3</v>
          </cell>
          <cell r="J24">
            <v>7.4221645663454421E-3</v>
          </cell>
        </row>
        <row r="26">
          <cell r="D26">
            <v>2.5593958487768721E-2</v>
          </cell>
          <cell r="E26">
            <v>2.300871015567087E-2</v>
          </cell>
          <cell r="F26">
            <v>2.2168504447739067E-2</v>
          </cell>
          <cell r="G26">
            <v>2.2039242031134176E-2</v>
          </cell>
          <cell r="I26">
            <v>2.5593958487768721E-2</v>
          </cell>
          <cell r="J26">
            <v>2.300871015567087E-2</v>
          </cell>
        </row>
        <row r="27">
          <cell r="D27">
            <v>4.3482209043736113E-2</v>
          </cell>
          <cell r="E27">
            <v>3.9090066716085996E-2</v>
          </cell>
          <cell r="F27">
            <v>3.7662620459599706E-2</v>
          </cell>
          <cell r="G27">
            <v>3.7443013343217202E-2</v>
          </cell>
          <cell r="I27">
            <v>4.3482209043736113E-2</v>
          </cell>
          <cell r="J27">
            <v>3.9090066716085996E-2</v>
          </cell>
        </row>
        <row r="28">
          <cell r="D28">
            <v>4.9766030392883624E-2</v>
          </cell>
          <cell r="E28">
            <v>4.4739158636026691E-2</v>
          </cell>
          <cell r="F28">
            <v>4.3105425315048185E-2</v>
          </cell>
          <cell r="G28">
            <v>4.285408172720534E-2</v>
          </cell>
          <cell r="I28">
            <v>4.9766030392883624E-2</v>
          </cell>
          <cell r="J28">
            <v>4.4739158636026691E-2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1"/>
      <sheetName val="Лист9"/>
      <sheetName val="Январь 1997 г"/>
      <sheetName val="Февраль 1997"/>
      <sheetName val="2  месяца 1997"/>
      <sheetName val="МАРТ"/>
      <sheetName val="1 квартал 1997"/>
      <sheetName val="АПРЕЛ Ь"/>
      <sheetName val="МАЙ 1997"/>
      <sheetName val="ИЮНЬ 1997"/>
      <sheetName val="2 квартал 1997"/>
      <sheetName val="Лист13"/>
      <sheetName val="Лист14"/>
      <sheetName val="В $"/>
      <sheetName val="Лист12"/>
      <sheetName val="1полуг"/>
      <sheetName val="июнь"/>
      <sheetName val="7м-в"/>
      <sheetName val="8 мес"/>
      <sheetName val="август"/>
      <sheetName val="сент"/>
      <sheetName val="3кв97"/>
      <sheetName val="9м-в97"/>
      <sheetName val="Октябрь"/>
      <sheetName val="10 м - в"/>
      <sheetName val="нбр97"/>
      <sheetName val="11м-в97"/>
      <sheetName val="дкбр97"/>
      <sheetName val="4кв97"/>
      <sheetName val="97г"/>
      <sheetName val="янв98 "/>
      <sheetName val="фвр98"/>
      <sheetName val="2мес98"/>
      <sheetName val="март98"/>
      <sheetName val="1кв98"/>
      <sheetName val="апр98"/>
      <sheetName val="4 мес 98"/>
      <sheetName val="май 98"/>
      <sheetName val="5 мес 98"/>
      <sheetName val="июнь98"/>
      <sheetName val="2 кв98"/>
      <sheetName val="1 пгд98старый формат"/>
      <sheetName val="1 пгд98 (2)образец формата"/>
      <sheetName val="1 пгд98 "/>
      <sheetName val="июль98"/>
      <sheetName val="7 мес 98"/>
      <sheetName val="авг 98"/>
      <sheetName val="8 мес 98"/>
      <sheetName val="сент 98"/>
      <sheetName val="3 кв 98"/>
      <sheetName val="9 мес 98"/>
      <sheetName val="окт 98"/>
      <sheetName val="10 мес 98"/>
      <sheetName val="нбр 98"/>
      <sheetName val="11 мес 98"/>
      <sheetName val="дкб98"/>
      <sheetName val="4 кв98"/>
      <sheetName val="1998"/>
      <sheetName val="Отч 98 к 97"/>
      <sheetName val="Янв 99"/>
      <sheetName val="Фвр 99"/>
      <sheetName val="2 мес99"/>
      <sheetName val="Мрт 99"/>
      <sheetName val="1 кв 99"/>
      <sheetName val="Ф апр к март"/>
      <sheetName val=" апр 9 к апр 8"/>
      <sheetName val="Апр 99"/>
      <sheetName val="4 мес 99"/>
      <sheetName val="Май 9"/>
      <sheetName val="5 мес 9"/>
      <sheetName val="1 пг9 к 1 пг8"/>
      <sheetName val="июнь9"/>
      <sheetName val="2 кв9"/>
      <sheetName val="1 пг9"/>
      <sheetName val="июль99"/>
      <sheetName val="7 мес99"/>
      <sheetName val="авг99"/>
      <sheetName val="8 мес99"/>
      <sheetName val="сент99"/>
      <sheetName val="3 кв99"/>
      <sheetName val="9мес99"/>
      <sheetName val="окт99"/>
      <sheetName val="10мес99"/>
      <sheetName val="нбр99"/>
      <sheetName val="11мес99"/>
      <sheetName val="дкб99"/>
      <sheetName val="4 кв99"/>
      <sheetName val="1999"/>
      <sheetName val="1999 $$"/>
      <sheetName val="Лист1"/>
      <sheetName val="Янв_01"/>
      <sheetName val="Фвр_01"/>
      <sheetName val="2 мес"/>
      <sheetName val="Лист2"/>
      <sheetName val="масла,литры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Анкета"/>
      <sheetName val="Т.1.1."/>
      <sheetName val="Т.1.2."/>
      <sheetName val="Т.1.4."/>
      <sheetName val="Т.1.5."/>
      <sheetName val="Т.1.6."/>
      <sheetName val="Лист3"/>
      <sheetName val="1.15 без пароля"/>
      <sheetName val="Т.1.15."/>
      <sheetName val="26 счет для тарифа"/>
      <sheetName val="свод 25 счета укрупненно"/>
      <sheetName val="Факт 2009 г. для В.В."/>
      <sheetName val="Для В.В."/>
      <sheetName val="Смета (2)"/>
      <sheetName val="1.21 без паролей с уменьшением"/>
      <sheetName val="П2. к1.21."/>
      <sheetName val="Прил.2 к 1.21."/>
      <sheetName val="1 к 1.15"/>
      <sheetName val="свод 2008 "/>
      <sheetName val="2 к 1.15."/>
      <sheetName val="капитальный ремонт 2010 г."/>
      <sheetName val="разбивка"/>
      <sheetName val="4.2 к 1.15"/>
      <sheetName val="4.1 к 1.15"/>
      <sheetName val="5.1 к 1.15 без пароля"/>
      <sheetName val="5.1 к 1.15."/>
      <sheetName val="5.2 к 1.15."/>
      <sheetName val="5.3 к 1.15."/>
      <sheetName val="5.4. к 1.15 без пароля"/>
      <sheetName val="5.4 к 1.15."/>
      <sheetName val="Автотрансп. расх. разб."/>
      <sheetName val="6 к 1.15 без пароля"/>
      <sheetName val="6 к 1.15."/>
      <sheetName val="6 к 1.15 без пароля (2)"/>
      <sheetName val="7 к 1.15 без пароля"/>
      <sheetName val="7 к 1.15."/>
      <sheetName val="ОХР"/>
      <sheetName val="8 к 1.15 без пароля"/>
      <sheetName val="8 к 1.15."/>
      <sheetName val="Т.1.16."/>
      <sheetName val="8 к 1.15. (2)"/>
      <sheetName val="Т1.16"/>
      <sheetName val="ЗП"/>
      <sheetName val="П1.16"/>
      <sheetName val="Анализ роста ФОТ"/>
      <sheetName val="Т1.16 (2)"/>
      <sheetName val="П1.17"/>
      <sheetName val="Для В.В. (2)"/>
      <sheetName val="17 свернутая"/>
      <sheetName val="17 (3)"/>
      <sheetName val="1 к 1.17 без пароля"/>
      <sheetName val="1 к 1.17."/>
      <sheetName val="аренда имущества"/>
      <sheetName val="2011г."/>
      <sheetName val="2 к 1.17."/>
      <sheetName val="1.21 без паролей"/>
      <sheetName val="1.21."/>
      <sheetName val="П1. к 1.21."/>
      <sheetName val="P2.1 (2)"/>
      <sheetName val="P2.2 (2)"/>
      <sheetName val="Лист2"/>
      <sheetName val="Лист1"/>
      <sheetName val="капитальный ремонт (2)"/>
      <sheetName val="июнь9"/>
      <sheetName val="масла,литры"/>
    </sheetNames>
    <sheetDataSet>
      <sheetData sheetId="0" refreshError="1">
        <row r="3">
          <cell r="B3">
            <v>2011</v>
          </cell>
        </row>
        <row r="5">
          <cell r="B5">
            <v>2009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2"/>
      <sheetName val="Заголовок"/>
      <sheetName val="Анкета"/>
      <sheetName val="Т.1.1."/>
      <sheetName val="Т.1.2."/>
      <sheetName val="Т.1.4."/>
      <sheetName val="Т.1.5."/>
      <sheetName val="Т.1.6."/>
      <sheetName val="С 2007 г. факт ООО+МУП+ТКС"/>
      <sheetName val="С 2007 г. факт ООО"/>
      <sheetName val="Лист3"/>
      <sheetName val="Лист7"/>
      <sheetName val="Лист6"/>
      <sheetName val="Т.1.15."/>
      <sheetName val="1 к 1.15"/>
      <sheetName val="2 к 1.15."/>
      <sheetName val="3 к 1.15"/>
      <sheetName val="4.1 к 1.15"/>
      <sheetName val="4.2 к 1.15"/>
      <sheetName val="5.1 к 1.15."/>
      <sheetName val="5.2 к 1.15."/>
      <sheetName val="5.3 к 1.15."/>
      <sheetName val="6 к 1.15."/>
      <sheetName val="7 к 1.15."/>
      <sheetName val="Лист1"/>
      <sheetName val="8 к 1.15."/>
      <sheetName val="9 к 1.15."/>
      <sheetName val="Т.1.16."/>
      <sheetName val="Т.1.16. (2)"/>
      <sheetName val="П1.16"/>
      <sheetName val="П1.17"/>
      <sheetName val="П1.17 (4)"/>
      <sheetName val="П1.17 (2)"/>
      <sheetName val="П1.17 (3)"/>
      <sheetName val="17"/>
      <sheetName val="17 (4)"/>
      <sheetName val="17 (2)"/>
      <sheetName val="17 (3)"/>
      <sheetName val="1 к 1.17."/>
      <sheetName val="1 к 1.17. (4)"/>
      <sheetName val="Лист5"/>
      <sheetName val="1 к 1.17. (2)"/>
      <sheetName val="1 к 1.17. (3)"/>
      <sheetName val="аренда имущества"/>
      <sheetName val="2 к 1.17."/>
      <sheetName val="1.21. (2)"/>
      <sheetName val="Лист4"/>
      <sheetName val="Капвложения (2)"/>
      <sheetName val="1.21."/>
      <sheetName val="Капвложения"/>
      <sheetName val="Лист8"/>
      <sheetName val="1.21. (3)"/>
      <sheetName val="П1. к 1.21."/>
      <sheetName val="П2. к1.21."/>
      <sheetName val="Т.2.1."/>
      <sheetName val="Т.2.2."/>
    </sheetNames>
    <sheetDataSet>
      <sheetData sheetId="0" refreshError="1"/>
      <sheetData sheetId="1" refreshError="1">
        <row r="3">
          <cell r="B3">
            <v>2009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мортизация"/>
      <sheetName val="заработная плата"/>
      <sheetName val="постоянные затраты"/>
      <sheetName val="Конс_отчет"/>
      <sheetName val="деньги-реализ"/>
      <sheetName val="коэфф"/>
      <sheetName val="prezent"/>
      <sheetName val="Дозакл-new"/>
      <sheetName val="Rual Trade (ДОЗАКЛ)"/>
      <sheetName val="Форма РУАЛ"/>
      <sheetName val="справка_ден"/>
      <sheetName val="Пл_Сметы"/>
      <sheetName val="Операции"/>
      <sheetName val="статьи"/>
      <sheetName val="Лист1"/>
      <sheetName val="Ульянов-СМЗ"/>
      <sheetName val="Лист2"/>
      <sheetName val="Центры_затрат"/>
      <sheetName val="Лист3"/>
      <sheetName val="Деб_кред_задолж  "/>
      <sheetName val="?????????? ???????"/>
      <sheetName val="июнь9"/>
      <sheetName val="с쀠턮.Ѐен"/>
      <sheetName val="Январь"/>
      <sheetName val="оборудование"/>
      <sheetName val="График"/>
      <sheetName val="Заголовок"/>
    </sheetNames>
    <sheetDataSet>
      <sheetData sheetId="0" refreshError="1"/>
      <sheetData sheetId="1" refreshError="1"/>
      <sheetData sheetId="2" refreshError="1">
        <row r="18">
          <cell r="F18">
            <v>410.43131023479225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егенда"/>
      <sheetName val="I "/>
      <sheetName val="I.1"/>
      <sheetName val="1.1.1"/>
      <sheetName val="1.1.2"/>
      <sheetName val="1.1.3"/>
      <sheetName val="1.1.4"/>
      <sheetName val="1.1.5"/>
      <sheetName val="1.1.6"/>
      <sheetName val="1.1.7"/>
      <sheetName val="1.1.8"/>
      <sheetName val="1.1.9"/>
      <sheetName val="1.1.10"/>
      <sheetName val="1.1.11"/>
      <sheetName val="1.1.12"/>
      <sheetName val="I.2"/>
      <sheetName val="1.2.1"/>
      <sheetName val="1.2.2"/>
      <sheetName val="1.2.3"/>
      <sheetName val="1.2.4"/>
      <sheetName val="Лист1"/>
      <sheetName val="1.2.5"/>
      <sheetName val="1.2.6"/>
      <sheetName val="I.3"/>
      <sheetName val="1.3.1"/>
      <sheetName val="1.3.2"/>
      <sheetName val="1.3.3 "/>
      <sheetName val="1.3.4"/>
      <sheetName val="I.4"/>
      <sheetName val="1.4.1"/>
      <sheetName val="1.4.2"/>
      <sheetName val="II "/>
      <sheetName val="II.1"/>
      <sheetName val="2.1.1 "/>
      <sheetName val="2.1.2"/>
      <sheetName val="2.1.3"/>
      <sheetName val="2.1.4"/>
      <sheetName val="2.1.5"/>
      <sheetName val="2.1.6"/>
      <sheetName val="2.1.1 (2)"/>
      <sheetName val="2.1.2 (2)"/>
      <sheetName val="2.1.4 (2)"/>
      <sheetName val="2.1.3 (2)"/>
      <sheetName val="2.1.6 (2)"/>
      <sheetName val="2.1.5(2)"/>
      <sheetName val="2.1.7"/>
      <sheetName val="2.1.8"/>
      <sheetName val="2.1.9"/>
      <sheetName val="2.1.10"/>
      <sheetName val="2.1.11"/>
      <sheetName val="II.2"/>
      <sheetName val="2.2.1"/>
      <sheetName val="2.2.2"/>
      <sheetName val="2.2.3"/>
      <sheetName val="2.2.4"/>
      <sheetName val="2.2.5"/>
      <sheetName val="2.2.7"/>
      <sheetName val="2.2.6"/>
      <sheetName val="II.3"/>
      <sheetName val="2.3.1"/>
      <sheetName val="2.3.2"/>
      <sheetName val="2.3.3"/>
      <sheetName val="2.3.4"/>
      <sheetName val="2.3.5"/>
      <sheetName val="2.3.6"/>
      <sheetName val="2.3.7"/>
      <sheetName val="2.3.8"/>
      <sheetName val="2.3.9"/>
      <sheetName val="2.3.10"/>
      <sheetName val="2.3.11"/>
      <sheetName val="2.3.12"/>
      <sheetName val="2.3.13"/>
      <sheetName val="2.3.14"/>
      <sheetName val="2.3.15"/>
      <sheetName val="2.3.17"/>
      <sheetName val="2.3.16"/>
      <sheetName val="2.3.18"/>
      <sheetName val="2.3.19"/>
      <sheetName val="2.3.20"/>
      <sheetName val="2.3.21"/>
      <sheetName val="2.3.22"/>
      <sheetName val="2.3.23"/>
      <sheetName val="2.3.24"/>
      <sheetName val="2.3.25"/>
      <sheetName val="II.5"/>
      <sheetName val="2.5.1"/>
      <sheetName val="2.5.2"/>
      <sheetName val="2.5.3"/>
      <sheetName val="2.5.4"/>
      <sheetName val="2.5.5"/>
      <sheetName val="III"/>
      <sheetName val="III.2"/>
      <sheetName val="3.2.1"/>
      <sheetName val="3.2.2"/>
      <sheetName val="3.2.2.а"/>
      <sheetName val="3.2.2.б"/>
      <sheetName val="3.2.2.в"/>
      <sheetName val="3.2.2.г"/>
      <sheetName val="3.2.2.д"/>
      <sheetName val="III.3"/>
      <sheetName val="3.3.1"/>
      <sheetName val="3.3.2"/>
      <sheetName val="Лист2"/>
      <sheetName val="Январь"/>
      <sheetName val="1_2_1"/>
      <sheetName val="2_2_4"/>
      <sheetName val="постоянные затраты"/>
      <sheetName val="Списки"/>
      <sheetName val="Отопление"/>
      <sheetName val="Заголово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>
        <row r="36">
          <cell r="F36">
            <v>8.6999999999999993</v>
          </cell>
        </row>
        <row r="37">
          <cell r="F37">
            <v>19.600000000000001</v>
          </cell>
        </row>
      </sheetData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СВОД"/>
      <sheetName val="Лист3"/>
      <sheetName val="1.2.1"/>
      <sheetName val="2.2.4"/>
      <sheetName val="постоянные затраты"/>
    </sheetNames>
    <sheetDataSet>
      <sheetData sheetId="0" refreshError="1">
        <row r="4">
          <cell r="I4">
            <v>4322.66</v>
          </cell>
          <cell r="Q4" t="str">
            <v>монтаж</v>
          </cell>
        </row>
        <row r="5">
          <cell r="I5">
            <v>1246.1300000000001</v>
          </cell>
          <cell r="Q5" t="str">
            <v>прием</v>
          </cell>
        </row>
        <row r="6">
          <cell r="I6">
            <v>570.78</v>
          </cell>
          <cell r="Q6" t="str">
            <v>тек.ремонт</v>
          </cell>
        </row>
        <row r="7">
          <cell r="I7">
            <v>1246.1300000000001</v>
          </cell>
          <cell r="Q7" t="str">
            <v>прием</v>
          </cell>
        </row>
        <row r="8">
          <cell r="I8">
            <v>570.78</v>
          </cell>
          <cell r="Q8" t="str">
            <v>тек.ремонт</v>
          </cell>
        </row>
        <row r="9">
          <cell r="I9">
            <v>1246.1300000000001</v>
          </cell>
          <cell r="Q9" t="str">
            <v>прием</v>
          </cell>
        </row>
        <row r="10">
          <cell r="I10">
            <v>2022.17</v>
          </cell>
          <cell r="Q10" t="str">
            <v>наладка</v>
          </cell>
        </row>
        <row r="11">
          <cell r="I11">
            <v>12192.38</v>
          </cell>
          <cell r="Q11" t="str">
            <v>монтаж</v>
          </cell>
        </row>
        <row r="12">
          <cell r="I12">
            <v>2565.3000000000002</v>
          </cell>
          <cell r="Q12" t="str">
            <v>откл</v>
          </cell>
        </row>
        <row r="13">
          <cell r="I13">
            <v>1246.1300000000001</v>
          </cell>
          <cell r="Q13" t="str">
            <v>прием</v>
          </cell>
        </row>
        <row r="14">
          <cell r="I14">
            <v>4322.66</v>
          </cell>
          <cell r="Q14" t="str">
            <v>монтаж</v>
          </cell>
        </row>
        <row r="15">
          <cell r="I15">
            <v>645.44000000000005</v>
          </cell>
          <cell r="Q15" t="str">
            <v>программирование</v>
          </cell>
        </row>
        <row r="16">
          <cell r="I16">
            <v>1246.1300000000001</v>
          </cell>
          <cell r="Q16" t="str">
            <v>прием</v>
          </cell>
        </row>
        <row r="17">
          <cell r="I17">
            <v>1246.1300000000001</v>
          </cell>
          <cell r="Q17" t="str">
            <v>прием</v>
          </cell>
        </row>
        <row r="18">
          <cell r="I18">
            <v>4984.5200000000004</v>
          </cell>
          <cell r="Q18" t="str">
            <v>прием</v>
          </cell>
        </row>
        <row r="19">
          <cell r="I19">
            <v>2906.61</v>
          </cell>
          <cell r="Q19" t="str">
            <v>монтаж</v>
          </cell>
        </row>
        <row r="20">
          <cell r="I20">
            <v>645.44000000000005</v>
          </cell>
          <cell r="Q20" t="str">
            <v>программирование</v>
          </cell>
        </row>
        <row r="21">
          <cell r="I21">
            <v>1246.1300000000001</v>
          </cell>
          <cell r="Q21" t="str">
            <v>прием</v>
          </cell>
        </row>
        <row r="22">
          <cell r="I22">
            <v>542.33000000000004</v>
          </cell>
          <cell r="Q22" t="str">
            <v>регулир</v>
          </cell>
        </row>
        <row r="23">
          <cell r="I23">
            <v>1246.1300000000001</v>
          </cell>
          <cell r="Q23" t="str">
            <v>прием</v>
          </cell>
        </row>
        <row r="24">
          <cell r="I24">
            <v>2492.2600000000002</v>
          </cell>
          <cell r="Q24" t="str">
            <v>прием</v>
          </cell>
        </row>
        <row r="25">
          <cell r="I25">
            <v>808.87</v>
          </cell>
          <cell r="Q25" t="str">
            <v>прием</v>
          </cell>
        </row>
        <row r="26">
          <cell r="I26">
            <v>2906.61</v>
          </cell>
          <cell r="Q26" t="str">
            <v>монтаж</v>
          </cell>
        </row>
        <row r="27">
          <cell r="I27">
            <v>645.44000000000005</v>
          </cell>
          <cell r="Q27" t="str">
            <v>программирование</v>
          </cell>
        </row>
        <row r="28">
          <cell r="I28">
            <v>1246.1300000000001</v>
          </cell>
          <cell r="Q28" t="str">
            <v>прием</v>
          </cell>
        </row>
        <row r="29">
          <cell r="I29">
            <v>1246.1300000000001</v>
          </cell>
          <cell r="Q29" t="str">
            <v>прием</v>
          </cell>
        </row>
        <row r="30">
          <cell r="I30">
            <v>8645.32</v>
          </cell>
          <cell r="Q30" t="str">
            <v>монтаж</v>
          </cell>
        </row>
        <row r="31">
          <cell r="I31">
            <v>1290.8800000000001</v>
          </cell>
          <cell r="Q31" t="str">
            <v>программирование</v>
          </cell>
        </row>
        <row r="32">
          <cell r="I32">
            <v>2492.2600000000002</v>
          </cell>
          <cell r="Q32" t="str">
            <v>прием</v>
          </cell>
        </row>
        <row r="33">
          <cell r="I33">
            <v>1246.1300000000001</v>
          </cell>
          <cell r="Q33" t="str">
            <v>прием</v>
          </cell>
        </row>
        <row r="34">
          <cell r="I34">
            <v>1246.1300000000001</v>
          </cell>
          <cell r="Q34" t="str">
            <v>прием</v>
          </cell>
        </row>
        <row r="35">
          <cell r="I35">
            <v>808.87</v>
          </cell>
          <cell r="Q35" t="str">
            <v>прием</v>
          </cell>
        </row>
        <row r="36">
          <cell r="I36">
            <v>1246.1300000000001</v>
          </cell>
          <cell r="Q36" t="str">
            <v>прием</v>
          </cell>
        </row>
        <row r="37">
          <cell r="I37">
            <v>1246.1300000000001</v>
          </cell>
          <cell r="Q37" t="str">
            <v>прием</v>
          </cell>
        </row>
        <row r="38">
          <cell r="I38">
            <v>2906.61</v>
          </cell>
          <cell r="Q38" t="str">
            <v>монтаж</v>
          </cell>
        </row>
        <row r="39">
          <cell r="I39">
            <v>1246.1300000000001</v>
          </cell>
          <cell r="Q39" t="str">
            <v>прием</v>
          </cell>
        </row>
        <row r="40">
          <cell r="I40">
            <v>645.44000000000005</v>
          </cell>
          <cell r="Q40" t="str">
            <v>программирование</v>
          </cell>
        </row>
        <row r="41">
          <cell r="I41">
            <v>1246.1300000000001</v>
          </cell>
          <cell r="Q41" t="str">
            <v>прием</v>
          </cell>
        </row>
        <row r="42">
          <cell r="I42">
            <v>4322.66</v>
          </cell>
          <cell r="Q42" t="str">
            <v>монтаж</v>
          </cell>
        </row>
        <row r="43">
          <cell r="I43">
            <v>1246.1300000000001</v>
          </cell>
          <cell r="Q43" t="str">
            <v>прием</v>
          </cell>
        </row>
        <row r="44">
          <cell r="I44">
            <v>645.44000000000005</v>
          </cell>
          <cell r="Q44" t="str">
            <v>программирование</v>
          </cell>
        </row>
        <row r="45">
          <cell r="I45">
            <v>808.87</v>
          </cell>
          <cell r="Q45" t="str">
            <v>прием</v>
          </cell>
        </row>
        <row r="46">
          <cell r="I46">
            <v>1246.1300000000001</v>
          </cell>
          <cell r="Q46" t="str">
            <v>прием</v>
          </cell>
        </row>
        <row r="47">
          <cell r="I47">
            <v>22192.38</v>
          </cell>
          <cell r="Q47" t="str">
            <v>монтаж</v>
          </cell>
        </row>
        <row r="48">
          <cell r="I48">
            <v>5130.6000000000004</v>
          </cell>
          <cell r="Q48" t="str">
            <v>откл</v>
          </cell>
        </row>
        <row r="49">
          <cell r="I49">
            <v>570.78</v>
          </cell>
          <cell r="Q49" t="str">
            <v>тек.ремонт</v>
          </cell>
        </row>
        <row r="50">
          <cell r="I50">
            <v>1246.1300000000001</v>
          </cell>
          <cell r="Q50" t="str">
            <v>прием</v>
          </cell>
        </row>
        <row r="51">
          <cell r="I51">
            <v>183.88</v>
          </cell>
          <cell r="Q51" t="str">
            <v>абонент</v>
          </cell>
        </row>
        <row r="52">
          <cell r="I52">
            <v>1246.1300000000001</v>
          </cell>
          <cell r="Q52" t="str">
            <v>прием</v>
          </cell>
        </row>
        <row r="53">
          <cell r="I53">
            <v>1246.1300000000001</v>
          </cell>
          <cell r="Q53" t="str">
            <v>прием</v>
          </cell>
        </row>
        <row r="54">
          <cell r="I54">
            <v>808.87</v>
          </cell>
          <cell r="Q54" t="str">
            <v>прием</v>
          </cell>
        </row>
        <row r="55">
          <cell r="I55">
            <v>1246.1300000000001</v>
          </cell>
          <cell r="Q55" t="str">
            <v>прием</v>
          </cell>
        </row>
        <row r="56">
          <cell r="I56">
            <v>542.33000000000004</v>
          </cell>
          <cell r="Q56" t="str">
            <v>поверка</v>
          </cell>
        </row>
        <row r="57">
          <cell r="I57">
            <v>645.44000000000005</v>
          </cell>
          <cell r="Q57" t="str">
            <v>программирование</v>
          </cell>
        </row>
        <row r="58">
          <cell r="I58">
            <v>1246.1300000000001</v>
          </cell>
          <cell r="Q58" t="str">
            <v>прием</v>
          </cell>
        </row>
        <row r="59">
          <cell r="I59">
            <v>8645.32</v>
          </cell>
          <cell r="Q59" t="str">
            <v>монтаж</v>
          </cell>
        </row>
        <row r="60">
          <cell r="I60">
            <v>5813.22</v>
          </cell>
          <cell r="Q60" t="str">
            <v>монтаж</v>
          </cell>
        </row>
        <row r="61">
          <cell r="I61">
            <v>2581.7600000000002</v>
          </cell>
          <cell r="Q61" t="str">
            <v>программирование</v>
          </cell>
        </row>
        <row r="62">
          <cell r="I62">
            <v>4984.5200000000004</v>
          </cell>
          <cell r="Q62" t="str">
            <v>прием</v>
          </cell>
        </row>
        <row r="63">
          <cell r="I63">
            <v>17205.759999999998</v>
          </cell>
          <cell r="Q63" t="str">
            <v>прием</v>
          </cell>
        </row>
        <row r="64">
          <cell r="I64">
            <v>808.87</v>
          </cell>
          <cell r="Q64" t="str">
            <v>прием</v>
          </cell>
        </row>
        <row r="65">
          <cell r="I65">
            <v>645.44000000000005</v>
          </cell>
          <cell r="Q65" t="str">
            <v>программирование</v>
          </cell>
        </row>
        <row r="66">
          <cell r="I66">
            <v>1246.1300000000001</v>
          </cell>
          <cell r="Q66" t="str">
            <v>прием</v>
          </cell>
        </row>
        <row r="67">
          <cell r="I67">
            <v>30647.759999999998</v>
          </cell>
          <cell r="Q67" t="str">
            <v>прием</v>
          </cell>
        </row>
        <row r="68">
          <cell r="I68">
            <v>14533.05</v>
          </cell>
          <cell r="Q68" t="str">
            <v>монтаж</v>
          </cell>
        </row>
        <row r="69">
          <cell r="I69">
            <v>8645.32</v>
          </cell>
          <cell r="Q69" t="str">
            <v>монтаж</v>
          </cell>
        </row>
        <row r="70">
          <cell r="I70">
            <v>8722.91</v>
          </cell>
          <cell r="Q70" t="str">
            <v>прием</v>
          </cell>
        </row>
        <row r="71">
          <cell r="I71">
            <v>4518.08</v>
          </cell>
          <cell r="Q71" t="str">
            <v>программирование</v>
          </cell>
        </row>
        <row r="72">
          <cell r="I72">
            <v>1246.1300000000001</v>
          </cell>
          <cell r="Q72" t="str">
            <v>прием</v>
          </cell>
        </row>
        <row r="73">
          <cell r="I73">
            <v>1141.56</v>
          </cell>
          <cell r="Q73" t="str">
            <v>тек.ремонт</v>
          </cell>
        </row>
        <row r="74">
          <cell r="I74">
            <v>1246.1300000000001</v>
          </cell>
          <cell r="Q74" t="str">
            <v>прием</v>
          </cell>
        </row>
        <row r="75">
          <cell r="I75">
            <v>769.59</v>
          </cell>
          <cell r="Q75" t="str">
            <v>однолин.схема</v>
          </cell>
        </row>
        <row r="76">
          <cell r="I76">
            <v>808.87</v>
          </cell>
          <cell r="Q76" t="str">
            <v>прием</v>
          </cell>
        </row>
        <row r="77">
          <cell r="I77">
            <v>4044.34</v>
          </cell>
          <cell r="Q77" t="str">
            <v>наладка</v>
          </cell>
        </row>
        <row r="78">
          <cell r="I78">
            <v>2492.2600000000002</v>
          </cell>
          <cell r="Q78" t="str">
            <v>прием</v>
          </cell>
        </row>
        <row r="79">
          <cell r="I79">
            <v>1290.8800000000001</v>
          </cell>
          <cell r="Q79" t="str">
            <v>программирование</v>
          </cell>
        </row>
        <row r="80">
          <cell r="I80">
            <v>1246.1300000000001</v>
          </cell>
          <cell r="Q80" t="str">
            <v>прием</v>
          </cell>
        </row>
        <row r="81">
          <cell r="I81">
            <v>808.87</v>
          </cell>
          <cell r="Q81" t="str">
            <v>прием</v>
          </cell>
        </row>
        <row r="82">
          <cell r="I82">
            <v>1539.17</v>
          </cell>
          <cell r="Q82" t="str">
            <v>инспектирование</v>
          </cell>
        </row>
        <row r="83">
          <cell r="I83">
            <v>570.78</v>
          </cell>
          <cell r="Q83" t="str">
            <v>тек.ремонт</v>
          </cell>
        </row>
        <row r="84">
          <cell r="I84">
            <v>1246.1300000000001</v>
          </cell>
          <cell r="Q84" t="str">
            <v>прием</v>
          </cell>
        </row>
        <row r="85">
          <cell r="I85">
            <v>808.87</v>
          </cell>
          <cell r="Q85" t="str">
            <v>прием</v>
          </cell>
        </row>
        <row r="86">
          <cell r="I86">
            <v>354.94</v>
          </cell>
          <cell r="Q86" t="str">
            <v>абонент</v>
          </cell>
        </row>
        <row r="87">
          <cell r="I87">
            <v>9678.24</v>
          </cell>
          <cell r="Q87" t="str">
            <v>прием</v>
          </cell>
        </row>
        <row r="88">
          <cell r="I88">
            <v>9969.0400000000009</v>
          </cell>
          <cell r="Q88" t="str">
            <v>прием</v>
          </cell>
        </row>
        <row r="89">
          <cell r="I89">
            <v>354.94</v>
          </cell>
          <cell r="Q89" t="str">
            <v>абонент</v>
          </cell>
        </row>
        <row r="90">
          <cell r="I90">
            <v>709.88</v>
          </cell>
          <cell r="Q90" t="str">
            <v>абонент</v>
          </cell>
        </row>
        <row r="91">
          <cell r="I91">
            <v>354.94</v>
          </cell>
          <cell r="Q91" t="str">
            <v>абонент</v>
          </cell>
        </row>
        <row r="92">
          <cell r="I92">
            <v>709.88</v>
          </cell>
          <cell r="Q92" t="str">
            <v>абонент</v>
          </cell>
        </row>
        <row r="93">
          <cell r="I93">
            <v>354.94</v>
          </cell>
          <cell r="Q93" t="str">
            <v>абонент</v>
          </cell>
        </row>
        <row r="94">
          <cell r="I94">
            <v>354.94</v>
          </cell>
          <cell r="Q94" t="str">
            <v>абонент</v>
          </cell>
        </row>
        <row r="95">
          <cell r="I95">
            <v>709.88</v>
          </cell>
          <cell r="Q95" t="str">
            <v>абонент</v>
          </cell>
        </row>
        <row r="96">
          <cell r="I96">
            <v>354.94</v>
          </cell>
          <cell r="Q96" t="str">
            <v>абонент</v>
          </cell>
        </row>
        <row r="97">
          <cell r="I97">
            <v>354.94</v>
          </cell>
          <cell r="Q97" t="str">
            <v>абонент</v>
          </cell>
        </row>
        <row r="98">
          <cell r="I98">
            <v>354.94</v>
          </cell>
          <cell r="Q98" t="str">
            <v>абонент</v>
          </cell>
        </row>
        <row r="99">
          <cell r="I99">
            <v>354.94</v>
          </cell>
          <cell r="Q99" t="str">
            <v>абонент</v>
          </cell>
        </row>
        <row r="100">
          <cell r="I100">
            <v>354.94</v>
          </cell>
          <cell r="Q100" t="str">
            <v>абонент</v>
          </cell>
        </row>
        <row r="101">
          <cell r="I101">
            <v>354.94</v>
          </cell>
          <cell r="Q101" t="str">
            <v>абонент</v>
          </cell>
        </row>
        <row r="102">
          <cell r="I102">
            <v>354.94</v>
          </cell>
          <cell r="Q102" t="str">
            <v>абонент</v>
          </cell>
        </row>
        <row r="103">
          <cell r="I103">
            <v>354.94</v>
          </cell>
          <cell r="Q103" t="str">
            <v>абонент</v>
          </cell>
        </row>
        <row r="104">
          <cell r="I104">
            <v>354.94</v>
          </cell>
          <cell r="Q104" t="str">
            <v>абонент</v>
          </cell>
        </row>
        <row r="105">
          <cell r="I105">
            <v>354.94</v>
          </cell>
          <cell r="Q105" t="str">
            <v>абонент</v>
          </cell>
        </row>
        <row r="106">
          <cell r="I106">
            <v>354.94</v>
          </cell>
          <cell r="Q106" t="str">
            <v>абонент</v>
          </cell>
        </row>
        <row r="107">
          <cell r="I107">
            <v>354.94</v>
          </cell>
          <cell r="Q107" t="str">
            <v>абонент</v>
          </cell>
        </row>
        <row r="108">
          <cell r="I108">
            <v>354.94</v>
          </cell>
          <cell r="Q108" t="str">
            <v>абонент</v>
          </cell>
        </row>
        <row r="109">
          <cell r="I109">
            <v>354.94</v>
          </cell>
          <cell r="Q109" t="str">
            <v>абонент</v>
          </cell>
        </row>
        <row r="110">
          <cell r="I110">
            <v>354.94</v>
          </cell>
          <cell r="Q110" t="str">
            <v>абонент</v>
          </cell>
        </row>
        <row r="111">
          <cell r="I111">
            <v>354.94</v>
          </cell>
          <cell r="Q111" t="str">
            <v>абонент</v>
          </cell>
        </row>
        <row r="112">
          <cell r="I112">
            <v>354.94</v>
          </cell>
          <cell r="Q112" t="str">
            <v>абонент</v>
          </cell>
        </row>
        <row r="113">
          <cell r="I113">
            <v>354.94</v>
          </cell>
          <cell r="Q113" t="str">
            <v>абонент</v>
          </cell>
        </row>
        <row r="114">
          <cell r="I114">
            <v>354.94</v>
          </cell>
          <cell r="Q114" t="str">
            <v>абонент</v>
          </cell>
        </row>
        <row r="115">
          <cell r="I115">
            <v>354.94</v>
          </cell>
          <cell r="Q115" t="str">
            <v>абонент</v>
          </cell>
        </row>
        <row r="116">
          <cell r="I116">
            <v>709.88</v>
          </cell>
          <cell r="Q116" t="str">
            <v>абонент</v>
          </cell>
        </row>
        <row r="117">
          <cell r="I117">
            <v>354.94</v>
          </cell>
          <cell r="Q117" t="str">
            <v>абонент</v>
          </cell>
        </row>
        <row r="118">
          <cell r="I118">
            <v>709.88</v>
          </cell>
          <cell r="Q118" t="str">
            <v>абонент</v>
          </cell>
        </row>
        <row r="119">
          <cell r="I119">
            <v>709.88</v>
          </cell>
          <cell r="Q119" t="str">
            <v>абонент</v>
          </cell>
        </row>
        <row r="120">
          <cell r="I120">
            <v>709.88</v>
          </cell>
          <cell r="Q120" t="str">
            <v>абонент</v>
          </cell>
        </row>
        <row r="121">
          <cell r="I121">
            <v>297.77999999999997</v>
          </cell>
          <cell r="Q121" t="str">
            <v>абонент</v>
          </cell>
        </row>
        <row r="122">
          <cell r="I122">
            <v>148.88999999999999</v>
          </cell>
          <cell r="Q122" t="str">
            <v>абонент</v>
          </cell>
        </row>
        <row r="123">
          <cell r="I123">
            <v>148.88999999999999</v>
          </cell>
          <cell r="Q123" t="str">
            <v>абонент</v>
          </cell>
        </row>
        <row r="124">
          <cell r="I124">
            <v>434.64</v>
          </cell>
          <cell r="Q124" t="str">
            <v>абонент</v>
          </cell>
        </row>
        <row r="125">
          <cell r="I125">
            <v>148.88999999999999</v>
          </cell>
          <cell r="Q125" t="str">
            <v>абонент</v>
          </cell>
        </row>
        <row r="126">
          <cell r="I126">
            <v>275.82</v>
          </cell>
          <cell r="Q126" t="str">
            <v>абонент</v>
          </cell>
        </row>
        <row r="127">
          <cell r="I127">
            <v>148.88999999999999</v>
          </cell>
          <cell r="Q127" t="str">
            <v>абонент</v>
          </cell>
        </row>
        <row r="128">
          <cell r="I128">
            <v>297.77999999999997</v>
          </cell>
          <cell r="Q128" t="str">
            <v>абонент</v>
          </cell>
        </row>
        <row r="129">
          <cell r="I129">
            <v>738.89</v>
          </cell>
          <cell r="Q129" t="str">
            <v>абонент</v>
          </cell>
        </row>
        <row r="130">
          <cell r="I130">
            <v>183.88</v>
          </cell>
          <cell r="Q130" t="str">
            <v>абонент</v>
          </cell>
        </row>
        <row r="131">
          <cell r="I131">
            <v>448.2</v>
          </cell>
          <cell r="Q131" t="str">
            <v>абонент</v>
          </cell>
        </row>
        <row r="132">
          <cell r="I132">
            <v>761.94</v>
          </cell>
          <cell r="Q132" t="str">
            <v>абонент</v>
          </cell>
        </row>
        <row r="133">
          <cell r="I133">
            <v>448.2</v>
          </cell>
          <cell r="Q133" t="str">
            <v>абонент</v>
          </cell>
        </row>
        <row r="134">
          <cell r="I134">
            <v>183.88</v>
          </cell>
          <cell r="Q134" t="str">
            <v>абонент</v>
          </cell>
        </row>
        <row r="135">
          <cell r="I135">
            <v>448.2</v>
          </cell>
          <cell r="Q135" t="str">
            <v>абонент</v>
          </cell>
        </row>
        <row r="136">
          <cell r="I136">
            <v>183.88</v>
          </cell>
          <cell r="Q136" t="str">
            <v>абонент</v>
          </cell>
        </row>
        <row r="137">
          <cell r="I137">
            <v>183.88</v>
          </cell>
          <cell r="Q137" t="str">
            <v>абонент</v>
          </cell>
        </row>
        <row r="138">
          <cell r="I138">
            <v>183.88</v>
          </cell>
          <cell r="Q138" t="str">
            <v>абонент</v>
          </cell>
        </row>
        <row r="139">
          <cell r="I139">
            <v>448.2</v>
          </cell>
          <cell r="Q139" t="str">
            <v>абонент</v>
          </cell>
        </row>
        <row r="140">
          <cell r="I140">
            <v>183.88</v>
          </cell>
          <cell r="Q140" t="str">
            <v>абонент</v>
          </cell>
        </row>
        <row r="141">
          <cell r="I141">
            <v>448.2</v>
          </cell>
          <cell r="Q141" t="str">
            <v>абонент</v>
          </cell>
        </row>
        <row r="142">
          <cell r="I142">
            <v>183.88</v>
          </cell>
          <cell r="Q142" t="str">
            <v>абонент</v>
          </cell>
        </row>
        <row r="143">
          <cell r="I143">
            <v>448.2</v>
          </cell>
          <cell r="Q143" t="str">
            <v>абонент</v>
          </cell>
        </row>
        <row r="144">
          <cell r="I144">
            <v>448.2</v>
          </cell>
          <cell r="Q144" t="str">
            <v>абонент</v>
          </cell>
        </row>
        <row r="145">
          <cell r="I145">
            <v>448.2</v>
          </cell>
          <cell r="Q145" t="str">
            <v>абонент</v>
          </cell>
        </row>
        <row r="146">
          <cell r="I146">
            <v>448.2</v>
          </cell>
          <cell r="Q146" t="str">
            <v>абонент</v>
          </cell>
        </row>
        <row r="147">
          <cell r="I147">
            <v>448.2</v>
          </cell>
          <cell r="Q147" t="str">
            <v>абонент</v>
          </cell>
        </row>
        <row r="148">
          <cell r="I148">
            <v>448.2</v>
          </cell>
          <cell r="Q148" t="str">
            <v>абонент</v>
          </cell>
        </row>
        <row r="149">
          <cell r="I149">
            <v>183.88</v>
          </cell>
          <cell r="Q149" t="str">
            <v>абонент</v>
          </cell>
        </row>
        <row r="150">
          <cell r="I150">
            <v>448.2</v>
          </cell>
          <cell r="Q150" t="str">
            <v>абонент</v>
          </cell>
        </row>
        <row r="151">
          <cell r="I151">
            <v>448.2</v>
          </cell>
          <cell r="Q151" t="str">
            <v>абонент</v>
          </cell>
        </row>
        <row r="152">
          <cell r="I152">
            <v>448.2</v>
          </cell>
          <cell r="Q152" t="str">
            <v>абонент</v>
          </cell>
        </row>
        <row r="153">
          <cell r="I153">
            <v>448.2</v>
          </cell>
          <cell r="Q153" t="str">
            <v>абонент</v>
          </cell>
        </row>
        <row r="154">
          <cell r="I154">
            <v>761.94</v>
          </cell>
          <cell r="Q154" t="str">
            <v>абонент</v>
          </cell>
        </row>
        <row r="155">
          <cell r="I155">
            <v>448.2</v>
          </cell>
          <cell r="Q155" t="str">
            <v>абонент</v>
          </cell>
        </row>
        <row r="156">
          <cell r="I156">
            <v>183.88</v>
          </cell>
          <cell r="Q156" t="str">
            <v>абонент</v>
          </cell>
        </row>
        <row r="157">
          <cell r="I157">
            <v>183.88</v>
          </cell>
          <cell r="Q157" t="str">
            <v>абонент</v>
          </cell>
        </row>
        <row r="158">
          <cell r="I158">
            <v>448.2</v>
          </cell>
          <cell r="Q158" t="str">
            <v>абонент</v>
          </cell>
        </row>
        <row r="159">
          <cell r="I159">
            <v>448.2</v>
          </cell>
          <cell r="Q159" t="str">
            <v>абонент</v>
          </cell>
        </row>
        <row r="160">
          <cell r="I160">
            <v>448.2</v>
          </cell>
          <cell r="Q160" t="str">
            <v>абонент</v>
          </cell>
        </row>
        <row r="161">
          <cell r="I161">
            <v>448.2</v>
          </cell>
          <cell r="Q161" t="str">
            <v>абонент</v>
          </cell>
        </row>
        <row r="162">
          <cell r="I162">
            <v>761.94</v>
          </cell>
          <cell r="Q162" t="str">
            <v>абонент</v>
          </cell>
        </row>
        <row r="163">
          <cell r="I163">
            <v>448.2</v>
          </cell>
          <cell r="Q163" t="str">
            <v>абонент</v>
          </cell>
        </row>
        <row r="164">
          <cell r="I164">
            <v>448.2</v>
          </cell>
          <cell r="Q164" t="str">
            <v>абонент</v>
          </cell>
        </row>
        <row r="165">
          <cell r="I165">
            <v>448.2</v>
          </cell>
          <cell r="Q165" t="str">
            <v>абонент</v>
          </cell>
        </row>
        <row r="166">
          <cell r="I166">
            <v>183.88</v>
          </cell>
          <cell r="Q166" t="str">
            <v>абонент</v>
          </cell>
        </row>
        <row r="167">
          <cell r="I167">
            <v>183.88</v>
          </cell>
          <cell r="Q167" t="str">
            <v>абонент</v>
          </cell>
        </row>
        <row r="168">
          <cell r="I168">
            <v>183.88</v>
          </cell>
          <cell r="Q168" t="str">
            <v>абонент</v>
          </cell>
        </row>
        <row r="169">
          <cell r="I169">
            <v>275.82</v>
          </cell>
          <cell r="Q169" t="str">
            <v>абонент</v>
          </cell>
        </row>
        <row r="170">
          <cell r="I170">
            <v>448.2</v>
          </cell>
          <cell r="Q170" t="str">
            <v>абонент</v>
          </cell>
        </row>
        <row r="171">
          <cell r="I171">
            <v>367.76</v>
          </cell>
          <cell r="Q171" t="str">
            <v>абонент</v>
          </cell>
        </row>
        <row r="172">
          <cell r="I172">
            <v>367.76</v>
          </cell>
          <cell r="Q172" t="str">
            <v>абонент</v>
          </cell>
        </row>
        <row r="173">
          <cell r="I173">
            <v>448.2</v>
          </cell>
          <cell r="Q173" t="str">
            <v>абонент</v>
          </cell>
        </row>
        <row r="174">
          <cell r="I174">
            <v>183.88</v>
          </cell>
          <cell r="Q174" t="str">
            <v>абонент</v>
          </cell>
        </row>
        <row r="175">
          <cell r="I175">
            <v>183.88</v>
          </cell>
          <cell r="Q175" t="str">
            <v>абонент</v>
          </cell>
        </row>
        <row r="176">
          <cell r="I176">
            <v>448.2</v>
          </cell>
          <cell r="Q176" t="str">
            <v>абонент</v>
          </cell>
        </row>
        <row r="177">
          <cell r="I177">
            <v>448.2</v>
          </cell>
          <cell r="Q177" t="str">
            <v>абонент</v>
          </cell>
        </row>
        <row r="178">
          <cell r="I178">
            <v>183.88</v>
          </cell>
          <cell r="Q178" t="str">
            <v>абонент</v>
          </cell>
        </row>
        <row r="179">
          <cell r="I179">
            <v>367.76</v>
          </cell>
          <cell r="Q179" t="str">
            <v>абонент</v>
          </cell>
        </row>
        <row r="180">
          <cell r="I180">
            <v>367.76</v>
          </cell>
          <cell r="Q180" t="str">
            <v>абонент</v>
          </cell>
        </row>
        <row r="181">
          <cell r="I181">
            <v>367.76</v>
          </cell>
          <cell r="Q181" t="str">
            <v>абонент</v>
          </cell>
        </row>
        <row r="182">
          <cell r="I182">
            <v>183.88</v>
          </cell>
          <cell r="Q182" t="str">
            <v>абонент</v>
          </cell>
        </row>
        <row r="183">
          <cell r="I183">
            <v>448.2</v>
          </cell>
          <cell r="Q183" t="str">
            <v>абонент</v>
          </cell>
        </row>
        <row r="184">
          <cell r="I184">
            <v>183.88</v>
          </cell>
          <cell r="Q184" t="str">
            <v>абонент</v>
          </cell>
        </row>
        <row r="185">
          <cell r="I185">
            <v>1523.88</v>
          </cell>
          <cell r="Q185" t="str">
            <v>абонент</v>
          </cell>
        </row>
        <row r="186">
          <cell r="I186">
            <v>761.94</v>
          </cell>
          <cell r="Q186" t="str">
            <v>абонент</v>
          </cell>
        </row>
        <row r="187">
          <cell r="I187">
            <v>183.88</v>
          </cell>
          <cell r="Q187" t="str">
            <v>абонент</v>
          </cell>
        </row>
        <row r="188">
          <cell r="I188">
            <v>183.88</v>
          </cell>
          <cell r="Q188" t="str">
            <v>абонент</v>
          </cell>
        </row>
        <row r="189">
          <cell r="I189">
            <v>183.88</v>
          </cell>
          <cell r="Q189" t="str">
            <v>абонент</v>
          </cell>
        </row>
        <row r="190">
          <cell r="I190">
            <v>275.82</v>
          </cell>
          <cell r="Q190" t="str">
            <v>абонент</v>
          </cell>
        </row>
        <row r="191">
          <cell r="I191">
            <v>448.2</v>
          </cell>
          <cell r="Q191" t="str">
            <v>абонент</v>
          </cell>
        </row>
        <row r="192">
          <cell r="I192">
            <v>448.2</v>
          </cell>
          <cell r="Q192" t="str">
            <v>абонент</v>
          </cell>
        </row>
        <row r="193">
          <cell r="I193">
            <v>183.88</v>
          </cell>
          <cell r="Q193" t="str">
            <v>абонент</v>
          </cell>
        </row>
        <row r="194">
          <cell r="I194">
            <v>367.76</v>
          </cell>
          <cell r="Q194" t="str">
            <v>абонент</v>
          </cell>
        </row>
        <row r="195">
          <cell r="I195">
            <v>448.2</v>
          </cell>
          <cell r="Q195" t="str">
            <v>абонент</v>
          </cell>
        </row>
        <row r="196">
          <cell r="I196">
            <v>183.88</v>
          </cell>
          <cell r="Q196" t="str">
            <v>абонент</v>
          </cell>
        </row>
        <row r="197">
          <cell r="I197">
            <v>183.88</v>
          </cell>
          <cell r="Q197" t="str">
            <v>абонент</v>
          </cell>
        </row>
        <row r="198">
          <cell r="I198">
            <v>448.2</v>
          </cell>
          <cell r="Q198" t="str">
            <v>абонент</v>
          </cell>
        </row>
        <row r="199">
          <cell r="I199">
            <v>183.88</v>
          </cell>
          <cell r="Q199" t="str">
            <v>абонент</v>
          </cell>
        </row>
        <row r="200">
          <cell r="I200">
            <v>448.2</v>
          </cell>
          <cell r="Q200" t="str">
            <v>абонент</v>
          </cell>
        </row>
        <row r="201">
          <cell r="I201">
            <v>183.88</v>
          </cell>
          <cell r="Q201" t="str">
            <v>абонент</v>
          </cell>
        </row>
        <row r="202">
          <cell r="I202">
            <v>183.88</v>
          </cell>
          <cell r="Q202" t="str">
            <v>абонент</v>
          </cell>
        </row>
        <row r="203">
          <cell r="I203">
            <v>761.94</v>
          </cell>
          <cell r="Q203" t="str">
            <v>абонент</v>
          </cell>
        </row>
        <row r="204">
          <cell r="I204">
            <v>448.2</v>
          </cell>
          <cell r="Q204" t="str">
            <v>абонент</v>
          </cell>
        </row>
        <row r="205">
          <cell r="I205">
            <v>896.4</v>
          </cell>
          <cell r="Q205" t="str">
            <v>абонент</v>
          </cell>
        </row>
        <row r="206">
          <cell r="I206">
            <v>1303.92</v>
          </cell>
          <cell r="Q206" t="str">
            <v>абонент</v>
          </cell>
        </row>
        <row r="207">
          <cell r="I207">
            <v>183.88</v>
          </cell>
          <cell r="Q207" t="str">
            <v>абонент</v>
          </cell>
        </row>
        <row r="208">
          <cell r="I208">
            <v>183.88</v>
          </cell>
          <cell r="Q208" t="str">
            <v>абонент</v>
          </cell>
        </row>
        <row r="209">
          <cell r="I209">
            <v>183.88</v>
          </cell>
          <cell r="Q209" t="str">
            <v>абонент</v>
          </cell>
        </row>
        <row r="210">
          <cell r="I210">
            <v>448.2</v>
          </cell>
          <cell r="Q210" t="str">
            <v>абонент</v>
          </cell>
        </row>
        <row r="211">
          <cell r="I211">
            <v>183.88</v>
          </cell>
          <cell r="Q211" t="str">
            <v>абонент</v>
          </cell>
        </row>
        <row r="212">
          <cell r="I212">
            <v>183.88</v>
          </cell>
          <cell r="Q212" t="str">
            <v>абонент</v>
          </cell>
        </row>
        <row r="213">
          <cell r="I213">
            <v>275.82</v>
          </cell>
          <cell r="Q213" t="str">
            <v>абонент</v>
          </cell>
        </row>
        <row r="214">
          <cell r="I214">
            <v>448.2</v>
          </cell>
          <cell r="Q214" t="str">
            <v>абонент</v>
          </cell>
        </row>
        <row r="215">
          <cell r="I215">
            <v>448.2</v>
          </cell>
          <cell r="Q215" t="str">
            <v>абонент</v>
          </cell>
        </row>
        <row r="216">
          <cell r="I216">
            <v>183.88</v>
          </cell>
          <cell r="Q216" t="str">
            <v>абонент</v>
          </cell>
        </row>
        <row r="217">
          <cell r="I217">
            <v>761.94</v>
          </cell>
          <cell r="Q217" t="str">
            <v>абонент</v>
          </cell>
        </row>
        <row r="218">
          <cell r="I218">
            <v>183.88</v>
          </cell>
          <cell r="Q218" t="str">
            <v>абонент</v>
          </cell>
        </row>
        <row r="219">
          <cell r="I219">
            <v>183.88</v>
          </cell>
          <cell r="Q219" t="str">
            <v>абонент</v>
          </cell>
        </row>
        <row r="220">
          <cell r="I220">
            <v>183.88</v>
          </cell>
          <cell r="Q220" t="str">
            <v>абонент</v>
          </cell>
        </row>
        <row r="221">
          <cell r="I221">
            <v>183.88</v>
          </cell>
          <cell r="Q221" t="str">
            <v>абонент</v>
          </cell>
        </row>
        <row r="222">
          <cell r="I222">
            <v>183.88</v>
          </cell>
          <cell r="Q222" t="str">
            <v>абонент</v>
          </cell>
        </row>
        <row r="223">
          <cell r="I223">
            <v>448.2</v>
          </cell>
          <cell r="Q223" t="str">
            <v>абонент</v>
          </cell>
        </row>
        <row r="224">
          <cell r="I224">
            <v>183.88</v>
          </cell>
          <cell r="Q224" t="str">
            <v>абонент</v>
          </cell>
        </row>
        <row r="225">
          <cell r="I225">
            <v>551.64</v>
          </cell>
          <cell r="Q225" t="str">
            <v>абонент</v>
          </cell>
        </row>
        <row r="226">
          <cell r="I226">
            <v>448.2</v>
          </cell>
          <cell r="Q226" t="str">
            <v>абонент</v>
          </cell>
        </row>
        <row r="227">
          <cell r="I227">
            <v>183.88</v>
          </cell>
          <cell r="Q227" t="str">
            <v>абонент</v>
          </cell>
        </row>
        <row r="228">
          <cell r="I228">
            <v>761.94</v>
          </cell>
          <cell r="Q228" t="str">
            <v>абонент</v>
          </cell>
        </row>
        <row r="229">
          <cell r="I229">
            <v>448.2</v>
          </cell>
          <cell r="Q229" t="str">
            <v>абонент</v>
          </cell>
        </row>
        <row r="230">
          <cell r="I230">
            <v>183.88</v>
          </cell>
          <cell r="Q230" t="str">
            <v>абонент</v>
          </cell>
        </row>
        <row r="231">
          <cell r="I231">
            <v>183.88</v>
          </cell>
          <cell r="Q231" t="str">
            <v>абонент</v>
          </cell>
        </row>
        <row r="232">
          <cell r="I232">
            <v>183.88</v>
          </cell>
          <cell r="Q232" t="str">
            <v>абонент</v>
          </cell>
        </row>
        <row r="233">
          <cell r="I233">
            <v>448.2</v>
          </cell>
          <cell r="Q233" t="str">
            <v>абонент</v>
          </cell>
        </row>
        <row r="234">
          <cell r="I234">
            <v>183.88</v>
          </cell>
          <cell r="Q234" t="str">
            <v>абонент</v>
          </cell>
        </row>
        <row r="235">
          <cell r="I235">
            <v>183.88</v>
          </cell>
          <cell r="Q235" t="str">
            <v>абонент</v>
          </cell>
        </row>
        <row r="236">
          <cell r="I236">
            <v>183.88</v>
          </cell>
          <cell r="Q236" t="str">
            <v>абонент</v>
          </cell>
        </row>
        <row r="237">
          <cell r="I237">
            <v>551.64</v>
          </cell>
          <cell r="Q237" t="str">
            <v>абонент</v>
          </cell>
        </row>
        <row r="238">
          <cell r="I238">
            <v>183.88</v>
          </cell>
          <cell r="Q238" t="str">
            <v>абонент</v>
          </cell>
        </row>
        <row r="239">
          <cell r="I239">
            <v>183.88</v>
          </cell>
          <cell r="Q239" t="str">
            <v>абонент</v>
          </cell>
        </row>
        <row r="240">
          <cell r="I240">
            <v>448.2</v>
          </cell>
          <cell r="Q240" t="str">
            <v>абонент</v>
          </cell>
        </row>
        <row r="241">
          <cell r="I241">
            <v>183.88</v>
          </cell>
          <cell r="Q241" t="str">
            <v>абонент</v>
          </cell>
        </row>
        <row r="242">
          <cell r="I242">
            <v>1303.92</v>
          </cell>
          <cell r="Q242" t="str">
            <v>абонент</v>
          </cell>
        </row>
        <row r="243">
          <cell r="I243">
            <v>448.2</v>
          </cell>
          <cell r="Q243" t="str">
            <v>абонент</v>
          </cell>
        </row>
        <row r="244">
          <cell r="I244">
            <v>183.88</v>
          </cell>
          <cell r="Q244" t="str">
            <v>абонент</v>
          </cell>
        </row>
        <row r="245">
          <cell r="I245">
            <v>183.88</v>
          </cell>
          <cell r="Q245" t="str">
            <v>абонент</v>
          </cell>
        </row>
        <row r="246">
          <cell r="I246">
            <v>448.2</v>
          </cell>
          <cell r="Q246" t="str">
            <v>абонент</v>
          </cell>
        </row>
        <row r="247">
          <cell r="I247">
            <v>448.2</v>
          </cell>
          <cell r="Q247" t="str">
            <v>абонент</v>
          </cell>
        </row>
        <row r="248">
          <cell r="I248">
            <v>448.2</v>
          </cell>
          <cell r="Q248" t="str">
            <v>абонент</v>
          </cell>
        </row>
        <row r="249">
          <cell r="I249">
            <v>761.94</v>
          </cell>
          <cell r="Q249" t="str">
            <v>абонент</v>
          </cell>
        </row>
        <row r="250">
          <cell r="I250">
            <v>761.94</v>
          </cell>
          <cell r="Q250" t="str">
            <v>абонент</v>
          </cell>
        </row>
        <row r="251">
          <cell r="I251">
            <v>761.94</v>
          </cell>
          <cell r="Q251" t="str">
            <v>абонент</v>
          </cell>
        </row>
        <row r="252">
          <cell r="I252">
            <v>448.2</v>
          </cell>
          <cell r="Q252" t="str">
            <v>абонент</v>
          </cell>
        </row>
        <row r="253">
          <cell r="I253">
            <v>448.2</v>
          </cell>
          <cell r="Q253" t="str">
            <v>абонент</v>
          </cell>
        </row>
        <row r="254">
          <cell r="I254">
            <v>183.88</v>
          </cell>
          <cell r="Q254" t="str">
            <v>абонент</v>
          </cell>
        </row>
        <row r="255">
          <cell r="I255">
            <v>183.88</v>
          </cell>
          <cell r="Q255" t="str">
            <v>абонент</v>
          </cell>
        </row>
        <row r="256">
          <cell r="I256">
            <v>183.88</v>
          </cell>
          <cell r="Q256" t="str">
            <v>абонент</v>
          </cell>
        </row>
        <row r="257">
          <cell r="I257">
            <v>448.2</v>
          </cell>
          <cell r="Q257" t="str">
            <v>абонент</v>
          </cell>
        </row>
        <row r="258">
          <cell r="I258">
            <v>183.88</v>
          </cell>
          <cell r="Q258" t="str">
            <v>абонент</v>
          </cell>
        </row>
        <row r="259">
          <cell r="I259">
            <v>448.2</v>
          </cell>
          <cell r="Q259" t="str">
            <v>абонент</v>
          </cell>
        </row>
        <row r="260">
          <cell r="I260">
            <v>448.2</v>
          </cell>
          <cell r="Q260" t="str">
            <v>абонент</v>
          </cell>
        </row>
        <row r="261">
          <cell r="I261">
            <v>761.94</v>
          </cell>
          <cell r="Q261" t="str">
            <v>абонент</v>
          </cell>
        </row>
        <row r="262">
          <cell r="I262">
            <v>448.2</v>
          </cell>
          <cell r="Q262" t="str">
            <v>абонент</v>
          </cell>
        </row>
        <row r="263">
          <cell r="I263">
            <v>183.88</v>
          </cell>
          <cell r="Q263" t="str">
            <v>абонент</v>
          </cell>
        </row>
        <row r="264">
          <cell r="I264">
            <v>183.88</v>
          </cell>
          <cell r="Q264" t="str">
            <v>абонент</v>
          </cell>
        </row>
        <row r="265">
          <cell r="I265">
            <v>183.88</v>
          </cell>
          <cell r="Q265" t="str">
            <v>абонент</v>
          </cell>
        </row>
        <row r="266">
          <cell r="I266">
            <v>183.88</v>
          </cell>
          <cell r="Q266" t="str">
            <v>абонент</v>
          </cell>
        </row>
        <row r="267">
          <cell r="I267">
            <v>448.2</v>
          </cell>
          <cell r="Q267" t="str">
            <v>абонент</v>
          </cell>
        </row>
        <row r="268">
          <cell r="I268">
            <v>448.2</v>
          </cell>
          <cell r="Q268" t="str">
            <v>абонент</v>
          </cell>
        </row>
        <row r="269">
          <cell r="I269">
            <v>448.2</v>
          </cell>
          <cell r="Q269" t="str">
            <v>абонент</v>
          </cell>
        </row>
        <row r="270">
          <cell r="I270">
            <v>183.88</v>
          </cell>
          <cell r="Q270" t="str">
            <v>абонент</v>
          </cell>
        </row>
        <row r="271">
          <cell r="I271">
            <v>183.88</v>
          </cell>
          <cell r="Q271" t="str">
            <v>абонент</v>
          </cell>
        </row>
        <row r="272">
          <cell r="I272">
            <v>183.88</v>
          </cell>
          <cell r="Q272" t="str">
            <v>абонент</v>
          </cell>
        </row>
        <row r="273">
          <cell r="I273">
            <v>275.82</v>
          </cell>
          <cell r="Q273" t="str">
            <v>абонент</v>
          </cell>
        </row>
        <row r="274">
          <cell r="I274">
            <v>183.88</v>
          </cell>
          <cell r="Q274" t="str">
            <v>абонент</v>
          </cell>
        </row>
        <row r="275">
          <cell r="I275">
            <v>183.88</v>
          </cell>
          <cell r="Q275" t="str">
            <v>абонент</v>
          </cell>
        </row>
        <row r="276">
          <cell r="I276">
            <v>183.88</v>
          </cell>
          <cell r="Q276" t="str">
            <v>абонент</v>
          </cell>
        </row>
        <row r="277">
          <cell r="I277">
            <v>448.2</v>
          </cell>
          <cell r="Q277" t="str">
            <v>абонент</v>
          </cell>
        </row>
        <row r="278">
          <cell r="I278">
            <v>183.88</v>
          </cell>
          <cell r="Q278" t="str">
            <v>абонент</v>
          </cell>
        </row>
        <row r="279">
          <cell r="I279">
            <v>448.2</v>
          </cell>
          <cell r="Q279" t="str">
            <v>абонент</v>
          </cell>
        </row>
        <row r="280">
          <cell r="I280">
            <v>367.76</v>
          </cell>
          <cell r="Q280" t="str">
            <v>абонент</v>
          </cell>
        </row>
        <row r="281">
          <cell r="I281">
            <v>183.88</v>
          </cell>
          <cell r="Q281" t="str">
            <v>абонент</v>
          </cell>
        </row>
        <row r="282">
          <cell r="I282">
            <v>448.2</v>
          </cell>
          <cell r="Q282" t="str">
            <v>абонент</v>
          </cell>
        </row>
        <row r="283">
          <cell r="I283">
            <v>183.88</v>
          </cell>
          <cell r="Q283" t="str">
            <v>абонент</v>
          </cell>
        </row>
        <row r="284">
          <cell r="I284">
            <v>183.88</v>
          </cell>
          <cell r="Q284" t="str">
            <v>абонент</v>
          </cell>
        </row>
        <row r="285">
          <cell r="I285">
            <v>183.88</v>
          </cell>
          <cell r="Q285" t="str">
            <v>абонент</v>
          </cell>
        </row>
        <row r="286">
          <cell r="I286">
            <v>275.82</v>
          </cell>
          <cell r="Q286" t="str">
            <v>абонент</v>
          </cell>
        </row>
        <row r="287">
          <cell r="I287">
            <v>183.88</v>
          </cell>
          <cell r="Q287" t="str">
            <v>абонент</v>
          </cell>
        </row>
        <row r="288">
          <cell r="I288">
            <v>448.2</v>
          </cell>
          <cell r="Q288" t="str">
            <v>абонент</v>
          </cell>
        </row>
        <row r="289">
          <cell r="I289">
            <v>183.88</v>
          </cell>
          <cell r="Q289" t="str">
            <v>абонент</v>
          </cell>
        </row>
        <row r="290">
          <cell r="I290">
            <v>183.88</v>
          </cell>
          <cell r="Q290" t="str">
            <v>абонент</v>
          </cell>
        </row>
        <row r="291">
          <cell r="I291">
            <v>761.94</v>
          </cell>
          <cell r="Q291" t="str">
            <v>абонент</v>
          </cell>
        </row>
        <row r="292">
          <cell r="I292">
            <v>761.94</v>
          </cell>
          <cell r="Q292" t="str">
            <v>абонент</v>
          </cell>
        </row>
        <row r="293">
          <cell r="I293">
            <v>275.82</v>
          </cell>
          <cell r="Q293" t="str">
            <v>абонент</v>
          </cell>
        </row>
        <row r="294">
          <cell r="I294">
            <v>761.94</v>
          </cell>
          <cell r="Q294" t="str">
            <v>абонент</v>
          </cell>
        </row>
        <row r="295">
          <cell r="I295">
            <v>1712.34</v>
          </cell>
          <cell r="Q295" t="str">
            <v>тек.ремонт</v>
          </cell>
        </row>
        <row r="296">
          <cell r="I296">
            <v>41266.519999999997</v>
          </cell>
          <cell r="Q296" t="str">
            <v>монтаж</v>
          </cell>
        </row>
        <row r="297">
          <cell r="I297">
            <v>4322.66</v>
          </cell>
          <cell r="Q297" t="str">
            <v>монтаж</v>
          </cell>
        </row>
        <row r="298">
          <cell r="I298">
            <v>5813.22</v>
          </cell>
          <cell r="Q298" t="str">
            <v>монтаж</v>
          </cell>
        </row>
        <row r="299">
          <cell r="I299">
            <v>1936.32</v>
          </cell>
          <cell r="Q299" t="str">
            <v>программирование</v>
          </cell>
        </row>
        <row r="300">
          <cell r="I300">
            <v>3738.39</v>
          </cell>
          <cell r="Q300" t="str">
            <v>прием</v>
          </cell>
        </row>
        <row r="301">
          <cell r="I301">
            <v>6452.16</v>
          </cell>
          <cell r="Q301" t="str">
            <v>прием</v>
          </cell>
        </row>
        <row r="302">
          <cell r="I302">
            <v>4322.66</v>
          </cell>
          <cell r="Q302" t="str">
            <v>монтаж</v>
          </cell>
        </row>
        <row r="303">
          <cell r="I303">
            <v>645.44000000000005</v>
          </cell>
          <cell r="Q303" t="str">
            <v>программирование</v>
          </cell>
        </row>
        <row r="304">
          <cell r="I304">
            <v>1246.1300000000001</v>
          </cell>
          <cell r="Q304" t="str">
            <v>прием</v>
          </cell>
        </row>
        <row r="305">
          <cell r="I305">
            <v>269080.31</v>
          </cell>
          <cell r="Q305" t="str">
            <v>опломбир</v>
          </cell>
        </row>
        <row r="306">
          <cell r="I306">
            <v>183.88</v>
          </cell>
          <cell r="Q306" t="str">
            <v>абонент</v>
          </cell>
        </row>
        <row r="307">
          <cell r="I307">
            <v>2906.61</v>
          </cell>
          <cell r="Q307" t="str">
            <v>монтаж</v>
          </cell>
        </row>
        <row r="308">
          <cell r="I308">
            <v>1246.1300000000001</v>
          </cell>
          <cell r="Q308" t="str">
            <v>прием</v>
          </cell>
        </row>
        <row r="309">
          <cell r="I309">
            <v>645.44000000000005</v>
          </cell>
          <cell r="Q309" t="str">
            <v>программирование</v>
          </cell>
        </row>
        <row r="310">
          <cell r="I310">
            <v>31991.96</v>
          </cell>
          <cell r="Q310" t="str">
            <v>прием</v>
          </cell>
        </row>
        <row r="311">
          <cell r="I311">
            <v>8719.83</v>
          </cell>
          <cell r="Q311" t="str">
            <v>монтаж</v>
          </cell>
        </row>
        <row r="312">
          <cell r="I312">
            <v>6230.65</v>
          </cell>
          <cell r="Q312" t="str">
            <v>прием</v>
          </cell>
        </row>
        <row r="313">
          <cell r="I313">
            <v>8645.32</v>
          </cell>
          <cell r="Q313" t="str">
            <v>монтаж</v>
          </cell>
        </row>
        <row r="314">
          <cell r="I314">
            <v>3227.2</v>
          </cell>
          <cell r="Q314" t="str">
            <v>программирование</v>
          </cell>
        </row>
        <row r="315">
          <cell r="I315">
            <v>645.44000000000005</v>
          </cell>
          <cell r="Q315" t="str">
            <v>программирование</v>
          </cell>
        </row>
        <row r="316">
          <cell r="I316">
            <v>1246.1300000000001</v>
          </cell>
          <cell r="Q316" t="str">
            <v>прием</v>
          </cell>
        </row>
        <row r="317">
          <cell r="I317">
            <v>41939.040000000001</v>
          </cell>
          <cell r="Q317" t="str">
            <v>прием</v>
          </cell>
        </row>
        <row r="318">
          <cell r="I318">
            <v>14533.05</v>
          </cell>
          <cell r="Q318" t="str">
            <v>монтаж</v>
          </cell>
        </row>
        <row r="319">
          <cell r="I319">
            <v>11215.17</v>
          </cell>
          <cell r="Q319" t="str">
            <v>прием</v>
          </cell>
        </row>
        <row r="320">
          <cell r="I320">
            <v>17290.64</v>
          </cell>
          <cell r="Q320" t="str">
            <v>монтаж</v>
          </cell>
        </row>
        <row r="321">
          <cell r="I321">
            <v>5808.96</v>
          </cell>
          <cell r="Q321" t="str">
            <v>программирование</v>
          </cell>
        </row>
        <row r="322">
          <cell r="I322">
            <v>2022.17</v>
          </cell>
          <cell r="Q322" t="str">
            <v>наладка</v>
          </cell>
        </row>
        <row r="323">
          <cell r="I323">
            <v>1246.1300000000001</v>
          </cell>
          <cell r="Q323" t="str">
            <v>прием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оэфф"/>
      <sheetName val="Развитие"/>
      <sheetName val="Пленки"/>
      <sheetName val="Пластины"/>
      <sheetName val="Пакеты_подложки"/>
      <sheetName val="Лента_листы_колпачки"/>
      <sheetName val="Банки_крышки"/>
      <sheetName val="Бартер"/>
      <sheetName val="Энергия_сторон"/>
      <sheetName val="Налоги"/>
      <sheetName val="Труд"/>
      <sheetName val="Коммерч"/>
      <sheetName val="Проч"/>
      <sheetName val="фин_план_дек"/>
      <sheetName val="фин_план_день"/>
      <sheetName val="фин_отчет_день"/>
      <sheetName val="фин_отчет_день накопительный"/>
      <sheetName val="График"/>
      <sheetName val="фин_план_дек_usd"/>
      <sheetName val="Бюджеты_мат-лы"/>
      <sheetName val="июнь9"/>
      <sheetName val="имена"/>
      <sheetName val="Январь"/>
      <sheetName val="Параметры"/>
      <sheetName val="Материал"/>
      <sheetName val="1.2.1"/>
      <sheetName val="2.2.4"/>
      <sheetName val="план 2000"/>
      <sheetName val="Списки"/>
      <sheetName val="Лист1"/>
      <sheetName val="21.3"/>
      <sheetName val="ОХР смета "/>
    </sheetNames>
    <sheetDataSet>
      <sheetData sheetId="0" refreshError="1">
        <row r="2">
          <cell r="B2">
            <v>25.5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еречень"/>
      <sheetName val="Шифры"/>
      <sheetName val="Позиция"/>
      <sheetName val="ПереКодник"/>
      <sheetName val="Основная"/>
      <sheetName val="Модули"/>
      <sheetName val="???????"/>
      <sheetName val="коэфф"/>
      <sheetName val="отчетный период"/>
      <sheetName val="Параметры"/>
      <sheetName val="Январь"/>
      <sheetName val="Лист1"/>
      <sheetName val="2.3.4."/>
      <sheetName val="июнь9"/>
      <sheetName val="21.3"/>
    </sheetNames>
    <sheetDataSet>
      <sheetData sheetId="0" refreshError="1"/>
      <sheetData sheetId="1" refreshError="1"/>
      <sheetData sheetId="2" refreshError="1">
        <row r="5">
          <cell r="B5" t="str">
            <v>ДОХОДЫ И ФИНАНСЫ</v>
          </cell>
        </row>
        <row r="7">
          <cell r="B7">
            <v>1000001</v>
          </cell>
          <cell r="C7">
            <v>1</v>
          </cell>
          <cell r="D7">
            <v>1</v>
          </cell>
          <cell r="E7" t="str">
            <v>А. ДОХОДНАЯ ЧАСТЬ</v>
          </cell>
        </row>
        <row r="8">
          <cell r="B8">
            <v>1000011</v>
          </cell>
          <cell r="C8">
            <v>1</v>
          </cell>
          <cell r="D8">
            <v>11</v>
          </cell>
          <cell r="E8" t="str">
            <v>Всего за алюминий</v>
          </cell>
        </row>
        <row r="9">
          <cell r="B9">
            <v>1000111</v>
          </cell>
          <cell r="C9">
            <v>1</v>
          </cell>
          <cell r="D9">
            <v>111</v>
          </cell>
          <cell r="E9" t="str">
            <v>Толлинг</v>
          </cell>
        </row>
        <row r="10">
          <cell r="B10">
            <v>1011101</v>
          </cell>
          <cell r="C10">
            <v>1</v>
          </cell>
          <cell r="D10">
            <v>11101</v>
          </cell>
          <cell r="E10" t="str">
            <v xml:space="preserve"> - Возмещение расходов по грузоперевозкам</v>
          </cell>
        </row>
        <row r="11">
          <cell r="B11">
            <v>1011102</v>
          </cell>
          <cell r="C11">
            <v>1</v>
          </cell>
          <cell r="D11">
            <v>11102</v>
          </cell>
          <cell r="E11" t="str">
            <v xml:space="preserve"> - KRAZPA Metals</v>
          </cell>
        </row>
        <row r="12">
          <cell r="B12">
            <v>1011103</v>
          </cell>
          <cell r="C12">
            <v>1</v>
          </cell>
          <cell r="D12">
            <v>11103</v>
          </cell>
          <cell r="E12" t="str">
            <v xml:space="preserve"> - FORWARD</v>
          </cell>
        </row>
        <row r="13">
          <cell r="B13">
            <v>1011104</v>
          </cell>
          <cell r="C13">
            <v>1</v>
          </cell>
          <cell r="D13">
            <v>11104</v>
          </cell>
          <cell r="E13" t="str">
            <v xml:space="preserve"> - Танмет</v>
          </cell>
        </row>
        <row r="14">
          <cell r="B14">
            <v>1011105</v>
          </cell>
          <cell r="C14">
            <v>1</v>
          </cell>
          <cell r="D14">
            <v>11105</v>
          </cell>
          <cell r="E14" t="str">
            <v xml:space="preserve"> - COALCO 303-98</v>
          </cell>
        </row>
        <row r="15">
          <cell r="B15">
            <v>1011106</v>
          </cell>
          <cell r="C15">
            <v>1</v>
          </cell>
          <cell r="D15">
            <v>11106</v>
          </cell>
          <cell r="E15" t="str">
            <v xml:space="preserve"> - COALKO 304-98</v>
          </cell>
        </row>
        <row r="16">
          <cell r="B16">
            <v>1011107</v>
          </cell>
          <cell r="C16">
            <v>1</v>
          </cell>
          <cell r="D16">
            <v>11107</v>
          </cell>
          <cell r="E16" t="str">
            <v xml:space="preserve"> - ALDECO 301-98</v>
          </cell>
        </row>
        <row r="17">
          <cell r="B17">
            <v>1011108</v>
          </cell>
          <cell r="C17">
            <v>1</v>
          </cell>
          <cell r="D17">
            <v>11108</v>
          </cell>
          <cell r="E17" t="str">
            <v xml:space="preserve"> - ALDECO 305-98</v>
          </cell>
        </row>
        <row r="18">
          <cell r="B18">
            <v>1011109</v>
          </cell>
          <cell r="C18">
            <v>1</v>
          </cell>
          <cell r="D18">
            <v>11109</v>
          </cell>
          <cell r="E18" t="str">
            <v xml:space="preserve"> - PEAField 302-98</v>
          </cell>
        </row>
        <row r="19">
          <cell r="B19">
            <v>1011110</v>
          </cell>
          <cell r="C19">
            <v>1</v>
          </cell>
          <cell r="D19">
            <v>11110</v>
          </cell>
          <cell r="E19" t="str">
            <v xml:space="preserve"> - PEAField 307</v>
          </cell>
        </row>
        <row r="20">
          <cell r="B20">
            <v>1011112</v>
          </cell>
          <cell r="C20">
            <v>1</v>
          </cell>
          <cell r="D20">
            <v>11112</v>
          </cell>
          <cell r="E20" t="str">
            <v xml:space="preserve"> - Возмещение расходов по таможне</v>
          </cell>
        </row>
        <row r="21">
          <cell r="B21">
            <v>1011113</v>
          </cell>
          <cell r="C21">
            <v>1</v>
          </cell>
          <cell r="D21">
            <v>11113</v>
          </cell>
          <cell r="E21" t="str">
            <v xml:space="preserve"> - ALDECO 308</v>
          </cell>
        </row>
        <row r="22">
          <cell r="B22">
            <v>1011114</v>
          </cell>
          <cell r="C22">
            <v>1</v>
          </cell>
          <cell r="D22">
            <v>11114</v>
          </cell>
          <cell r="E22" t="str">
            <v xml:space="preserve"> - COALCO 309</v>
          </cell>
        </row>
        <row r="23">
          <cell r="B23">
            <v>1011199</v>
          </cell>
          <cell r="C23">
            <v>1</v>
          </cell>
          <cell r="D23">
            <v>11199</v>
          </cell>
          <cell r="E23" t="str">
            <v xml:space="preserve"> - прочие</v>
          </cell>
        </row>
        <row r="24">
          <cell r="B24">
            <v>1000112</v>
          </cell>
          <cell r="C24">
            <v>1</v>
          </cell>
          <cell r="D24">
            <v>112</v>
          </cell>
          <cell r="E24" t="str">
            <v>Экспорт (всего)</v>
          </cell>
        </row>
        <row r="25">
          <cell r="B25">
            <v>1011201</v>
          </cell>
          <cell r="C25">
            <v>1</v>
          </cell>
          <cell r="D25">
            <v>11201</v>
          </cell>
          <cell r="E25" t="str">
            <v xml:space="preserve"> - КРАЗПА 72</v>
          </cell>
        </row>
        <row r="26">
          <cell r="B26">
            <v>1011202</v>
          </cell>
          <cell r="C26">
            <v>1</v>
          </cell>
          <cell r="D26">
            <v>11202</v>
          </cell>
          <cell r="E26" t="str">
            <v xml:space="preserve"> - КРАЗПА 722</v>
          </cell>
        </row>
        <row r="27">
          <cell r="B27">
            <v>1011203</v>
          </cell>
          <cell r="C27">
            <v>1</v>
          </cell>
          <cell r="D27">
            <v>11203</v>
          </cell>
          <cell r="E27" t="str">
            <v xml:space="preserve"> - ДЖЕВЕНЕТ 729</v>
          </cell>
        </row>
        <row r="28">
          <cell r="B28">
            <v>1011204</v>
          </cell>
          <cell r="C28">
            <v>1</v>
          </cell>
          <cell r="D28">
            <v>11204</v>
          </cell>
          <cell r="E28" t="str">
            <v xml:space="preserve"> - ДЖЕВЕНЕТ 728</v>
          </cell>
        </row>
        <row r="29">
          <cell r="B29">
            <v>1011205</v>
          </cell>
          <cell r="C29">
            <v>1</v>
          </cell>
          <cell r="D29">
            <v>11205</v>
          </cell>
          <cell r="E29" t="str">
            <v xml:space="preserve"> - Металлгезельшафт 714</v>
          </cell>
        </row>
        <row r="30">
          <cell r="B30">
            <v>1011206</v>
          </cell>
          <cell r="C30">
            <v>1</v>
          </cell>
          <cell r="D30">
            <v>11206</v>
          </cell>
          <cell r="E30" t="str">
            <v xml:space="preserve"> - Тойота 730</v>
          </cell>
        </row>
        <row r="31">
          <cell r="B31">
            <v>1011207</v>
          </cell>
          <cell r="C31">
            <v>1</v>
          </cell>
          <cell r="D31">
            <v>11207</v>
          </cell>
          <cell r="E31" t="str">
            <v xml:space="preserve"> - JBR Trading 766</v>
          </cell>
        </row>
        <row r="32">
          <cell r="B32">
            <v>1011208</v>
          </cell>
          <cell r="C32">
            <v>1</v>
          </cell>
          <cell r="D32">
            <v>11208</v>
          </cell>
          <cell r="E32" t="str">
            <v xml:space="preserve"> - COALKO 733</v>
          </cell>
        </row>
        <row r="33">
          <cell r="B33">
            <v>1011209</v>
          </cell>
          <cell r="C33">
            <v>1</v>
          </cell>
          <cell r="D33">
            <v>11209</v>
          </cell>
          <cell r="E33" t="str">
            <v xml:space="preserve"> - ALDECO 803</v>
          </cell>
        </row>
        <row r="34">
          <cell r="B34">
            <v>1011210</v>
          </cell>
          <cell r="C34">
            <v>1</v>
          </cell>
          <cell r="D34">
            <v>11210</v>
          </cell>
          <cell r="E34" t="str">
            <v xml:space="preserve"> - Алюминий Казахстана 804</v>
          </cell>
        </row>
        <row r="35">
          <cell r="B35">
            <v>1011211</v>
          </cell>
          <cell r="C35">
            <v>1</v>
          </cell>
          <cell r="D35">
            <v>11211</v>
          </cell>
          <cell r="E35" t="str">
            <v xml:space="preserve"> - COALKO 734</v>
          </cell>
        </row>
        <row r="36">
          <cell r="B36">
            <v>1011212</v>
          </cell>
          <cell r="C36">
            <v>1</v>
          </cell>
          <cell r="D36">
            <v>11212</v>
          </cell>
          <cell r="E36" t="str">
            <v xml:space="preserve"> - ALDECO 810</v>
          </cell>
        </row>
        <row r="37">
          <cell r="B37">
            <v>1011213</v>
          </cell>
          <cell r="C37">
            <v>1</v>
          </cell>
          <cell r="D37">
            <v>11213</v>
          </cell>
          <cell r="E37" t="str">
            <v xml:space="preserve"> - PEAFIELD 811</v>
          </cell>
        </row>
        <row r="38">
          <cell r="B38">
            <v>1011214</v>
          </cell>
          <cell r="C38">
            <v>1</v>
          </cell>
          <cell r="D38">
            <v>11214</v>
          </cell>
          <cell r="E38" t="str">
            <v xml:space="preserve"> - COALKO 812</v>
          </cell>
        </row>
        <row r="39">
          <cell r="B39">
            <v>1011215</v>
          </cell>
          <cell r="C39">
            <v>1</v>
          </cell>
          <cell r="D39">
            <v>11215</v>
          </cell>
          <cell r="E39" t="str">
            <v xml:space="preserve"> - КРАМЗ 253/22/98</v>
          </cell>
        </row>
        <row r="40">
          <cell r="B40">
            <v>1011216</v>
          </cell>
          <cell r="C40">
            <v>1</v>
          </cell>
          <cell r="D40">
            <v>11216</v>
          </cell>
          <cell r="E40" t="str">
            <v xml:space="preserve"> - ALDECO 813</v>
          </cell>
        </row>
        <row r="41">
          <cell r="B41">
            <v>1011299</v>
          </cell>
          <cell r="C41">
            <v>1</v>
          </cell>
          <cell r="D41">
            <v>11299</v>
          </cell>
          <cell r="E41" t="str">
            <v xml:space="preserve"> - прочие</v>
          </cell>
        </row>
        <row r="42">
          <cell r="B42">
            <v>1000113</v>
          </cell>
          <cell r="C42">
            <v>1</v>
          </cell>
          <cell r="D42">
            <v>113</v>
          </cell>
          <cell r="E42" t="str">
            <v>Бартер</v>
          </cell>
        </row>
        <row r="43">
          <cell r="B43">
            <v>1011301</v>
          </cell>
          <cell r="C43">
            <v>1</v>
          </cell>
          <cell r="D43">
            <v>11301</v>
          </cell>
          <cell r="E43" t="str">
            <v xml:space="preserve"> - КРАЗПА 10</v>
          </cell>
        </row>
        <row r="44">
          <cell r="B44">
            <v>1011302</v>
          </cell>
          <cell r="C44">
            <v>1</v>
          </cell>
          <cell r="D44">
            <v>11302</v>
          </cell>
          <cell r="E44" t="str">
            <v xml:space="preserve"> - Кли 75</v>
          </cell>
        </row>
        <row r="45">
          <cell r="B45">
            <v>1011399</v>
          </cell>
          <cell r="C45">
            <v>1</v>
          </cell>
          <cell r="D45">
            <v>11399</v>
          </cell>
          <cell r="E45" t="str">
            <v xml:space="preserve"> - прочие</v>
          </cell>
        </row>
        <row r="46">
          <cell r="B46">
            <v>1000114</v>
          </cell>
          <cell r="C46">
            <v>1</v>
          </cell>
          <cell r="D46">
            <v>114</v>
          </cell>
          <cell r="E46" t="str">
            <v>Внутренний рынок</v>
          </cell>
        </row>
        <row r="47">
          <cell r="B47">
            <v>1011401</v>
          </cell>
          <cell r="C47">
            <v>1</v>
          </cell>
          <cell r="D47">
            <v>11401</v>
          </cell>
          <cell r="E47" t="str">
            <v xml:space="preserve"> - ОАО КРАМЗ</v>
          </cell>
        </row>
        <row r="48">
          <cell r="B48">
            <v>1011402</v>
          </cell>
          <cell r="C48">
            <v>1</v>
          </cell>
          <cell r="D48">
            <v>11402</v>
          </cell>
          <cell r="E48" t="str">
            <v xml:space="preserve"> - Инкомметалл</v>
          </cell>
        </row>
        <row r="49">
          <cell r="B49">
            <v>1011403</v>
          </cell>
          <cell r="C49">
            <v>1</v>
          </cell>
          <cell r="D49">
            <v>11403</v>
          </cell>
          <cell r="E49" t="str">
            <v xml:space="preserve"> - Танмет</v>
          </cell>
        </row>
        <row r="50">
          <cell r="B50">
            <v>1011404</v>
          </cell>
          <cell r="C50">
            <v>1</v>
          </cell>
          <cell r="D50">
            <v>11404</v>
          </cell>
          <cell r="E50" t="str">
            <v xml:space="preserve"> - Ювис</v>
          </cell>
        </row>
        <row r="51">
          <cell r="B51">
            <v>1011405</v>
          </cell>
          <cell r="C51">
            <v>1</v>
          </cell>
          <cell r="D51">
            <v>11405</v>
          </cell>
          <cell r="E51" t="str">
            <v xml:space="preserve"> - ЗАО ТК КРАМЗ</v>
          </cell>
        </row>
        <row r="52">
          <cell r="B52">
            <v>1011406</v>
          </cell>
          <cell r="C52">
            <v>1</v>
          </cell>
          <cell r="D52">
            <v>11406</v>
          </cell>
          <cell r="E52" t="str">
            <v xml:space="preserve"> - Солинг</v>
          </cell>
        </row>
        <row r="53">
          <cell r="B53">
            <v>1011407</v>
          </cell>
          <cell r="C53">
            <v>1</v>
          </cell>
          <cell r="D53">
            <v>11407</v>
          </cell>
          <cell r="E53" t="str">
            <v xml:space="preserve"> - Алюмина</v>
          </cell>
        </row>
        <row r="54">
          <cell r="B54">
            <v>1011499</v>
          </cell>
          <cell r="C54">
            <v>1</v>
          </cell>
          <cell r="D54">
            <v>11499</v>
          </cell>
          <cell r="E54" t="str">
            <v xml:space="preserve"> - прочие</v>
          </cell>
        </row>
        <row r="55">
          <cell r="B55">
            <v>1000012</v>
          </cell>
          <cell r="C55">
            <v>1</v>
          </cell>
          <cell r="D55">
            <v>12</v>
          </cell>
          <cell r="E55" t="str">
            <v>Всего других поступлений</v>
          </cell>
        </row>
        <row r="56">
          <cell r="B56">
            <v>1000121</v>
          </cell>
          <cell r="C56">
            <v>1</v>
          </cell>
          <cell r="D56">
            <v>121</v>
          </cell>
          <cell r="E56" t="str">
            <v>Прочая продукция и услуги</v>
          </cell>
        </row>
        <row r="57">
          <cell r="B57">
            <v>1001211</v>
          </cell>
          <cell r="C57">
            <v>1</v>
          </cell>
          <cell r="D57">
            <v>1211</v>
          </cell>
          <cell r="E57" t="str">
            <v xml:space="preserve"> - кирпич</v>
          </cell>
        </row>
        <row r="58">
          <cell r="B58">
            <v>1001212</v>
          </cell>
          <cell r="C58">
            <v>1</v>
          </cell>
          <cell r="D58">
            <v>1212</v>
          </cell>
          <cell r="E58" t="str">
            <v xml:space="preserve"> - ТНП</v>
          </cell>
        </row>
        <row r="59">
          <cell r="B59">
            <v>1001213</v>
          </cell>
          <cell r="C59">
            <v>1</v>
          </cell>
          <cell r="D59">
            <v>1213</v>
          </cell>
          <cell r="E59" t="str">
            <v xml:space="preserve"> - услуги на сторону</v>
          </cell>
        </row>
        <row r="60">
          <cell r="B60">
            <v>1001219</v>
          </cell>
          <cell r="C60">
            <v>1</v>
          </cell>
          <cell r="D60">
            <v>1219</v>
          </cell>
          <cell r="E60" t="str">
            <v xml:space="preserve"> - прочая продукция</v>
          </cell>
        </row>
        <row r="61">
          <cell r="B61">
            <v>1000122</v>
          </cell>
          <cell r="C61">
            <v>1</v>
          </cell>
          <cell r="D61">
            <v>122</v>
          </cell>
          <cell r="E61" t="str">
            <v>Целевое финансирование</v>
          </cell>
        </row>
        <row r="62">
          <cell r="B62">
            <v>1001221</v>
          </cell>
          <cell r="C62">
            <v>1</v>
          </cell>
          <cell r="D62">
            <v>1221</v>
          </cell>
          <cell r="E62" t="str">
            <v xml:space="preserve"> - НИОКР и экология</v>
          </cell>
        </row>
        <row r="63">
          <cell r="B63">
            <v>1001229</v>
          </cell>
          <cell r="C63">
            <v>1</v>
          </cell>
          <cell r="D63">
            <v>1229</v>
          </cell>
          <cell r="E63" t="str">
            <v xml:space="preserve"> - прочие (ЦЖИ)</v>
          </cell>
        </row>
        <row r="64">
          <cell r="B64">
            <v>1000123</v>
          </cell>
          <cell r="C64">
            <v>1</v>
          </cell>
          <cell r="D64">
            <v>123</v>
          </cell>
          <cell r="E64" t="str">
            <v>Продажа имущества и ТМЦ</v>
          </cell>
        </row>
        <row r="65">
          <cell r="B65">
            <v>1000124</v>
          </cell>
          <cell r="C65">
            <v>1</v>
          </cell>
          <cell r="D65">
            <v>124</v>
          </cell>
          <cell r="E65" t="str">
            <v xml:space="preserve">Возмещение НДС </v>
          </cell>
        </row>
        <row r="66">
          <cell r="B66">
            <v>1000125</v>
          </cell>
          <cell r="C66">
            <v>1</v>
          </cell>
          <cell r="D66">
            <v>125</v>
          </cell>
          <cell r="E66" t="str">
            <v>Другие поступления</v>
          </cell>
        </row>
        <row r="67">
          <cell r="B67">
            <v>1000126</v>
          </cell>
          <cell r="C67">
            <v>1</v>
          </cell>
          <cell r="D67">
            <v>126</v>
          </cell>
          <cell r="E67" t="str">
            <v>Дивиденды полученные</v>
          </cell>
        </row>
        <row r="68">
          <cell r="B68">
            <v>1000127</v>
          </cell>
          <cell r="C68">
            <v>1</v>
          </cell>
          <cell r="D68">
            <v>127</v>
          </cell>
          <cell r="E68" t="str">
            <v>Оплата услуг по оформлению металла</v>
          </cell>
        </row>
        <row r="69">
          <cell r="B69">
            <v>1000128</v>
          </cell>
          <cell r="C69">
            <v>1</v>
          </cell>
          <cell r="D69">
            <v>128</v>
          </cell>
          <cell r="E69" t="str">
            <v>Возврат платежей за экологию</v>
          </cell>
        </row>
        <row r="70">
          <cell r="B70">
            <v>1000129</v>
          </cell>
          <cell r="C70">
            <v>1</v>
          </cell>
          <cell r="D70">
            <v>129</v>
          </cell>
          <cell r="E70" t="str">
            <v>Возмещение затрат служебного транспорта</v>
          </cell>
        </row>
        <row r="71">
          <cell r="B71">
            <v>1000130</v>
          </cell>
          <cell r="C71">
            <v>1</v>
          </cell>
          <cell r="D71">
            <v>130</v>
          </cell>
          <cell r="E71" t="str">
            <v>Доходы от закрытия финансовых вложений</v>
          </cell>
        </row>
        <row r="72">
          <cell r="B72">
            <v>1000002</v>
          </cell>
          <cell r="C72">
            <v>1</v>
          </cell>
          <cell r="D72">
            <v>2</v>
          </cell>
          <cell r="E72" t="str">
            <v>Привлечение ресурсов :</v>
          </cell>
        </row>
        <row r="73">
          <cell r="B73">
            <v>1000021</v>
          </cell>
          <cell r="C73">
            <v>1</v>
          </cell>
          <cell r="D73">
            <v>21</v>
          </cell>
          <cell r="E73" t="str">
            <v>Получение кредитов банка, всего</v>
          </cell>
        </row>
        <row r="74">
          <cell r="B74">
            <v>1002101</v>
          </cell>
          <cell r="C74">
            <v>1</v>
          </cell>
          <cell r="D74">
            <v>2101</v>
          </cell>
          <cell r="E74" t="str">
            <v xml:space="preserve"> - КБ МЕТАЛЭКС</v>
          </cell>
        </row>
        <row r="75">
          <cell r="B75">
            <v>1002102</v>
          </cell>
          <cell r="C75">
            <v>1</v>
          </cell>
          <cell r="D75">
            <v>2102</v>
          </cell>
          <cell r="E75" t="str">
            <v xml:space="preserve"> - КрасСберБанк</v>
          </cell>
        </row>
        <row r="76">
          <cell r="B76">
            <v>1002103</v>
          </cell>
          <cell r="C76">
            <v>1</v>
          </cell>
          <cell r="D76">
            <v>2103</v>
          </cell>
          <cell r="E76" t="str">
            <v xml:space="preserve"> - АЛЬФА Банк</v>
          </cell>
        </row>
        <row r="77">
          <cell r="B77">
            <v>1002104</v>
          </cell>
          <cell r="C77">
            <v>1</v>
          </cell>
          <cell r="D77">
            <v>2104</v>
          </cell>
          <cell r="E77" t="str">
            <v xml:space="preserve"> - ИНКОМ Банк</v>
          </cell>
        </row>
        <row r="78">
          <cell r="B78">
            <v>1002105</v>
          </cell>
          <cell r="C78">
            <v>1</v>
          </cell>
          <cell r="D78">
            <v>2105</v>
          </cell>
          <cell r="E78" t="str">
            <v xml:space="preserve"> - МосБизнес Банк</v>
          </cell>
        </row>
        <row r="79">
          <cell r="B79">
            <v>1002106</v>
          </cell>
          <cell r="C79">
            <v>1</v>
          </cell>
          <cell r="D79">
            <v>2106</v>
          </cell>
          <cell r="E79" t="str">
            <v xml:space="preserve"> - Российский Кредит</v>
          </cell>
        </row>
        <row r="80">
          <cell r="B80">
            <v>1002107</v>
          </cell>
          <cell r="C80">
            <v>1</v>
          </cell>
          <cell r="D80">
            <v>2107</v>
          </cell>
          <cell r="E80" t="str">
            <v xml:space="preserve"> - Залогбанк №89/97</v>
          </cell>
        </row>
        <row r="81">
          <cell r="B81">
            <v>1002108</v>
          </cell>
          <cell r="C81">
            <v>1</v>
          </cell>
          <cell r="D81">
            <v>2108</v>
          </cell>
          <cell r="E81" t="str">
            <v xml:space="preserve"> - Залогбанк №2</v>
          </cell>
        </row>
        <row r="82">
          <cell r="B82">
            <v>1002109</v>
          </cell>
          <cell r="C82">
            <v>1</v>
          </cell>
          <cell r="D82">
            <v>2109</v>
          </cell>
          <cell r="E82" t="str">
            <v xml:space="preserve"> - Залогбанк №3</v>
          </cell>
        </row>
        <row r="83">
          <cell r="B83">
            <v>1002110</v>
          </cell>
          <cell r="C83">
            <v>1</v>
          </cell>
          <cell r="D83">
            <v>2110</v>
          </cell>
          <cell r="E83" t="str">
            <v xml:space="preserve"> - Залогбанк №5</v>
          </cell>
        </row>
        <row r="84">
          <cell r="B84">
            <v>1002111</v>
          </cell>
          <cell r="C84">
            <v>1</v>
          </cell>
          <cell r="D84">
            <v>2111</v>
          </cell>
          <cell r="E84" t="str">
            <v xml:space="preserve"> - Залогбанк №4</v>
          </cell>
        </row>
        <row r="85">
          <cell r="B85">
            <v>1002112</v>
          </cell>
          <cell r="C85">
            <v>1</v>
          </cell>
          <cell r="D85">
            <v>2112</v>
          </cell>
          <cell r="E85" t="str">
            <v xml:space="preserve"> - Залогбанк №6</v>
          </cell>
        </row>
        <row r="86">
          <cell r="B86">
            <v>1002113</v>
          </cell>
          <cell r="C86">
            <v>1</v>
          </cell>
          <cell r="D86">
            <v>2113</v>
          </cell>
          <cell r="E86" t="str">
            <v xml:space="preserve"> - АКБ Енисей</v>
          </cell>
        </row>
        <row r="87">
          <cell r="B87">
            <v>1002114</v>
          </cell>
          <cell r="C87">
            <v>1</v>
          </cell>
          <cell r="D87">
            <v>2114</v>
          </cell>
          <cell r="E87" t="str">
            <v xml:space="preserve"> - Unaited European Bank</v>
          </cell>
        </row>
        <row r="88">
          <cell r="B88">
            <v>1002115</v>
          </cell>
          <cell r="C88">
            <v>1</v>
          </cell>
          <cell r="D88">
            <v>2115</v>
          </cell>
          <cell r="E88" t="str">
            <v xml:space="preserve"> - TFB</v>
          </cell>
        </row>
        <row r="89">
          <cell r="B89">
            <v>1002116</v>
          </cell>
          <cell r="C89">
            <v>1</v>
          </cell>
          <cell r="D89">
            <v>2116</v>
          </cell>
          <cell r="E89" t="str">
            <v xml:space="preserve"> - СВИБ</v>
          </cell>
        </row>
        <row r="90">
          <cell r="B90">
            <v>1002199</v>
          </cell>
          <cell r="C90">
            <v>1</v>
          </cell>
          <cell r="D90">
            <v>2199</v>
          </cell>
          <cell r="E90" t="str">
            <v xml:space="preserve"> - прочие</v>
          </cell>
        </row>
        <row r="91">
          <cell r="B91">
            <v>1000022</v>
          </cell>
          <cell r="C91">
            <v>1</v>
          </cell>
          <cell r="D91">
            <v>22</v>
          </cell>
          <cell r="E91" t="str">
            <v>Привлечение займов</v>
          </cell>
        </row>
        <row r="92">
          <cell r="B92">
            <v>1000023</v>
          </cell>
          <cell r="C92">
            <v>1</v>
          </cell>
          <cell r="D92">
            <v>23</v>
          </cell>
          <cell r="E92" t="str">
            <v>Выпуск векселей ОАО КРАЗ</v>
          </cell>
        </row>
        <row r="93">
          <cell r="B93">
            <v>1000024</v>
          </cell>
          <cell r="C93">
            <v>1</v>
          </cell>
          <cell r="D93">
            <v>24</v>
          </cell>
          <cell r="E93" t="str">
            <v>Гарантии ОАО КРАЗ (выдача)</v>
          </cell>
        </row>
        <row r="94">
          <cell r="B94">
            <v>1000025</v>
          </cell>
          <cell r="C94">
            <v>1</v>
          </cell>
          <cell r="D94">
            <v>25</v>
          </cell>
          <cell r="E94" t="str">
            <v>Векселя Красэнерго</v>
          </cell>
        </row>
        <row r="95">
          <cell r="B95">
            <v>1000026</v>
          </cell>
          <cell r="C95">
            <v>1</v>
          </cell>
          <cell r="D95">
            <v>26</v>
          </cell>
          <cell r="E95" t="str">
            <v>Векселя ВЦ МЭ</v>
          </cell>
        </row>
        <row r="96">
          <cell r="B96">
            <v>1000027</v>
          </cell>
          <cell r="C96">
            <v>1</v>
          </cell>
          <cell r="D96">
            <v>27</v>
          </cell>
          <cell r="E96" t="str">
            <v>Векселя др.организаций</v>
          </cell>
        </row>
        <row r="97">
          <cell r="B97">
            <v>1000003</v>
          </cell>
          <cell r="C97">
            <v>1</v>
          </cell>
          <cell r="D97">
            <v>3</v>
          </cell>
          <cell r="E97" t="str">
            <v>Возврат ресурсов :</v>
          </cell>
        </row>
        <row r="98">
          <cell r="B98">
            <v>1000031</v>
          </cell>
          <cell r="C98">
            <v>1</v>
          </cell>
          <cell r="D98">
            <v>31</v>
          </cell>
          <cell r="E98" t="str">
            <v>Погашение кредитов банка, всего</v>
          </cell>
        </row>
        <row r="99">
          <cell r="B99">
            <v>1003101</v>
          </cell>
          <cell r="C99">
            <v>1</v>
          </cell>
          <cell r="D99">
            <v>3101</v>
          </cell>
          <cell r="E99" t="str">
            <v xml:space="preserve"> - КБ МЕТАЛЭКС</v>
          </cell>
        </row>
        <row r="100">
          <cell r="B100">
            <v>1003102</v>
          </cell>
          <cell r="C100">
            <v>1</v>
          </cell>
          <cell r="D100">
            <v>3102</v>
          </cell>
          <cell r="E100" t="str">
            <v xml:space="preserve"> - КрасСберБанк</v>
          </cell>
        </row>
        <row r="101">
          <cell r="B101">
            <v>1003103</v>
          </cell>
          <cell r="C101">
            <v>1</v>
          </cell>
          <cell r="D101">
            <v>3103</v>
          </cell>
          <cell r="E101" t="str">
            <v xml:space="preserve"> - АЛЬФА Банк</v>
          </cell>
        </row>
        <row r="102">
          <cell r="B102">
            <v>1003104</v>
          </cell>
          <cell r="C102">
            <v>1</v>
          </cell>
          <cell r="D102">
            <v>3104</v>
          </cell>
          <cell r="E102" t="str">
            <v xml:space="preserve"> - ИНКОМ Банк</v>
          </cell>
        </row>
        <row r="103">
          <cell r="B103">
            <v>1003105</v>
          </cell>
          <cell r="C103">
            <v>1</v>
          </cell>
          <cell r="D103">
            <v>3105</v>
          </cell>
          <cell r="E103" t="str">
            <v xml:space="preserve"> - МосБизнес Банк</v>
          </cell>
        </row>
        <row r="104">
          <cell r="B104">
            <v>1003106</v>
          </cell>
          <cell r="C104">
            <v>1</v>
          </cell>
          <cell r="D104">
            <v>3106</v>
          </cell>
          <cell r="E104" t="str">
            <v xml:space="preserve"> - Российский Кредит</v>
          </cell>
        </row>
        <row r="105">
          <cell r="B105">
            <v>1003107</v>
          </cell>
          <cell r="C105">
            <v>1</v>
          </cell>
          <cell r="D105">
            <v>3107</v>
          </cell>
          <cell r="E105" t="str">
            <v xml:space="preserve"> - Залогбанк №89/97</v>
          </cell>
        </row>
        <row r="106">
          <cell r="B106">
            <v>1003108</v>
          </cell>
          <cell r="C106">
            <v>1</v>
          </cell>
          <cell r="D106">
            <v>3108</v>
          </cell>
          <cell r="E106" t="str">
            <v xml:space="preserve"> - Залогбанк №2</v>
          </cell>
        </row>
        <row r="107">
          <cell r="B107">
            <v>1003109</v>
          </cell>
          <cell r="C107">
            <v>1</v>
          </cell>
          <cell r="D107">
            <v>3109</v>
          </cell>
          <cell r="E107" t="str">
            <v xml:space="preserve"> - Залогбанк №3</v>
          </cell>
        </row>
        <row r="108">
          <cell r="B108">
            <v>1003110</v>
          </cell>
          <cell r="C108">
            <v>1</v>
          </cell>
          <cell r="D108">
            <v>3110</v>
          </cell>
          <cell r="E108" t="str">
            <v xml:space="preserve"> - Залогбанк №5</v>
          </cell>
        </row>
        <row r="109">
          <cell r="B109">
            <v>1003111</v>
          </cell>
          <cell r="C109">
            <v>1</v>
          </cell>
          <cell r="D109">
            <v>3111</v>
          </cell>
          <cell r="E109" t="str">
            <v xml:space="preserve"> - Залогбанк №4</v>
          </cell>
        </row>
        <row r="110">
          <cell r="B110">
            <v>1003112</v>
          </cell>
          <cell r="C110">
            <v>1</v>
          </cell>
          <cell r="D110">
            <v>3112</v>
          </cell>
          <cell r="E110" t="str">
            <v xml:space="preserve"> - Залогбанк №6</v>
          </cell>
        </row>
        <row r="111">
          <cell r="B111">
            <v>1003113</v>
          </cell>
          <cell r="C111">
            <v>1</v>
          </cell>
          <cell r="D111">
            <v>3113</v>
          </cell>
          <cell r="E111" t="str">
            <v xml:space="preserve"> - АКБ Енисей</v>
          </cell>
        </row>
        <row r="112">
          <cell r="B112">
            <v>1003114</v>
          </cell>
          <cell r="C112">
            <v>1</v>
          </cell>
          <cell r="D112">
            <v>3114</v>
          </cell>
          <cell r="E112" t="str">
            <v xml:space="preserve"> - Unaited European Bank</v>
          </cell>
        </row>
        <row r="113">
          <cell r="B113">
            <v>1003115</v>
          </cell>
          <cell r="C113">
            <v>1</v>
          </cell>
          <cell r="D113">
            <v>3115</v>
          </cell>
          <cell r="E113" t="str">
            <v xml:space="preserve"> - TFB</v>
          </cell>
        </row>
        <row r="114">
          <cell r="B114">
            <v>1003116</v>
          </cell>
          <cell r="C114">
            <v>1</v>
          </cell>
          <cell r="D114">
            <v>3116</v>
          </cell>
          <cell r="E114" t="str">
            <v xml:space="preserve"> - СВИБ</v>
          </cell>
        </row>
        <row r="115">
          <cell r="B115">
            <v>1003199</v>
          </cell>
          <cell r="C115">
            <v>1</v>
          </cell>
          <cell r="D115">
            <v>3199</v>
          </cell>
          <cell r="E115" t="str">
            <v xml:space="preserve"> - прочие</v>
          </cell>
        </row>
        <row r="116">
          <cell r="B116">
            <v>1000032</v>
          </cell>
          <cell r="C116">
            <v>1</v>
          </cell>
          <cell r="D116">
            <v>32</v>
          </cell>
          <cell r="E116" t="str">
            <v>Погашение займов</v>
          </cell>
        </row>
        <row r="117">
          <cell r="B117">
            <v>1000033</v>
          </cell>
          <cell r="C117">
            <v>1</v>
          </cell>
          <cell r="D117">
            <v>33</v>
          </cell>
          <cell r="E117" t="str">
            <v>Погашение векселей ОАО КРАЗ</v>
          </cell>
        </row>
        <row r="118">
          <cell r="B118">
            <v>1000034</v>
          </cell>
          <cell r="C118">
            <v>1</v>
          </cell>
          <cell r="D118">
            <v>34</v>
          </cell>
          <cell r="E118" t="str">
            <v>Гарантии и прочие погашения</v>
          </cell>
        </row>
        <row r="119">
          <cell r="B119">
            <v>1000035</v>
          </cell>
          <cell r="C119">
            <v>1</v>
          </cell>
          <cell r="D119">
            <v>35</v>
          </cell>
          <cell r="E119" t="str">
            <v>Погашение займов КЭ</v>
          </cell>
        </row>
        <row r="120">
          <cell r="B120">
            <v>1000036</v>
          </cell>
          <cell r="C120">
            <v>1</v>
          </cell>
          <cell r="D120">
            <v>36</v>
          </cell>
          <cell r="E120" t="str">
            <v>Погашение векселей ВЦ МЭ</v>
          </cell>
        </row>
        <row r="121">
          <cell r="B121">
            <v>1000000</v>
          </cell>
          <cell r="C121">
            <v>1</v>
          </cell>
          <cell r="D121">
            <v>0</v>
          </cell>
          <cell r="E121">
            <v>0</v>
          </cell>
        </row>
        <row r="122">
          <cell r="B122">
            <v>3000004</v>
          </cell>
          <cell r="C122">
            <v>3</v>
          </cell>
          <cell r="D122">
            <v>4</v>
          </cell>
          <cell r="E122" t="str">
            <v>Движение финансовых средств</v>
          </cell>
        </row>
        <row r="123">
          <cell r="B123">
            <v>3000042</v>
          </cell>
          <cell r="C123">
            <v>3</v>
          </cell>
          <cell r="D123">
            <v>42</v>
          </cell>
          <cell r="E123" t="str">
            <v>Конвертация валюты</v>
          </cell>
        </row>
        <row r="124">
          <cell r="B124">
            <v>3000420</v>
          </cell>
          <cell r="C124">
            <v>3</v>
          </cell>
          <cell r="D124">
            <v>420</v>
          </cell>
          <cell r="E124" t="str">
            <v>Поступление рублевых средств</v>
          </cell>
        </row>
        <row r="125">
          <cell r="B125">
            <v>3000421</v>
          </cell>
          <cell r="C125">
            <v>3</v>
          </cell>
          <cell r="D125">
            <v>421</v>
          </cell>
          <cell r="E125" t="str">
            <v>Обязательная продажа валюты</v>
          </cell>
        </row>
        <row r="126">
          <cell r="B126">
            <v>3000422</v>
          </cell>
          <cell r="C126">
            <v>3</v>
          </cell>
          <cell r="D126">
            <v>422</v>
          </cell>
          <cell r="E126" t="str">
            <v>Свободная продажа валюты</v>
          </cell>
        </row>
        <row r="127">
          <cell r="B127">
            <v>3000423</v>
          </cell>
          <cell r="C127">
            <v>3</v>
          </cell>
          <cell r="D127">
            <v>423</v>
          </cell>
          <cell r="E127" t="str">
            <v>Покупка валюты</v>
          </cell>
        </row>
        <row r="128">
          <cell r="B128">
            <v>3000424</v>
          </cell>
          <cell r="C128">
            <v>3</v>
          </cell>
          <cell r="D128">
            <v>424</v>
          </cell>
          <cell r="E128" t="str">
            <v>Курсовая разница</v>
          </cell>
        </row>
        <row r="129">
          <cell r="B129">
            <v>3000043</v>
          </cell>
          <cell r="C129">
            <v>3</v>
          </cell>
          <cell r="D129">
            <v>43</v>
          </cell>
          <cell r="E129" t="str">
            <v>Движение по расчетному счету</v>
          </cell>
        </row>
        <row r="130">
          <cell r="B130">
            <v>3000431</v>
          </cell>
          <cell r="C130">
            <v>3</v>
          </cell>
          <cell r="D130">
            <v>431</v>
          </cell>
          <cell r="E130" t="str">
            <v>Перевод денежных средств</v>
          </cell>
        </row>
        <row r="131">
          <cell r="B131">
            <v>3000432</v>
          </cell>
          <cell r="C131">
            <v>3</v>
          </cell>
          <cell r="D131">
            <v>432</v>
          </cell>
          <cell r="E131" t="str">
            <v>Сдача наличности в банк</v>
          </cell>
        </row>
        <row r="132">
          <cell r="B132">
            <v>3000433</v>
          </cell>
          <cell r="C132">
            <v>3</v>
          </cell>
          <cell r="D132">
            <v>433</v>
          </cell>
          <cell r="E132" t="str">
            <v>Обналичивание средств со счета</v>
          </cell>
        </row>
        <row r="133">
          <cell r="B133">
            <v>3000434</v>
          </cell>
          <cell r="C133">
            <v>3</v>
          </cell>
          <cell r="D133">
            <v>434</v>
          </cell>
          <cell r="E133" t="str">
            <v>Перевод средств с транзитного счета</v>
          </cell>
        </row>
        <row r="134">
          <cell r="B134">
            <v>3000044</v>
          </cell>
          <cell r="C134">
            <v>3</v>
          </cell>
          <cell r="D134">
            <v>44</v>
          </cell>
          <cell r="E134" t="str">
            <v>Вексельное обращение</v>
          </cell>
        </row>
        <row r="135">
          <cell r="B135">
            <v>3000441</v>
          </cell>
          <cell r="C135">
            <v>3</v>
          </cell>
          <cell r="D135">
            <v>441</v>
          </cell>
          <cell r="E135" t="str">
            <v>Покупка/продажа Ц.Б. (векселя)</v>
          </cell>
        </row>
        <row r="136">
          <cell r="B136">
            <v>3000442</v>
          </cell>
          <cell r="C136">
            <v>3</v>
          </cell>
          <cell r="D136">
            <v>442</v>
          </cell>
          <cell r="E136" t="str">
            <v>Покупка векселей КРАСЭНЕРГО</v>
          </cell>
        </row>
        <row r="137">
          <cell r="B137">
            <v>3000443</v>
          </cell>
          <cell r="C137">
            <v>3</v>
          </cell>
          <cell r="D137">
            <v>443</v>
          </cell>
          <cell r="E137" t="str">
            <v>Продажа/покупка Ц.Б. (векселя)</v>
          </cell>
        </row>
        <row r="138">
          <cell r="B138">
            <v>3000444</v>
          </cell>
          <cell r="C138">
            <v>3</v>
          </cell>
          <cell r="D138">
            <v>444</v>
          </cell>
          <cell r="E138" t="str">
            <v>Вексель в залог/ответхранение</v>
          </cell>
        </row>
        <row r="139">
          <cell r="B139">
            <v>3000045</v>
          </cell>
          <cell r="C139">
            <v>3</v>
          </cell>
          <cell r="D139">
            <v>45</v>
          </cell>
          <cell r="E139" t="str">
            <v>Другие операции</v>
          </cell>
        </row>
        <row r="140">
          <cell r="B140">
            <v>3000451</v>
          </cell>
          <cell r="C140">
            <v>3</v>
          </cell>
          <cell r="D140">
            <v>451</v>
          </cell>
          <cell r="E140" t="str">
            <v>Финансовые операции</v>
          </cell>
        </row>
        <row r="141">
          <cell r="B141">
            <v>3000452</v>
          </cell>
          <cell r="C141">
            <v>3</v>
          </cell>
          <cell r="D141">
            <v>452</v>
          </cell>
          <cell r="E141" t="str">
            <v>Переуступка права требования</v>
          </cell>
        </row>
        <row r="142">
          <cell r="B142">
            <v>3000453</v>
          </cell>
          <cell r="C142">
            <v>3</v>
          </cell>
          <cell r="D142">
            <v>453</v>
          </cell>
          <cell r="E142" t="str">
            <v>~</v>
          </cell>
        </row>
        <row r="143">
          <cell r="B143">
            <v>3000454</v>
          </cell>
          <cell r="C143">
            <v>3</v>
          </cell>
          <cell r="D143">
            <v>454</v>
          </cell>
          <cell r="E143" t="str">
            <v>Привлечение ресурсов КБ МЭ</v>
          </cell>
        </row>
        <row r="144">
          <cell r="B144">
            <v>3000455</v>
          </cell>
          <cell r="C144">
            <v>3</v>
          </cell>
          <cell r="D144">
            <v>455</v>
          </cell>
          <cell r="E144" t="str">
            <v>Возврат ресурсов КБ МЭ</v>
          </cell>
        </row>
        <row r="145">
          <cell r="B145">
            <v>3000040</v>
          </cell>
          <cell r="C145">
            <v>3</v>
          </cell>
          <cell r="D145">
            <v>40</v>
          </cell>
          <cell r="E145" t="str">
            <v>ОСТАТОК финансовых средств</v>
          </cell>
        </row>
        <row r="146">
          <cell r="B146">
            <v>3004001</v>
          </cell>
          <cell r="C146">
            <v>3</v>
          </cell>
          <cell r="D146">
            <v>4001</v>
          </cell>
          <cell r="E146" t="str">
            <v xml:space="preserve"> - КБ МЕТАЛЭКС</v>
          </cell>
        </row>
        <row r="147">
          <cell r="B147">
            <v>3004002</v>
          </cell>
          <cell r="C147">
            <v>3</v>
          </cell>
          <cell r="D147">
            <v>4002</v>
          </cell>
          <cell r="E147" t="str">
            <v xml:space="preserve"> - КрасСберБанк</v>
          </cell>
        </row>
        <row r="148">
          <cell r="B148">
            <v>3004003</v>
          </cell>
          <cell r="C148">
            <v>3</v>
          </cell>
          <cell r="D148">
            <v>4003</v>
          </cell>
          <cell r="E148" t="str">
            <v xml:space="preserve"> - АЛЬФА Банк</v>
          </cell>
        </row>
        <row r="149">
          <cell r="B149">
            <v>3004004</v>
          </cell>
          <cell r="C149">
            <v>3</v>
          </cell>
          <cell r="D149">
            <v>4004</v>
          </cell>
          <cell r="E149" t="str">
            <v xml:space="preserve"> - ИНКОМ Банк</v>
          </cell>
        </row>
        <row r="150">
          <cell r="B150">
            <v>3004005</v>
          </cell>
          <cell r="C150">
            <v>3</v>
          </cell>
          <cell r="D150">
            <v>4005</v>
          </cell>
          <cell r="E150" t="str">
            <v xml:space="preserve"> - Российский Кредит</v>
          </cell>
        </row>
        <row r="151">
          <cell r="B151">
            <v>3004006</v>
          </cell>
          <cell r="C151">
            <v>3</v>
          </cell>
          <cell r="D151">
            <v>4006</v>
          </cell>
          <cell r="E151" t="str">
            <v xml:space="preserve"> - Залогбанк </v>
          </cell>
        </row>
        <row r="152">
          <cell r="B152">
            <v>3004007</v>
          </cell>
          <cell r="C152">
            <v>3</v>
          </cell>
          <cell r="D152">
            <v>4007</v>
          </cell>
          <cell r="E152" t="str">
            <v xml:space="preserve"> - Векселя ОАО"КрАЗ"</v>
          </cell>
        </row>
        <row r="153">
          <cell r="B153">
            <v>3004099</v>
          </cell>
          <cell r="C153">
            <v>3</v>
          </cell>
          <cell r="D153">
            <v>4099</v>
          </cell>
          <cell r="E153" t="str">
            <v xml:space="preserve"> - прочие</v>
          </cell>
        </row>
        <row r="154">
          <cell r="B154">
            <v>0</v>
          </cell>
          <cell r="C154">
            <v>0</v>
          </cell>
          <cell r="D154">
            <v>0</v>
          </cell>
          <cell r="E154">
            <v>0</v>
          </cell>
        </row>
        <row r="155">
          <cell r="B155">
            <v>0</v>
          </cell>
          <cell r="C155">
            <v>0</v>
          </cell>
          <cell r="D155">
            <v>0</v>
          </cell>
          <cell r="E155">
            <v>0</v>
          </cell>
        </row>
        <row r="156">
          <cell r="B156" t="str">
            <v>РАСХОДЫ</v>
          </cell>
          <cell r="C156">
            <v>0</v>
          </cell>
          <cell r="D156">
            <v>0</v>
          </cell>
          <cell r="E156">
            <v>0</v>
          </cell>
        </row>
        <row r="157">
          <cell r="B157">
            <v>0</v>
          </cell>
          <cell r="C157">
            <v>0</v>
          </cell>
          <cell r="D157">
            <v>0</v>
          </cell>
          <cell r="E157">
            <v>0</v>
          </cell>
        </row>
        <row r="158">
          <cell r="B158">
            <v>0</v>
          </cell>
          <cell r="C158">
            <v>0</v>
          </cell>
          <cell r="D158">
            <v>0</v>
          </cell>
          <cell r="E158">
            <v>0</v>
          </cell>
        </row>
        <row r="159">
          <cell r="B159">
            <v>2000005</v>
          </cell>
          <cell r="C159">
            <v>2</v>
          </cell>
          <cell r="D159">
            <v>5</v>
          </cell>
          <cell r="E159" t="str">
            <v>Б. РАСХОДНАЯ ЧАСТЬ</v>
          </cell>
        </row>
        <row r="160">
          <cell r="B160">
            <v>2000006</v>
          </cell>
          <cell r="C160">
            <v>2</v>
          </cell>
          <cell r="D160">
            <v>6</v>
          </cell>
          <cell r="E160" t="str">
            <v>ЗАЩИЩЕННЫЕ СТАТЬИ</v>
          </cell>
        </row>
        <row r="161">
          <cell r="B161">
            <v>2000061</v>
          </cell>
          <cell r="C161">
            <v>2</v>
          </cell>
          <cell r="D161">
            <v>61</v>
          </cell>
          <cell r="E161" t="str">
            <v>РАСХОДЫ ЗА СЧЕТ СЕБЕСТОИМОСТИ</v>
          </cell>
        </row>
        <row r="162">
          <cell r="B162">
            <v>2000611</v>
          </cell>
          <cell r="C162">
            <v>2</v>
          </cell>
          <cell r="D162">
            <v>611</v>
          </cell>
          <cell r="E162" t="str">
            <v xml:space="preserve">С ы р ь е </v>
          </cell>
        </row>
        <row r="163">
          <cell r="B163">
            <v>2061101</v>
          </cell>
          <cell r="C163">
            <v>2</v>
          </cell>
          <cell r="D163">
            <v>61101</v>
          </cell>
          <cell r="E163" t="str">
            <v>Глинозем</v>
          </cell>
        </row>
        <row r="164">
          <cell r="B164">
            <v>2611011</v>
          </cell>
          <cell r="C164">
            <v>2</v>
          </cell>
          <cell r="D164">
            <v>611011</v>
          </cell>
          <cell r="E164" t="str">
            <v xml:space="preserve"> - глинозем покупной </v>
          </cell>
        </row>
        <row r="165">
          <cell r="B165">
            <v>2611012</v>
          </cell>
          <cell r="C165">
            <v>2</v>
          </cell>
          <cell r="D165">
            <v>611012</v>
          </cell>
          <cell r="E165" t="str">
            <v xml:space="preserve"> - глинозем по толлингу</v>
          </cell>
        </row>
        <row r="166">
          <cell r="B166">
            <v>2000000</v>
          </cell>
          <cell r="C166">
            <v>2</v>
          </cell>
          <cell r="D166">
            <v>0</v>
          </cell>
          <cell r="E166">
            <v>0</v>
          </cell>
        </row>
        <row r="167">
          <cell r="B167">
            <v>2061103</v>
          </cell>
          <cell r="C167">
            <v>2</v>
          </cell>
          <cell r="D167">
            <v>61103</v>
          </cell>
          <cell r="E167" t="str">
            <v>Криолит</v>
          </cell>
        </row>
        <row r="168">
          <cell r="B168">
            <v>2061104</v>
          </cell>
          <cell r="C168">
            <v>2</v>
          </cell>
          <cell r="D168">
            <v>61104</v>
          </cell>
          <cell r="E168" t="str">
            <v>Алюминий фтористый (ALF3)</v>
          </cell>
        </row>
        <row r="169">
          <cell r="B169">
            <v>2611041</v>
          </cell>
          <cell r="C169">
            <v>2</v>
          </cell>
          <cell r="D169">
            <v>611041</v>
          </cell>
          <cell r="E169" t="str">
            <v xml:space="preserve"> -  ALF3 покупной</v>
          </cell>
        </row>
        <row r="170">
          <cell r="B170">
            <v>2611042</v>
          </cell>
          <cell r="C170">
            <v>2</v>
          </cell>
          <cell r="D170">
            <v>611042</v>
          </cell>
          <cell r="E170" t="str">
            <v xml:space="preserve"> - ALF3 от ЗФА</v>
          </cell>
        </row>
        <row r="171">
          <cell r="B171">
            <v>2611043</v>
          </cell>
          <cell r="C171">
            <v>2</v>
          </cell>
          <cell r="D171">
            <v>611043</v>
          </cell>
          <cell r="E171" t="str">
            <v xml:space="preserve"> - ALF3 по толлингу</v>
          </cell>
        </row>
        <row r="172">
          <cell r="B172">
            <v>2061105</v>
          </cell>
          <cell r="C172">
            <v>2</v>
          </cell>
          <cell r="D172">
            <v>61105</v>
          </cell>
          <cell r="E172" t="str">
            <v>Фтористый кальций</v>
          </cell>
        </row>
        <row r="173">
          <cell r="B173">
            <v>2061106</v>
          </cell>
          <cell r="C173">
            <v>2</v>
          </cell>
          <cell r="D173">
            <v>61106</v>
          </cell>
          <cell r="E173" t="str">
            <v>Анодные блоки</v>
          </cell>
        </row>
        <row r="174">
          <cell r="B174">
            <v>2061107</v>
          </cell>
          <cell r="C174">
            <v>2</v>
          </cell>
          <cell r="D174">
            <v>61107</v>
          </cell>
          <cell r="E174" t="str">
            <v>Хлористый натрий</v>
          </cell>
        </row>
        <row r="175">
          <cell r="B175">
            <v>2061108</v>
          </cell>
          <cell r="C175">
            <v>2</v>
          </cell>
          <cell r="D175">
            <v>61108</v>
          </cell>
          <cell r="E175" t="str">
            <v>Сода кальцинированная</v>
          </cell>
        </row>
        <row r="176">
          <cell r="B176">
            <v>2061109</v>
          </cell>
          <cell r="C176">
            <v>2</v>
          </cell>
          <cell r="D176">
            <v>61109</v>
          </cell>
          <cell r="E176" t="str">
            <v>Сода каустическая</v>
          </cell>
        </row>
        <row r="177">
          <cell r="B177">
            <v>2061110</v>
          </cell>
          <cell r="C177">
            <v>2</v>
          </cell>
          <cell r="D177">
            <v>61110</v>
          </cell>
          <cell r="E177" t="str">
            <v>Барий хлористый</v>
          </cell>
        </row>
        <row r="178">
          <cell r="B178">
            <v>2061111</v>
          </cell>
          <cell r="C178">
            <v>2</v>
          </cell>
          <cell r="D178">
            <v>61111</v>
          </cell>
          <cell r="E178" t="str">
            <v>Гидроокись</v>
          </cell>
        </row>
        <row r="179">
          <cell r="B179">
            <v>2061112</v>
          </cell>
          <cell r="C179">
            <v>2</v>
          </cell>
          <cell r="D179">
            <v>61112</v>
          </cell>
          <cell r="E179" t="str">
            <v xml:space="preserve">Медь </v>
          </cell>
        </row>
        <row r="180">
          <cell r="B180">
            <v>2061113</v>
          </cell>
          <cell r="C180">
            <v>2</v>
          </cell>
          <cell r="D180">
            <v>61113</v>
          </cell>
          <cell r="E180" t="str">
            <v>Графит</v>
          </cell>
        </row>
        <row r="181">
          <cell r="B181">
            <v>2061114</v>
          </cell>
          <cell r="C181">
            <v>2</v>
          </cell>
          <cell r="D181">
            <v>61114</v>
          </cell>
          <cell r="E181" t="str">
            <v>Титановая губка</v>
          </cell>
        </row>
        <row r="182">
          <cell r="B182">
            <v>2061115</v>
          </cell>
          <cell r="C182">
            <v>2</v>
          </cell>
          <cell r="D182">
            <v>61115</v>
          </cell>
          <cell r="E182" t="str">
            <v>Кокс сырой</v>
          </cell>
        </row>
        <row r="183">
          <cell r="B183">
            <v>2611151</v>
          </cell>
          <cell r="C183">
            <v>2</v>
          </cell>
          <cell r="D183">
            <v>611151</v>
          </cell>
          <cell r="E183" t="str">
            <v xml:space="preserve"> - кокс сырой покупной </v>
          </cell>
        </row>
        <row r="184">
          <cell r="B184">
            <v>2611152</v>
          </cell>
          <cell r="C184">
            <v>2</v>
          </cell>
          <cell r="D184">
            <v>611152</v>
          </cell>
          <cell r="E184" t="str">
            <v xml:space="preserve"> - кокс сырой по толлингу</v>
          </cell>
        </row>
        <row r="185">
          <cell r="B185">
            <v>2061116</v>
          </cell>
          <cell r="C185">
            <v>2</v>
          </cell>
          <cell r="D185">
            <v>61116</v>
          </cell>
          <cell r="E185" t="str">
            <v>Кокс прокаленный</v>
          </cell>
        </row>
        <row r="186">
          <cell r="B186">
            <v>2611161</v>
          </cell>
          <cell r="C186">
            <v>2</v>
          </cell>
          <cell r="D186">
            <v>611161</v>
          </cell>
          <cell r="E186" t="str">
            <v xml:space="preserve"> - кокс прокаленный покупной</v>
          </cell>
        </row>
        <row r="187">
          <cell r="B187">
            <v>2611162</v>
          </cell>
          <cell r="C187">
            <v>2</v>
          </cell>
          <cell r="D187">
            <v>611162</v>
          </cell>
          <cell r="E187" t="str">
            <v xml:space="preserve"> - кокс прокаленный по толлингу</v>
          </cell>
        </row>
        <row r="188">
          <cell r="B188">
            <v>2061117</v>
          </cell>
          <cell r="C188">
            <v>2</v>
          </cell>
          <cell r="D188">
            <v>61117</v>
          </cell>
          <cell r="E188" t="str">
            <v>Пек каменноугольный</v>
          </cell>
        </row>
        <row r="189">
          <cell r="B189">
            <v>2611171</v>
          </cell>
          <cell r="C189">
            <v>2</v>
          </cell>
          <cell r="D189">
            <v>611171</v>
          </cell>
          <cell r="E189" t="str">
            <v xml:space="preserve"> - пек покупной</v>
          </cell>
        </row>
        <row r="190">
          <cell r="B190">
            <v>2611172</v>
          </cell>
          <cell r="C190">
            <v>2</v>
          </cell>
          <cell r="D190">
            <v>611172</v>
          </cell>
          <cell r="E190" t="str">
            <v xml:space="preserve"> - пек по толлингу</v>
          </cell>
        </row>
        <row r="191">
          <cell r="B191">
            <v>2061118</v>
          </cell>
          <cell r="C191">
            <v>2</v>
          </cell>
          <cell r="D191">
            <v>61118</v>
          </cell>
          <cell r="E191" t="str">
            <v>Глиноземная шихта</v>
          </cell>
        </row>
        <row r="192">
          <cell r="B192">
            <v>2061119</v>
          </cell>
          <cell r="C192">
            <v>2</v>
          </cell>
          <cell r="D192">
            <v>61119</v>
          </cell>
          <cell r="E192" t="str">
            <v>Пена угольная</v>
          </cell>
        </row>
        <row r="193">
          <cell r="B193">
            <v>2061120</v>
          </cell>
          <cell r="C193">
            <v>2</v>
          </cell>
          <cell r="D193">
            <v>61120</v>
          </cell>
          <cell r="E193" t="str">
            <v>Огарки</v>
          </cell>
        </row>
        <row r="194">
          <cell r="B194">
            <v>2061122</v>
          </cell>
          <cell r="C194">
            <v>2</v>
          </cell>
          <cell r="D194">
            <v>61122</v>
          </cell>
          <cell r="E194" t="str">
            <v>Подовые коржи</v>
          </cell>
        </row>
        <row r="195">
          <cell r="B195">
            <v>2061123</v>
          </cell>
          <cell r="C195">
            <v>2</v>
          </cell>
          <cell r="D195">
            <v>61123</v>
          </cell>
          <cell r="E195" t="str">
            <v>Сколы анодов</v>
          </cell>
        </row>
        <row r="196">
          <cell r="B196">
            <v>2061121</v>
          </cell>
          <cell r="C196">
            <v>2</v>
          </cell>
          <cell r="D196">
            <v>61121</v>
          </cell>
          <cell r="E196" t="str">
            <v>Угольная футеровка</v>
          </cell>
        </row>
        <row r="197">
          <cell r="B197">
            <v>2061124</v>
          </cell>
          <cell r="C197">
            <v>2</v>
          </cell>
          <cell r="D197">
            <v>61124</v>
          </cell>
          <cell r="E197" t="str">
            <v>"Пушенка"</v>
          </cell>
        </row>
        <row r="198">
          <cell r="B198">
            <v>2061125</v>
          </cell>
          <cell r="C198">
            <v>2</v>
          </cell>
          <cell r="D198">
            <v>61125</v>
          </cell>
          <cell r="E198" t="str">
            <v xml:space="preserve">Электролитная корочка </v>
          </cell>
        </row>
        <row r="199">
          <cell r="B199">
            <v>2061130</v>
          </cell>
          <cell r="C199">
            <v>2</v>
          </cell>
          <cell r="D199">
            <v>61130</v>
          </cell>
          <cell r="E199" t="str">
            <v>Завод Фтористого Алюминия</v>
          </cell>
        </row>
        <row r="200">
          <cell r="B200">
            <v>2611301</v>
          </cell>
          <cell r="C200">
            <v>2</v>
          </cell>
          <cell r="D200">
            <v>611301</v>
          </cell>
          <cell r="E200" t="str">
            <v xml:space="preserve"> - гидроокись</v>
          </cell>
        </row>
        <row r="201">
          <cell r="B201">
            <v>2611302</v>
          </cell>
          <cell r="C201">
            <v>2</v>
          </cell>
          <cell r="D201">
            <v>611302</v>
          </cell>
          <cell r="E201" t="str">
            <v xml:space="preserve"> - кислота серная</v>
          </cell>
        </row>
        <row r="202">
          <cell r="B202">
            <v>2611303</v>
          </cell>
          <cell r="C202">
            <v>2</v>
          </cell>
          <cell r="D202">
            <v>611303</v>
          </cell>
          <cell r="E202" t="str">
            <v xml:space="preserve"> - олеум</v>
          </cell>
        </row>
        <row r="203">
          <cell r="B203">
            <v>2611304</v>
          </cell>
          <cell r="C203">
            <v>2</v>
          </cell>
          <cell r="D203">
            <v>611304</v>
          </cell>
          <cell r="E203" t="str">
            <v xml:space="preserve"> - фтористый кальций </v>
          </cell>
        </row>
        <row r="204">
          <cell r="B204">
            <v>2611305</v>
          </cell>
          <cell r="C204">
            <v>2</v>
          </cell>
          <cell r="D204">
            <v>611305</v>
          </cell>
          <cell r="E204" t="str">
            <v xml:space="preserve"> - пыль белитоизвестняковая</v>
          </cell>
        </row>
        <row r="205">
          <cell r="B205">
            <v>2611306</v>
          </cell>
          <cell r="C205">
            <v>2</v>
          </cell>
          <cell r="D205">
            <v>611306</v>
          </cell>
          <cell r="E205" t="str">
            <v xml:space="preserve"> - молоко известковое</v>
          </cell>
        </row>
        <row r="206">
          <cell r="B206">
            <v>2006112</v>
          </cell>
          <cell r="C206">
            <v>2</v>
          </cell>
          <cell r="D206">
            <v>6112</v>
          </cell>
          <cell r="E206" t="str">
            <v xml:space="preserve">Таможенные платежи </v>
          </cell>
        </row>
        <row r="207">
          <cell r="B207">
            <v>2611201</v>
          </cell>
          <cell r="C207">
            <v>2</v>
          </cell>
          <cell r="D207">
            <v>611201</v>
          </cell>
          <cell r="E207" t="str">
            <v xml:space="preserve"> - за сырье</v>
          </cell>
        </row>
        <row r="208">
          <cell r="B208">
            <v>2611202</v>
          </cell>
          <cell r="C208">
            <v>2</v>
          </cell>
          <cell r="D208">
            <v>611202</v>
          </cell>
          <cell r="E208" t="str">
            <v xml:space="preserve"> - за металл</v>
          </cell>
        </row>
        <row r="209">
          <cell r="B209">
            <v>2611203</v>
          </cell>
          <cell r="C209">
            <v>2</v>
          </cell>
          <cell r="D209">
            <v>611203</v>
          </cell>
          <cell r="E209" t="str">
            <v xml:space="preserve"> - прочие</v>
          </cell>
        </row>
        <row r="210">
          <cell r="B210">
            <v>2006113</v>
          </cell>
          <cell r="C210">
            <v>2</v>
          </cell>
          <cell r="D210">
            <v>6113</v>
          </cell>
          <cell r="E210" t="str">
            <v xml:space="preserve">Транспортные  расходы </v>
          </cell>
        </row>
        <row r="211">
          <cell r="B211" t="e">
            <v>#VALUE!</v>
          </cell>
          <cell r="C211">
            <v>2</v>
          </cell>
          <cell r="D211" t="str">
            <v>611(??)</v>
          </cell>
          <cell r="E211" t="str">
            <v>ИТОГО (??)</v>
          </cell>
        </row>
        <row r="212">
          <cell r="B212">
            <v>2000000</v>
          </cell>
          <cell r="C212">
            <v>2</v>
          </cell>
          <cell r="D212">
            <v>0</v>
          </cell>
          <cell r="E212">
            <v>0</v>
          </cell>
        </row>
        <row r="213">
          <cell r="B213" t="e">
            <v>#VALUE!</v>
          </cell>
          <cell r="C213">
            <v>2</v>
          </cell>
          <cell r="D213" t="str">
            <v>6112(??)</v>
          </cell>
          <cell r="E213" t="str">
            <v>Таможенные платежи по сырью</v>
          </cell>
        </row>
        <row r="214">
          <cell r="B214" t="e">
            <v>#VALUE!</v>
          </cell>
          <cell r="C214">
            <v>2</v>
          </cell>
          <cell r="D214" t="str">
            <v>6113(??)</v>
          </cell>
          <cell r="E214" t="str">
            <v>Ж/д тариф по перевозке сырья</v>
          </cell>
        </row>
        <row r="215">
          <cell r="B215">
            <v>2000000</v>
          </cell>
          <cell r="C215">
            <v>2</v>
          </cell>
          <cell r="D215">
            <v>0</v>
          </cell>
          <cell r="E215">
            <v>0</v>
          </cell>
        </row>
        <row r="216">
          <cell r="B216">
            <v>2006121</v>
          </cell>
          <cell r="C216">
            <v>2</v>
          </cell>
          <cell r="D216">
            <v>6121</v>
          </cell>
          <cell r="E216" t="str">
            <v xml:space="preserve">Топливо </v>
          </cell>
        </row>
        <row r="217">
          <cell r="B217">
            <v>2061211</v>
          </cell>
          <cell r="C217">
            <v>2</v>
          </cell>
          <cell r="D217">
            <v>61211</v>
          </cell>
          <cell r="E217" t="str">
            <v xml:space="preserve"> - мазут</v>
          </cell>
        </row>
        <row r="218">
          <cell r="B218">
            <v>2061212</v>
          </cell>
          <cell r="C218">
            <v>2</v>
          </cell>
          <cell r="D218">
            <v>61212</v>
          </cell>
          <cell r="E218" t="str">
            <v xml:space="preserve"> - газ</v>
          </cell>
        </row>
        <row r="219">
          <cell r="B219">
            <v>2061213</v>
          </cell>
          <cell r="C219">
            <v>2</v>
          </cell>
          <cell r="D219">
            <v>61213</v>
          </cell>
          <cell r="E219" t="str">
            <v xml:space="preserve"> - дизтопливо</v>
          </cell>
        </row>
        <row r="220">
          <cell r="B220">
            <v>2061214</v>
          </cell>
          <cell r="C220">
            <v>2</v>
          </cell>
          <cell r="D220">
            <v>61214</v>
          </cell>
          <cell r="E220" t="str">
            <v xml:space="preserve"> - бензин</v>
          </cell>
        </row>
        <row r="221">
          <cell r="B221">
            <v>2061215</v>
          </cell>
          <cell r="C221">
            <v>2</v>
          </cell>
          <cell r="D221">
            <v>61215</v>
          </cell>
          <cell r="E221" t="str">
            <v xml:space="preserve"> - ГСМ</v>
          </cell>
        </row>
        <row r="222">
          <cell r="B222">
            <v>2061219</v>
          </cell>
          <cell r="C222">
            <v>2</v>
          </cell>
          <cell r="D222">
            <v>61219</v>
          </cell>
          <cell r="E222" t="str">
            <v xml:space="preserve"> - топливо прочее</v>
          </cell>
        </row>
        <row r="223">
          <cell r="B223">
            <v>2000000</v>
          </cell>
          <cell r="C223">
            <v>2</v>
          </cell>
          <cell r="D223">
            <v>0</v>
          </cell>
          <cell r="E223">
            <v>0</v>
          </cell>
        </row>
        <row r="224">
          <cell r="B224">
            <v>2006122</v>
          </cell>
          <cell r="C224">
            <v>2</v>
          </cell>
          <cell r="D224">
            <v>6122</v>
          </cell>
          <cell r="E224" t="str">
            <v>Материалы на ремонт электролизеров</v>
          </cell>
        </row>
        <row r="225">
          <cell r="B225">
            <v>2061221</v>
          </cell>
          <cell r="C225">
            <v>2</v>
          </cell>
          <cell r="D225">
            <v>61221</v>
          </cell>
          <cell r="E225" t="str">
            <v xml:space="preserve"> - гасильный шест</v>
          </cell>
        </row>
        <row r="226">
          <cell r="B226">
            <v>2061222</v>
          </cell>
          <cell r="C226">
            <v>2</v>
          </cell>
          <cell r="D226">
            <v>61222</v>
          </cell>
          <cell r="E226" t="str">
            <v xml:space="preserve"> - блоки угольные</v>
          </cell>
        </row>
        <row r="227">
          <cell r="B227">
            <v>2061223</v>
          </cell>
          <cell r="C227">
            <v>2</v>
          </cell>
          <cell r="D227">
            <v>61223</v>
          </cell>
          <cell r="E227" t="str">
            <v xml:space="preserve"> - масса подовая</v>
          </cell>
        </row>
        <row r="228">
          <cell r="B228">
            <v>2061224</v>
          </cell>
          <cell r="C228">
            <v>2</v>
          </cell>
          <cell r="D228">
            <v>61224</v>
          </cell>
          <cell r="E228" t="str">
            <v xml:space="preserve"> - кирпич шамотный</v>
          </cell>
        </row>
        <row r="229">
          <cell r="B229">
            <v>2061225</v>
          </cell>
          <cell r="C229">
            <v>2</v>
          </cell>
          <cell r="D229">
            <v>61225</v>
          </cell>
          <cell r="E229" t="str">
            <v xml:space="preserve"> - блюмсы</v>
          </cell>
        </row>
        <row r="230">
          <cell r="B230">
            <v>2061226</v>
          </cell>
          <cell r="C230">
            <v>2</v>
          </cell>
          <cell r="D230">
            <v>61226</v>
          </cell>
          <cell r="E230" t="str">
            <v xml:space="preserve"> - гипс</v>
          </cell>
        </row>
        <row r="231">
          <cell r="B231">
            <v>2061227</v>
          </cell>
          <cell r="C231">
            <v>2</v>
          </cell>
          <cell r="D231">
            <v>61227</v>
          </cell>
          <cell r="E231" t="str">
            <v xml:space="preserve"> - сетка</v>
          </cell>
        </row>
        <row r="232">
          <cell r="B232">
            <v>2061229</v>
          </cell>
          <cell r="C232">
            <v>2</v>
          </cell>
          <cell r="D232">
            <v>61229</v>
          </cell>
          <cell r="E232" t="str">
            <v xml:space="preserve"> - прочие материалы (коммерция)</v>
          </cell>
        </row>
        <row r="233">
          <cell r="B233">
            <v>2006123</v>
          </cell>
          <cell r="C233">
            <v>2</v>
          </cell>
          <cell r="D233">
            <v>6123</v>
          </cell>
          <cell r="E233" t="str">
            <v xml:space="preserve"> - спецодежда</v>
          </cell>
        </row>
        <row r="234">
          <cell r="B234">
            <v>2000612</v>
          </cell>
          <cell r="C234">
            <v>2</v>
          </cell>
          <cell r="D234">
            <v>612</v>
          </cell>
          <cell r="E234" t="str">
            <v>Итого (стр6121 + стр6122 + стр6123)</v>
          </cell>
        </row>
        <row r="235">
          <cell r="B235">
            <v>2000613</v>
          </cell>
          <cell r="C235">
            <v>2</v>
          </cell>
          <cell r="D235">
            <v>613</v>
          </cell>
          <cell r="E235" t="str">
            <v xml:space="preserve"> - на металл</v>
          </cell>
        </row>
        <row r="236">
          <cell r="B236">
            <v>2000614</v>
          </cell>
          <cell r="C236">
            <v>2</v>
          </cell>
          <cell r="D236">
            <v>614</v>
          </cell>
          <cell r="E236" t="str">
            <v>Портовые расходы (экспорт алюминия)</v>
          </cell>
        </row>
        <row r="237">
          <cell r="B237">
            <v>2000615</v>
          </cell>
          <cell r="C237">
            <v>2</v>
          </cell>
          <cell r="D237">
            <v>615</v>
          </cell>
          <cell r="E237" t="str">
            <v xml:space="preserve"> - на сырье</v>
          </cell>
        </row>
        <row r="238">
          <cell r="B238">
            <v>2000616</v>
          </cell>
          <cell r="C238">
            <v>2</v>
          </cell>
          <cell r="D238">
            <v>616</v>
          </cell>
          <cell r="E238" t="str">
            <v xml:space="preserve"> - прочие</v>
          </cell>
        </row>
        <row r="239">
          <cell r="B239">
            <v>2000619</v>
          </cell>
          <cell r="C239">
            <v>2</v>
          </cell>
          <cell r="D239">
            <v>619</v>
          </cell>
          <cell r="E239" t="str">
            <v>Прочие денежные расходы</v>
          </cell>
        </row>
        <row r="240">
          <cell r="B240">
            <v>2006191</v>
          </cell>
          <cell r="C240">
            <v>2</v>
          </cell>
          <cell r="D240">
            <v>6191</v>
          </cell>
          <cell r="E240" t="str">
            <v>Услуги КрАМЗа по пер-ке Т-образки</v>
          </cell>
        </row>
        <row r="241">
          <cell r="B241">
            <v>2006192</v>
          </cell>
          <cell r="C241">
            <v>2</v>
          </cell>
          <cell r="D241">
            <v>6192</v>
          </cell>
          <cell r="E241" t="str">
            <v>Оплата Компановской глины</v>
          </cell>
        </row>
        <row r="242">
          <cell r="B242" t="e">
            <v>#VALUE!</v>
          </cell>
          <cell r="C242">
            <v>2</v>
          </cell>
          <cell r="D242" t="str">
            <v>61 (??)</v>
          </cell>
          <cell r="E242" t="str">
            <v>ВСЕГО расходов за счет себестоимости</v>
          </cell>
        </row>
        <row r="243">
          <cell r="B243">
            <v>2000062</v>
          </cell>
          <cell r="C243">
            <v>2</v>
          </cell>
          <cell r="D243">
            <v>62</v>
          </cell>
          <cell r="E243" t="str">
            <v>РАСХОДЫ ЗА СЧЕТ ПРИБЫЛИ</v>
          </cell>
        </row>
        <row r="244">
          <cell r="B244">
            <v>2000621</v>
          </cell>
          <cell r="C244">
            <v>2</v>
          </cell>
          <cell r="D244">
            <v>621</v>
          </cell>
          <cell r="E244" t="str">
            <v>Производственное развитие, реконструкция, техперевооружение и приобретение оборудования</v>
          </cell>
        </row>
        <row r="245">
          <cell r="B245" t="e">
            <v>#VALUE!</v>
          </cell>
          <cell r="C245">
            <v>2</v>
          </cell>
          <cell r="D245" t="str">
            <v>6(??)</v>
          </cell>
          <cell r="E245" t="str">
            <v>ВСЕГО расходов</v>
          </cell>
        </row>
        <row r="246">
          <cell r="B246">
            <v>2000007</v>
          </cell>
          <cell r="C246">
            <v>2</v>
          </cell>
          <cell r="D246">
            <v>7</v>
          </cell>
          <cell r="E246" t="str">
            <v>НЕЗАЩИЩЕННЫЕ СТАТЬИ</v>
          </cell>
        </row>
        <row r="247">
          <cell r="B247">
            <v>2000071</v>
          </cell>
          <cell r="C247">
            <v>2</v>
          </cell>
          <cell r="D247">
            <v>71</v>
          </cell>
          <cell r="E247" t="str">
            <v>РАСХОДЫ ЗА СЧЕТ СЕБЕСТОИМОСТИ</v>
          </cell>
        </row>
        <row r="248">
          <cell r="B248">
            <v>2000711</v>
          </cell>
          <cell r="C248">
            <v>2</v>
          </cell>
          <cell r="D248">
            <v>711</v>
          </cell>
          <cell r="E248" t="str">
            <v>Электроэнергия</v>
          </cell>
        </row>
        <row r="249">
          <cell r="B249">
            <v>2000712</v>
          </cell>
          <cell r="C249">
            <v>2</v>
          </cell>
          <cell r="D249">
            <v>712</v>
          </cell>
          <cell r="E249" t="str">
            <v>Сжатый воздух</v>
          </cell>
        </row>
        <row r="250">
          <cell r="B250">
            <v>2000713</v>
          </cell>
          <cell r="C250">
            <v>2</v>
          </cell>
          <cell r="D250">
            <v>713</v>
          </cell>
          <cell r="E250" t="str">
            <v>Вода</v>
          </cell>
        </row>
        <row r="251">
          <cell r="B251">
            <v>2000714</v>
          </cell>
          <cell r="C251">
            <v>2</v>
          </cell>
          <cell r="D251">
            <v>714</v>
          </cell>
          <cell r="E251" t="str">
            <v>Тепло</v>
          </cell>
        </row>
        <row r="252">
          <cell r="B252">
            <v>2000715</v>
          </cell>
          <cell r="C252">
            <v>2</v>
          </cell>
          <cell r="D252">
            <v>715</v>
          </cell>
          <cell r="E252" t="str">
            <v>Вспомогательные материалы</v>
          </cell>
        </row>
        <row r="253">
          <cell r="B253">
            <v>2000000</v>
          </cell>
          <cell r="C253">
            <v>2</v>
          </cell>
          <cell r="D253">
            <v>0</v>
          </cell>
          <cell r="E253">
            <v>0</v>
          </cell>
        </row>
        <row r="254">
          <cell r="B254">
            <v>2007151</v>
          </cell>
          <cell r="C254">
            <v>2</v>
          </cell>
          <cell r="D254">
            <v>7151</v>
          </cell>
          <cell r="E254" t="str">
            <v xml:space="preserve"> - кожух анодный</v>
          </cell>
        </row>
        <row r="255">
          <cell r="B255">
            <v>2007152</v>
          </cell>
          <cell r="C255">
            <v>2</v>
          </cell>
          <cell r="D255">
            <v>7152</v>
          </cell>
          <cell r="E255" t="str">
            <v xml:space="preserve"> - кожух катодный</v>
          </cell>
        </row>
        <row r="256">
          <cell r="B256">
            <v>2007153</v>
          </cell>
          <cell r="C256">
            <v>2</v>
          </cell>
          <cell r="D256">
            <v>7153</v>
          </cell>
          <cell r="E256" t="str">
            <v xml:space="preserve"> - штыри (шт.)</v>
          </cell>
        </row>
        <row r="257">
          <cell r="B257">
            <v>2007154</v>
          </cell>
          <cell r="C257">
            <v>2</v>
          </cell>
          <cell r="D257">
            <v>7154</v>
          </cell>
          <cell r="E257" t="str">
            <v xml:space="preserve"> - секции прямые</v>
          </cell>
        </row>
        <row r="258">
          <cell r="B258">
            <v>2007155</v>
          </cell>
          <cell r="C258">
            <v>2</v>
          </cell>
          <cell r="D258">
            <v>7155</v>
          </cell>
          <cell r="E258" t="str">
            <v xml:space="preserve"> - секции угловые</v>
          </cell>
        </row>
        <row r="259">
          <cell r="B259">
            <v>2007156</v>
          </cell>
          <cell r="C259">
            <v>2</v>
          </cell>
          <cell r="D259">
            <v>7156</v>
          </cell>
          <cell r="E259" t="str">
            <v xml:space="preserve"> - труба прямая</v>
          </cell>
        </row>
        <row r="260">
          <cell r="B260">
            <v>2007157</v>
          </cell>
          <cell r="C260">
            <v>2</v>
          </cell>
          <cell r="D260">
            <v>7157</v>
          </cell>
          <cell r="E260" t="str">
            <v xml:space="preserve"> - труба шаровая</v>
          </cell>
        </row>
        <row r="261">
          <cell r="B261">
            <v>2007159</v>
          </cell>
          <cell r="C261">
            <v>2</v>
          </cell>
          <cell r="D261">
            <v>7159</v>
          </cell>
          <cell r="E261" t="str">
            <v xml:space="preserve"> - прочие материалы (произ-во)</v>
          </cell>
        </row>
        <row r="262">
          <cell r="B262">
            <v>2000716</v>
          </cell>
          <cell r="C262">
            <v>2</v>
          </cell>
          <cell r="D262">
            <v>716</v>
          </cell>
          <cell r="E262" t="str">
            <v>Расходы на ремонты подрядным организациям</v>
          </cell>
        </row>
        <row r="263">
          <cell r="B263">
            <v>2007161</v>
          </cell>
          <cell r="C263">
            <v>2</v>
          </cell>
          <cell r="D263">
            <v>7161</v>
          </cell>
          <cell r="E263" t="str">
            <v xml:space="preserve"> - для основных цехов </v>
          </cell>
        </row>
        <row r="264">
          <cell r="B264">
            <v>2007162</v>
          </cell>
          <cell r="C264">
            <v>2</v>
          </cell>
          <cell r="D264">
            <v>7162</v>
          </cell>
          <cell r="E264" t="str">
            <v xml:space="preserve"> - для других нужд </v>
          </cell>
        </row>
        <row r="265">
          <cell r="B265">
            <v>2000717</v>
          </cell>
          <cell r="C265">
            <v>2</v>
          </cell>
          <cell r="D265">
            <v>717</v>
          </cell>
          <cell r="E265" t="str">
            <v>Плата за нормативные выбросы</v>
          </cell>
        </row>
        <row r="266">
          <cell r="B266">
            <v>2000719</v>
          </cell>
          <cell r="C266">
            <v>2</v>
          </cell>
          <cell r="D266">
            <v>719</v>
          </cell>
          <cell r="E266" t="str">
            <v>Прочие материалы</v>
          </cell>
        </row>
        <row r="267">
          <cell r="B267">
            <v>2007191</v>
          </cell>
          <cell r="C267">
            <v>2</v>
          </cell>
          <cell r="D267">
            <v>7191</v>
          </cell>
          <cell r="E267" t="str">
            <v>Расходы по охране труда</v>
          </cell>
        </row>
        <row r="268">
          <cell r="B268">
            <v>2007192</v>
          </cell>
          <cell r="C268">
            <v>2</v>
          </cell>
          <cell r="D268">
            <v>7192</v>
          </cell>
          <cell r="E268" t="str">
            <v>Проверка приборов</v>
          </cell>
        </row>
        <row r="269">
          <cell r="B269">
            <v>2007193</v>
          </cell>
          <cell r="C269">
            <v>2</v>
          </cell>
          <cell r="D269">
            <v>7193</v>
          </cell>
          <cell r="E269" t="str">
            <v>Информационные услуги</v>
          </cell>
        </row>
        <row r="270">
          <cell r="B270">
            <v>2007194</v>
          </cell>
          <cell r="C270">
            <v>2</v>
          </cell>
          <cell r="D270">
            <v>7194</v>
          </cell>
          <cell r="E270" t="str">
            <v>Очистка сточных вод</v>
          </cell>
        </row>
        <row r="271">
          <cell r="B271">
            <v>2007196</v>
          </cell>
          <cell r="C271">
            <v>2</v>
          </cell>
          <cell r="D271">
            <v>7196</v>
          </cell>
          <cell r="E271" t="str">
            <v>Услуги дератизации и прочие</v>
          </cell>
        </row>
        <row r="272">
          <cell r="B272" t="e">
            <v>#VALUE!</v>
          </cell>
          <cell r="C272">
            <v>2</v>
          </cell>
          <cell r="D272" t="str">
            <v>71(??)</v>
          </cell>
          <cell r="E272" t="str">
            <v>Всего расходов за счет себестоимости</v>
          </cell>
        </row>
        <row r="273">
          <cell r="B273">
            <v>2000072</v>
          </cell>
          <cell r="C273">
            <v>2</v>
          </cell>
          <cell r="D273">
            <v>72</v>
          </cell>
          <cell r="E273" t="str">
            <v>РАСХОДЫ ЗА СЧЕТ ПРИБЫЛИ</v>
          </cell>
        </row>
        <row r="274">
          <cell r="B274">
            <v>2000721</v>
          </cell>
          <cell r="C274">
            <v>2</v>
          </cell>
          <cell r="D274">
            <v>721</v>
          </cell>
          <cell r="E274" t="str">
            <v>Капитальные вложения, в т.ч. :</v>
          </cell>
        </row>
        <row r="275">
          <cell r="B275">
            <v>2007211</v>
          </cell>
          <cell r="C275">
            <v>2</v>
          </cell>
          <cell r="D275">
            <v>7211</v>
          </cell>
          <cell r="E275" t="str">
            <v xml:space="preserve"> - СМР</v>
          </cell>
        </row>
        <row r="276">
          <cell r="B276">
            <v>2007212</v>
          </cell>
          <cell r="C276">
            <v>2</v>
          </cell>
          <cell r="D276">
            <v>7212</v>
          </cell>
          <cell r="E276" t="str">
            <v xml:space="preserve"> - оборудование</v>
          </cell>
        </row>
        <row r="277">
          <cell r="B277">
            <v>2007213</v>
          </cell>
          <cell r="C277">
            <v>2</v>
          </cell>
          <cell r="D277">
            <v>7213</v>
          </cell>
          <cell r="E277" t="str">
            <v>Отчисления на НИОКР</v>
          </cell>
        </row>
        <row r="278">
          <cell r="B278">
            <v>2000722</v>
          </cell>
          <cell r="C278">
            <v>2</v>
          </cell>
          <cell r="D278">
            <v>722</v>
          </cell>
          <cell r="E278" t="str">
            <v>Плата за сверхнормативные выбросы</v>
          </cell>
        </row>
        <row r="279">
          <cell r="B279" t="e">
            <v>#VALUE!</v>
          </cell>
          <cell r="C279">
            <v>2</v>
          </cell>
          <cell r="D279" t="str">
            <v>72(??)</v>
          </cell>
          <cell r="E279" t="str">
            <v>Всего расходов за счет прибыли</v>
          </cell>
        </row>
        <row r="280">
          <cell r="B280" t="e">
            <v>#VALUE!</v>
          </cell>
          <cell r="C280">
            <v>2</v>
          </cell>
          <cell r="D280" t="str">
            <v>7(??)</v>
          </cell>
          <cell r="E280" t="str">
            <v>ВСЕГО расходов</v>
          </cell>
        </row>
        <row r="281">
          <cell r="B281">
            <v>2000000</v>
          </cell>
          <cell r="C281">
            <v>2</v>
          </cell>
          <cell r="D281">
            <v>0</v>
          </cell>
          <cell r="E281">
            <v>0</v>
          </cell>
        </row>
        <row r="282">
          <cell r="B282">
            <v>2000008</v>
          </cell>
          <cell r="C282">
            <v>2</v>
          </cell>
          <cell r="D282">
            <v>8</v>
          </cell>
          <cell r="E282" t="str">
            <v>ДИРЕКТОР ПО ФИНАНСАМ</v>
          </cell>
        </row>
        <row r="283">
          <cell r="B283">
            <v>2000081</v>
          </cell>
          <cell r="C283">
            <v>2</v>
          </cell>
          <cell r="D283">
            <v>81</v>
          </cell>
          <cell r="E283" t="str">
            <v>РАСХОДЫ ЗА СЧЕТ СЕБЕСТОИМОСТИ</v>
          </cell>
        </row>
        <row r="284">
          <cell r="B284">
            <v>2000811</v>
          </cell>
          <cell r="C284">
            <v>2</v>
          </cell>
          <cell r="D284">
            <v>811</v>
          </cell>
          <cell r="E284" t="str">
            <v>Заработная плата</v>
          </cell>
        </row>
        <row r="285">
          <cell r="B285">
            <v>2000812</v>
          </cell>
          <cell r="C285">
            <v>2</v>
          </cell>
          <cell r="D285">
            <v>812</v>
          </cell>
          <cell r="E285" t="str">
            <v xml:space="preserve">Отчисления в социальные фонды </v>
          </cell>
        </row>
        <row r="286">
          <cell r="B286">
            <v>2008121</v>
          </cell>
          <cell r="C286">
            <v>2</v>
          </cell>
          <cell r="D286">
            <v>8121</v>
          </cell>
          <cell r="E286" t="str">
            <v xml:space="preserve"> - Пенсионный фонд</v>
          </cell>
        </row>
        <row r="287">
          <cell r="B287">
            <v>2008122</v>
          </cell>
          <cell r="C287">
            <v>2</v>
          </cell>
          <cell r="D287">
            <v>8122</v>
          </cell>
          <cell r="E287" t="str">
            <v xml:space="preserve"> - ФОМС</v>
          </cell>
        </row>
        <row r="288">
          <cell r="B288">
            <v>2008123</v>
          </cell>
          <cell r="C288">
            <v>2</v>
          </cell>
          <cell r="D288">
            <v>8123</v>
          </cell>
          <cell r="E288" t="str">
            <v xml:space="preserve"> - ФСС</v>
          </cell>
        </row>
        <row r="289">
          <cell r="B289">
            <v>2008124</v>
          </cell>
          <cell r="C289">
            <v>2</v>
          </cell>
          <cell r="D289">
            <v>8124</v>
          </cell>
          <cell r="E289" t="str">
            <v xml:space="preserve"> - Фонд занятости</v>
          </cell>
        </row>
        <row r="290">
          <cell r="B290">
            <v>2008125</v>
          </cell>
          <cell r="C290">
            <v>2</v>
          </cell>
          <cell r="D290">
            <v>8125</v>
          </cell>
          <cell r="E290" t="str">
            <v xml:space="preserve"> - Профком</v>
          </cell>
        </row>
        <row r="291">
          <cell r="B291">
            <v>2000000</v>
          </cell>
          <cell r="C291">
            <v>2</v>
          </cell>
          <cell r="D291">
            <v>0</v>
          </cell>
          <cell r="E291">
            <v>0</v>
          </cell>
        </row>
        <row r="292">
          <cell r="B292">
            <v>2000000</v>
          </cell>
          <cell r="C292">
            <v>2</v>
          </cell>
          <cell r="D292">
            <v>0</v>
          </cell>
          <cell r="E292">
            <v>0</v>
          </cell>
        </row>
        <row r="293">
          <cell r="B293">
            <v>2000813</v>
          </cell>
          <cell r="C293">
            <v>2</v>
          </cell>
          <cell r="D293">
            <v>813</v>
          </cell>
          <cell r="E293" t="str">
            <v>Налоги</v>
          </cell>
        </row>
        <row r="294">
          <cell r="B294">
            <v>2000000</v>
          </cell>
          <cell r="C294">
            <v>2</v>
          </cell>
          <cell r="D294">
            <v>0</v>
          </cell>
          <cell r="E294">
            <v>0</v>
          </cell>
        </row>
        <row r="295">
          <cell r="B295">
            <v>2081301</v>
          </cell>
          <cell r="C295">
            <v>2</v>
          </cell>
          <cell r="D295">
            <v>81301</v>
          </cell>
          <cell r="E295" t="str">
            <v xml:space="preserve"> - на пользователей автомобильных дорог</v>
          </cell>
        </row>
        <row r="296">
          <cell r="B296">
            <v>2081302</v>
          </cell>
          <cell r="C296">
            <v>2</v>
          </cell>
          <cell r="D296">
            <v>81302</v>
          </cell>
          <cell r="E296" t="str">
            <v xml:space="preserve"> - транспортный</v>
          </cell>
        </row>
        <row r="297">
          <cell r="B297">
            <v>2081303</v>
          </cell>
          <cell r="C297">
            <v>2</v>
          </cell>
          <cell r="D297">
            <v>81303</v>
          </cell>
          <cell r="E297" t="str">
            <v xml:space="preserve"> - за пользование недрами</v>
          </cell>
        </row>
        <row r="298">
          <cell r="B298">
            <v>2081304</v>
          </cell>
          <cell r="C298">
            <v>2</v>
          </cell>
          <cell r="D298">
            <v>81304</v>
          </cell>
          <cell r="E298" t="str">
            <v xml:space="preserve"> - на воспроизводство минерально-сырьевой базы</v>
          </cell>
        </row>
        <row r="299">
          <cell r="B299">
            <v>2081305</v>
          </cell>
          <cell r="C299">
            <v>2</v>
          </cell>
          <cell r="D299">
            <v>81305</v>
          </cell>
          <cell r="E299" t="str">
            <v xml:space="preserve"> - на землю</v>
          </cell>
        </row>
        <row r="300">
          <cell r="B300">
            <v>2081306</v>
          </cell>
          <cell r="C300">
            <v>2</v>
          </cell>
          <cell r="D300">
            <v>81306</v>
          </cell>
          <cell r="E300" t="str">
            <v>Плата за аренду земли</v>
          </cell>
        </row>
        <row r="301">
          <cell r="B301">
            <v>2081307</v>
          </cell>
          <cell r="C301">
            <v>2</v>
          </cell>
          <cell r="D301">
            <v>81307</v>
          </cell>
          <cell r="E301" t="str">
            <v xml:space="preserve"> - за воду</v>
          </cell>
        </row>
        <row r="302">
          <cell r="B302">
            <v>2081308</v>
          </cell>
          <cell r="C302">
            <v>2</v>
          </cell>
          <cell r="D302">
            <v>81308</v>
          </cell>
          <cell r="E302" t="str">
            <v xml:space="preserve"> - с владельцев транспортных средств</v>
          </cell>
        </row>
        <row r="303">
          <cell r="B303">
            <v>2081309</v>
          </cell>
          <cell r="C303">
            <v>2</v>
          </cell>
          <cell r="D303">
            <v>81309</v>
          </cell>
          <cell r="E303" t="str">
            <v xml:space="preserve"> - налог на приобретение а/тр, средств</v>
          </cell>
        </row>
        <row r="304">
          <cell r="B304">
            <v>2081310</v>
          </cell>
          <cell r="C304">
            <v>2</v>
          </cell>
          <cell r="D304">
            <v>81310</v>
          </cell>
          <cell r="E304" t="str">
            <v xml:space="preserve"> - налог на реализацию ГСМ</v>
          </cell>
        </row>
        <row r="305">
          <cell r="B305">
            <v>2081311</v>
          </cell>
          <cell r="C305">
            <v>2</v>
          </cell>
          <cell r="D305">
            <v>81311</v>
          </cell>
          <cell r="E305" t="str">
            <v xml:space="preserve"> - налог на добавленную стоимость</v>
          </cell>
        </row>
        <row r="306">
          <cell r="B306">
            <v>2081312</v>
          </cell>
          <cell r="C306">
            <v>2</v>
          </cell>
          <cell r="D306">
            <v>81312</v>
          </cell>
          <cell r="E306" t="str">
            <v xml:space="preserve"> - налог на доходы по дивидендам</v>
          </cell>
        </row>
        <row r="307">
          <cell r="B307">
            <v>2081313</v>
          </cell>
          <cell r="C307">
            <v>2</v>
          </cell>
          <cell r="D307">
            <v>81313</v>
          </cell>
          <cell r="E307" t="str">
            <v xml:space="preserve"> - налог на перепродажу</v>
          </cell>
        </row>
        <row r="308">
          <cell r="B308">
            <v>2000000</v>
          </cell>
          <cell r="C308">
            <v>2</v>
          </cell>
          <cell r="D308">
            <v>0</v>
          </cell>
          <cell r="E308" t="str">
            <v xml:space="preserve">   ИТОГО  (???)</v>
          </cell>
        </row>
        <row r="309">
          <cell r="B309">
            <v>2000814</v>
          </cell>
          <cell r="C309">
            <v>2</v>
          </cell>
          <cell r="D309">
            <v>814</v>
          </cell>
          <cell r="E309" t="str">
            <v>Банковские проценты</v>
          </cell>
        </row>
        <row r="310">
          <cell r="B310">
            <v>2000817</v>
          </cell>
          <cell r="C310">
            <v>2</v>
          </cell>
          <cell r="D310">
            <v>817</v>
          </cell>
          <cell r="E310">
            <v>0</v>
          </cell>
        </row>
        <row r="311">
          <cell r="B311">
            <v>2000818</v>
          </cell>
          <cell r="C311">
            <v>2</v>
          </cell>
          <cell r="D311">
            <v>818</v>
          </cell>
          <cell r="E311" t="str">
            <v>Представительские расходы</v>
          </cell>
        </row>
        <row r="312">
          <cell r="B312">
            <v>2000819</v>
          </cell>
          <cell r="C312">
            <v>2</v>
          </cell>
          <cell r="D312">
            <v>819</v>
          </cell>
          <cell r="E312" t="str">
            <v>Прочие расходы с\с (финансы)</v>
          </cell>
        </row>
        <row r="313">
          <cell r="B313">
            <v>2008191</v>
          </cell>
          <cell r="C313">
            <v>2</v>
          </cell>
          <cell r="D313">
            <v>8191</v>
          </cell>
          <cell r="E313" t="str">
            <v>Конторские, почтово-телеграфные расходы</v>
          </cell>
        </row>
        <row r="314">
          <cell r="B314">
            <v>2008192</v>
          </cell>
          <cell r="C314">
            <v>2</v>
          </cell>
          <cell r="D314">
            <v>8192</v>
          </cell>
          <cell r="E314" t="str">
            <v>Расходы по командировкам</v>
          </cell>
        </row>
        <row r="315">
          <cell r="B315">
            <v>2008194</v>
          </cell>
          <cell r="C315">
            <v>2</v>
          </cell>
          <cell r="D315">
            <v>8194</v>
          </cell>
          <cell r="E315" t="str">
            <v>Затраты по изобретательству и рационализации</v>
          </cell>
        </row>
        <row r="316">
          <cell r="B316">
            <v>2008193</v>
          </cell>
          <cell r="C316">
            <v>2</v>
          </cell>
          <cell r="D316">
            <v>8193</v>
          </cell>
          <cell r="E316" t="str">
            <v>Оплата услуг банка</v>
          </cell>
        </row>
        <row r="317">
          <cell r="B317">
            <v>2008195</v>
          </cell>
          <cell r="C317">
            <v>2</v>
          </cell>
          <cell r="D317">
            <v>8195</v>
          </cell>
          <cell r="E317" t="str">
            <v>Ведение реестра, аудиторские услуги</v>
          </cell>
        </row>
        <row r="318">
          <cell r="B318">
            <v>2008196</v>
          </cell>
          <cell r="C318">
            <v>2</v>
          </cell>
          <cell r="D318">
            <v>8196</v>
          </cell>
          <cell r="E318" t="str">
            <v>Выписка газет и журналов</v>
          </cell>
        </row>
        <row r="319">
          <cell r="B319">
            <v>2081304</v>
          </cell>
          <cell r="C319">
            <v>2</v>
          </cell>
          <cell r="D319">
            <v>81304</v>
          </cell>
          <cell r="E319" t="str">
            <v xml:space="preserve"> - на воспроизводство минерально-сырьевой базы</v>
          </cell>
        </row>
        <row r="320">
          <cell r="B320">
            <v>2081305</v>
          </cell>
          <cell r="C320">
            <v>2</v>
          </cell>
          <cell r="D320">
            <v>81305</v>
          </cell>
          <cell r="E320" t="str">
            <v xml:space="preserve"> - на землю</v>
          </cell>
        </row>
        <row r="321">
          <cell r="B321">
            <v>2081306</v>
          </cell>
          <cell r="C321">
            <v>2</v>
          </cell>
          <cell r="D321">
            <v>81306</v>
          </cell>
          <cell r="E321" t="str">
            <v>Плата за аренду земли</v>
          </cell>
        </row>
        <row r="322">
          <cell r="B322">
            <v>2081307</v>
          </cell>
          <cell r="C322">
            <v>2</v>
          </cell>
          <cell r="D322">
            <v>81307</v>
          </cell>
          <cell r="E322" t="str">
            <v xml:space="preserve"> - за воду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2"/>
      <sheetName val="ИПЦ"/>
      <sheetName val="перечень таблиц"/>
      <sheetName val="Лист5"/>
      <sheetName val="Смета"/>
      <sheetName val="Смета (2)"/>
      <sheetName val="Смета (3)"/>
      <sheetName val="Ставка 1 разряда"/>
      <sheetName val="Ф 2"/>
      <sheetName val="Кор"/>
      <sheetName val="Таблица 1"/>
      <sheetName val="Таблица 2"/>
      <sheetName val="Таблица 3"/>
      <sheetName val="Таблица 3.2. (2)"/>
      <sheetName val="Распределение 23,25."/>
      <sheetName val="Таблица 3.2."/>
      <sheetName val="Таблица 3.3"/>
      <sheetName val="Таблица 3.4"/>
      <sheetName val="Таблица 3.5 (2)"/>
      <sheetName val="Таблица 3.5"/>
      <sheetName val="Таблица 3.6"/>
      <sheetName val="Таблица 3.6 (2)"/>
      <sheetName val="Таблица 3.7 Итого"/>
      <sheetName val="Таблица 3.7 энергетическое"/>
      <sheetName val="Таблица 3.7 льгота, движ"/>
      <sheetName val="Таблица 3.7 общая ставка"/>
      <sheetName val="Таблица 3.8"/>
      <sheetName val="Таблица 4"/>
      <sheetName val="Лист1"/>
      <sheetName val="2014"/>
      <sheetName val="2015"/>
      <sheetName val="2014-2016"/>
      <sheetName val="Таблица 4.3."/>
      <sheetName val="Таблица 4.1."/>
      <sheetName val="Таблица 4.2."/>
      <sheetName val="Таблица 5"/>
      <sheetName val="Таблица 6"/>
      <sheetName val="Таблица 7"/>
      <sheetName val="Таблица 7.1."/>
      <sheetName val="Таблица 8"/>
      <sheetName val="Выручка-потери"/>
      <sheetName val="Таблица 7.1. (2)"/>
      <sheetName val="ФСК"/>
      <sheetName val="Факт 2016"/>
      <sheetName val="ФОТ 201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>
        <row r="22">
          <cell r="H22">
            <v>1322</v>
          </cell>
        </row>
        <row r="23">
          <cell r="O23">
            <v>3822.1284215694909</v>
          </cell>
        </row>
      </sheetData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ием в сеть 2013-2014 гг."/>
      <sheetName val="Прием в сеть 2014-2015 гг."/>
      <sheetName val="ТРК план в тыс.руб."/>
      <sheetName val="Лист4"/>
      <sheetName val="ТРК факт (итог)"/>
      <sheetName val="Расчет по потерям (план)"/>
      <sheetName val="Расчет по потерям (факт)"/>
      <sheetName val="Расчет по потерям(факт) итог"/>
      <sheetName val="Потери с перерасчетом"/>
      <sheetName val="Анализ"/>
      <sheetName val="Выпадающие доходы"/>
      <sheetName val="Разногласия"/>
      <sheetName val="Лист1"/>
      <sheetName val="Лист2"/>
      <sheetName val="Лист3"/>
    </sheetNames>
    <sheetDataSet>
      <sheetData sheetId="0"/>
      <sheetData sheetId="1"/>
      <sheetData sheetId="2">
        <row r="5">
          <cell r="C5">
            <v>127250</v>
          </cell>
        </row>
      </sheetData>
      <sheetData sheetId="3"/>
      <sheetData sheetId="4">
        <row r="5">
          <cell r="C5">
            <v>130995.47900000001</v>
          </cell>
        </row>
      </sheetData>
      <sheetData sheetId="5">
        <row r="5">
          <cell r="O5">
            <v>1586232.2390000001</v>
          </cell>
        </row>
      </sheetData>
      <sheetData sheetId="6"/>
      <sheetData sheetId="7">
        <row r="19">
          <cell r="O19">
            <v>241764.26687863001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чет по потерям(факт) итог"/>
      <sheetName val="Расчет по потерям(факт) ито (2"/>
      <sheetName val="Лист1"/>
    </sheetNames>
    <sheetDataSet>
      <sheetData sheetId="0"/>
      <sheetData sheetId="1">
        <row r="6">
          <cell r="O6">
            <v>130224.60560657035</v>
          </cell>
        </row>
      </sheetData>
      <sheetData sheetId="2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. (2)"/>
      <sheetName val="4.2. (2)"/>
      <sheetName val="4.3.  все оплаты"/>
    </sheetNames>
    <sheetDataSet>
      <sheetData sheetId="0"/>
      <sheetData sheetId="1">
        <row r="22">
          <cell r="D22">
            <v>0.45150229315342472</v>
          </cell>
        </row>
        <row r="26">
          <cell r="D26">
            <v>118.31322033898307</v>
          </cell>
        </row>
        <row r="28">
          <cell r="D28">
            <v>132.31452618471045</v>
          </cell>
        </row>
      </sheetData>
      <sheetData sheetId="2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  <sheetName val="Кап.влож"/>
      <sheetName val="Лист4"/>
      <sheetName val="Амортизация по счетам (2)"/>
      <sheetName val="Sheet1"/>
    </sheetNames>
    <sheetDataSet>
      <sheetData sheetId="0"/>
      <sheetData sheetId="1"/>
      <sheetData sheetId="2"/>
      <sheetData sheetId="3">
        <row r="46">
          <cell r="D46">
            <v>230703.60564999992</v>
          </cell>
        </row>
        <row r="51">
          <cell r="D51">
            <v>129217.97991999997</v>
          </cell>
        </row>
      </sheetData>
      <sheetData sheetId="4"/>
      <sheetData sheetId="5"/>
      <sheetData sheetId="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Справочники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реализация СВОД"/>
      <sheetName val="реализация нерег"/>
      <sheetName val="реализация рег"/>
      <sheetName val="расчет смешанного тарифа"/>
      <sheetName val="товарка население"/>
      <sheetName val="товарка исх"/>
      <sheetName val="смешанный тариф рег"/>
      <sheetName val="товарка рег"/>
      <sheetName val="смешанный тариф нерег"/>
      <sheetName val="товарка нерег"/>
      <sheetName val="смешанный тариф итого"/>
      <sheetName val="товарка итого"/>
      <sheetName val="1.1.1.1.(товарка исх.)"/>
      <sheetName val="1.1.1.1.(товарка рег)"/>
      <sheetName val="1.1.1.1.(товарка нерег)"/>
      <sheetName val="1.1.1.1.(товарка итого)"/>
      <sheetName val="1.1.1.1.(товарка горсети исх.)"/>
      <sheetName val="1.1.1.1.(товарка горсети рег)"/>
      <sheetName val="1.1.1.1.(товарка горсети нерег)"/>
      <sheetName val="1.1.1.1.(товарка горсети итого)"/>
      <sheetName val="товарка отрасли"/>
      <sheetName val="товарка группы"/>
      <sheetName val="товарка горсети"/>
      <sheetName val="Анализ по товарке"/>
      <sheetName val="Анализ по товарке (ОПП)"/>
      <sheetName val="Анализ по реализации"/>
      <sheetName val="товарка факт по рег. тарифу"/>
      <sheetName val="Анализ товарки по рег. тарифу"/>
      <sheetName val="Анализ товарки ОПП рег. тарифу"/>
      <sheetName val="P2.1"/>
      <sheetName val="Мониторинг _2"/>
      <sheetName val="Регионы"/>
      <sheetName val="шаблон для R3"/>
      <sheetName val="реализация"/>
      <sheetName val="группы итого 1с"/>
      <sheetName val="группы рег."/>
      <sheetName val="группы нерег."/>
      <sheetName val="группы перерасчет рег."/>
      <sheetName val="группы перерасчет нерег."/>
      <sheetName val="группы итого проверка"/>
      <sheetName val="ПД_ПФ_2009"/>
      <sheetName val="Бюджет_2010_ожид."/>
      <sheetName val="Форма 20 (1)"/>
      <sheetName val="Форма 20 (2)"/>
      <sheetName val="Форма 20 (3)"/>
      <sheetName val="Форма 20 (4)"/>
      <sheetName val="Форма 20 (5)"/>
      <sheetName val="перекрестка"/>
      <sheetName val="16"/>
      <sheetName val="18.2"/>
      <sheetName val="4"/>
      <sheetName val="6"/>
      <sheetName val="15"/>
      <sheetName val="17.1"/>
      <sheetName val="2.3"/>
      <sheetName val="ЭСО"/>
      <sheetName val="сбыт"/>
      <sheetName val="Ген. не уч. ОРЭМ"/>
      <sheetName val="сети"/>
      <sheetName val="21.3"/>
      <sheetName val="ПД_дек"/>
      <sheetName val="ПФ_дек"/>
      <sheetName val="анализ 50"/>
      <sheetName val="анализ 51"/>
      <sheetName val="анализ 57"/>
      <sheetName val="анализ 62"/>
      <sheetName val="расшифровка 62"/>
      <sheetName val="ОСВ"/>
      <sheetName val="60,51"/>
      <sheetName val="71,50"/>
      <sheetName val="76.5,51"/>
      <sheetName val="91.2,51"/>
      <sheetName val="66,51"/>
      <sheetName val="бюджет_2010_фев"/>
      <sheetName val="расх. из приб. фев 2010"/>
      <sheetName val="инвест.прогр"/>
      <sheetName val="сч.60 услуги СЭ"/>
      <sheetName val="ДЗ_РСВ"/>
      <sheetName val="РСВ_продажа"/>
      <sheetName val="ДЗ_БР"/>
      <sheetName val="БР продажа "/>
      <sheetName val="ДЗ_мощность"/>
      <sheetName val="ДЗ_ТДЭн_компенсация"/>
      <sheetName val="КЗ_60.1"/>
      <sheetName val="КЗ_РСВ"/>
      <sheetName val="КЗ_КОМ"/>
      <sheetName val="КЗ_БР"/>
      <sheetName val="КЗ_76.5"/>
      <sheetName val="КЗ_71"/>
      <sheetName val="авансы выданные_60.2"/>
      <sheetName val="КЗ_ЦФР"/>
      <sheetName val=" анализ  70"/>
      <sheetName val="68.1_ПОДОХОДНЫЙ"/>
      <sheetName val="68.2_НДС"/>
      <sheetName val="68.4 налог на ПРИБЫЛЬ"/>
      <sheetName val="68.4.1._платежи в бюджет"/>
      <sheetName val="68.4.2_начисление _налога_ПРИБ."/>
      <sheetName val="68.8_ИМУЩЕСТВО"/>
      <sheetName val="68.10_ОКР.СРЕДА"/>
      <sheetName val="68.11_ТРАНСПОРТ"/>
      <sheetName val="68.12_ЗЕМЛЯ"/>
      <sheetName val="68.14_ГОСПОШЛИНА"/>
      <sheetName val="Анализ 97"/>
      <sheetName val="69.1_СОЦ_СТРАХ"/>
      <sheetName val="69.2_ПФ"/>
      <sheetName val="69.3_МЕД.СТРАХ."/>
      <sheetName val="69.11_ТРАВМАТИЗМ"/>
      <sheetName val="58.1 АКЦИИ СГЭС"/>
      <sheetName val="58.2_ВЕКСЕЛЯ"/>
      <sheetName val="58.3_ЗАЙМЫ"/>
      <sheetName val="58.2_91.1_ВЕКСЕЛЯ"/>
      <sheetName val="91.2_58.2_ВЕКСЕЛЯ"/>
      <sheetName val="анализ сч.75"/>
      <sheetName val="план счетов"/>
      <sheetName val="выручка_02"/>
      <sheetName val="Лист1"/>
      <sheetName val="Лист1 (2)"/>
      <sheetName val="Лист2"/>
      <sheetName val="Лист3"/>
      <sheetName val="FES"/>
      <sheetName val="Control"/>
      <sheetName val="Электроэн 4кв"/>
      <sheetName val="Вода 4кв"/>
      <sheetName val="Тепло 4кв"/>
      <sheetName val="ДПН внутр"/>
      <sheetName val="ДПН АРМ"/>
      <sheetName val="_x0018_O_x0000__x0000__x0000_"/>
      <sheetName val=""/>
      <sheetName val="Приток"/>
      <sheetName val="Отток"/>
      <sheetName val="Списки"/>
      <sheetName val="FST5"/>
      <sheetName val="TSheet"/>
      <sheetName val="Титульный"/>
      <sheetName val="реализация_СВОД"/>
      <sheetName val="реализация_нерег"/>
      <sheetName val="реализация_рег"/>
      <sheetName val="расчет_смешанного_тарифа"/>
      <sheetName val="товарка_население"/>
      <sheetName val="товарка_исх"/>
      <sheetName val="смешанный_тариф_рег"/>
      <sheetName val="товарка_рег"/>
      <sheetName val="смешанный_тариф_нерег"/>
      <sheetName val="товарка_нерег"/>
      <sheetName val="смешанный_тариф_итого"/>
      <sheetName val="товарка_итого"/>
      <sheetName val="1_1_1_1_(товарка_исх_)"/>
      <sheetName val="1_1_1_1_(товарка_рег)"/>
      <sheetName val="1_1_1_1_(товарка_нерег)"/>
      <sheetName val="1_1_1_1_(товарка_итого)"/>
      <sheetName val="1_1_1_1_(товарка_горсети_исх_)"/>
      <sheetName val="1_1_1_1_(товарка_горсети_рег)"/>
      <sheetName val="1_1_1_1_(товарка_горсети_нерег)"/>
      <sheetName val="1_1_1_1_(товарка_горсети_итого)"/>
      <sheetName val="товарка_отрасли"/>
      <sheetName val="товарка_группы"/>
      <sheetName val="товарка_горсети"/>
      <sheetName val="Анализ_по_товарке"/>
      <sheetName val="Анализ_по_товарке_(ОПП)"/>
      <sheetName val="Анализ_по_реализации"/>
      <sheetName val="товарка_факт_по_рег__тарифу"/>
      <sheetName val="Анализ_товарки_по_рег__тарифу"/>
      <sheetName val="Анализ_товарки_ОПП_рег__тарифу"/>
      <sheetName val="P2_1"/>
      <sheetName val="Мониторинг__2"/>
      <sheetName val="шаблон_для_R3"/>
      <sheetName val="группы_итого_1с"/>
      <sheetName val="группы_рег_"/>
      <sheetName val="группы_нерег_"/>
      <sheetName val="группы_перерасчет_рег_"/>
      <sheetName val="группы_перерасчет_нерег_"/>
      <sheetName val="группы_итого_проверка"/>
      <sheetName val="Бюджет_2010_ожид_"/>
      <sheetName val="Форма_20_(1)"/>
      <sheetName val="Форма_20_(2)"/>
      <sheetName val="Форма_20_(3)"/>
      <sheetName val="Форма_20_(4)"/>
      <sheetName val="Форма_20_(5)"/>
      <sheetName val="18_2"/>
      <sheetName val="17_1"/>
      <sheetName val="2_3"/>
      <sheetName val="Ген__не_уч__ОРЭМ"/>
      <sheetName val="21_3"/>
      <sheetName val="анализ_50"/>
      <sheetName val="анализ_51"/>
      <sheetName val="анализ_57"/>
      <sheetName val="анализ_62"/>
      <sheetName val="расшифровка_62"/>
      <sheetName val="76_5,51"/>
      <sheetName val="91_2,51"/>
      <sheetName val="расх__из_приб__фев_2010"/>
      <sheetName val="инвест_прогр"/>
      <sheetName val="сч_60_услуги_СЭ"/>
      <sheetName val="БР_продажа_"/>
      <sheetName val="КЗ_60_1"/>
      <sheetName val="КЗ_76_5"/>
      <sheetName val="авансы_выданные_60_2"/>
      <sheetName val="_анализ__70"/>
      <sheetName val="68_1_ПОДОХОДНЫЙ"/>
      <sheetName val="68_2_НДС"/>
      <sheetName val="68_4_налог_на_ПРИБЫЛЬ"/>
      <sheetName val="68_4_1__платежи_в_бюджет"/>
      <sheetName val="68_4_2_начисление__налога_ПРИБ_"/>
      <sheetName val="68_8_ИМУЩЕСТВО"/>
      <sheetName val="68_10_ОКР_СРЕДА"/>
      <sheetName val="68_11_ТРАНСПОРТ"/>
      <sheetName val="68_12_ЗЕМЛЯ"/>
      <sheetName val="68_14_ГОСПОШЛИНА"/>
      <sheetName val="Анализ_97"/>
      <sheetName val="69_1_СОЦ_СТРАХ"/>
      <sheetName val="69_2_ПФ"/>
      <sheetName val="69_3_МЕД_СТРАХ_"/>
      <sheetName val="69_11_ТРАВМАТИЗМ"/>
      <sheetName val="58_1_АКЦИИ_СГЭС"/>
      <sheetName val="58_2_ВЕКСЕЛЯ"/>
      <sheetName val="58_3_ЗАЙМЫ"/>
      <sheetName val="58_2_91_1_ВЕКСЕЛЯ"/>
      <sheetName val="91_2_58_2_ВЕКСЕЛЯ"/>
      <sheetName val="анализ_сч_75"/>
      <sheetName val="план_счетов"/>
      <sheetName val="Лист1_(2)"/>
      <sheetName val="Электроэн_4кв"/>
      <sheetName val="Вода_4кв"/>
      <sheetName val="Тепло_4кв"/>
      <sheetName val="ДПН_внутр"/>
      <sheetName val="ДПН_АРМ"/>
      <sheetName val="O"/>
      <sheetName val="_x0018_O???"/>
      <sheetName val="3"/>
      <sheetName val="5"/>
      <sheetName val="P2.2"/>
      <sheetName val="35998"/>
      <sheetName val="44"/>
      <sheetName val="92"/>
      <sheetName val="94"/>
      <sheetName val="97"/>
      <sheetName val="Отчет"/>
      <sheetName val="Расчёт"/>
      <sheetName val="14б ДПН отчет"/>
      <sheetName val="16а Сводный анализ"/>
      <sheetName val="НЕДЕЛИ"/>
      <sheetName val="реализация⼘6㮧疽М"/>
      <sheetName val="_x0018_O"/>
      <sheetName val="TEHSHEET"/>
      <sheetName val="_x0018_O_x0000_"/>
      <sheetName val="Топливо2009"/>
      <sheetName val="2009"/>
      <sheetName val="_x0018_O?"/>
      <sheetName val="Таб1.1"/>
    </sheetNames>
    <sheetDataSet>
      <sheetData sheetId="0" refreshError="1"/>
      <sheetData sheetId="1" refreshError="1"/>
      <sheetData sheetId="2" refreshError="1">
        <row r="2">
          <cell r="A2" t="str">
            <v>ТЭС-1</v>
          </cell>
        </row>
        <row r="3">
          <cell r="A3" t="str">
            <v>ТЭС-2</v>
          </cell>
        </row>
        <row r="16">
          <cell r="A16" t="str">
            <v>Котельная - 1</v>
          </cell>
        </row>
        <row r="17">
          <cell r="A17" t="str">
            <v>Котельная - 2</v>
          </cell>
        </row>
      </sheetData>
      <sheetData sheetId="3" refreshError="1">
        <row r="2">
          <cell r="A2" t="str">
            <v>ТЭС-1</v>
          </cell>
        </row>
        <row r="4">
          <cell r="E4" t="str">
            <v>ТЭС-1</v>
          </cell>
          <cell r="G4" t="str">
            <v>ТЭС-2</v>
          </cell>
          <cell r="J4" t="str">
            <v>ГЭС-1</v>
          </cell>
          <cell r="L4" t="str">
            <v>ГЭС-2</v>
          </cell>
        </row>
        <row r="8">
          <cell r="C8">
            <v>0</v>
          </cell>
          <cell r="D8">
            <v>0</v>
          </cell>
        </row>
        <row r="9">
          <cell r="C9">
            <v>0</v>
          </cell>
          <cell r="D9">
            <v>0</v>
          </cell>
        </row>
        <row r="10">
          <cell r="C10">
            <v>0</v>
          </cell>
          <cell r="D10">
            <v>0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J11">
            <v>0</v>
          </cell>
          <cell r="K11" t="e">
            <v>#NAME?</v>
          </cell>
          <cell r="L11">
            <v>0</v>
          </cell>
          <cell r="M11" t="e">
            <v>#NAME?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C13">
            <v>0</v>
          </cell>
          <cell r="D13">
            <v>0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J15">
            <v>0</v>
          </cell>
          <cell r="K15" t="e">
            <v>#NAME?</v>
          </cell>
          <cell r="L15">
            <v>0</v>
          </cell>
          <cell r="M15" t="e">
            <v>#NAME?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</sheetData>
      <sheetData sheetId="4" refreshError="1">
        <row r="2">
          <cell r="A2" t="str">
            <v>ТЭС-1</v>
          </cell>
        </row>
        <row r="4">
          <cell r="E4" t="str">
            <v>ТЭС-1</v>
          </cell>
          <cell r="G4" t="str">
            <v>ТЭС-2</v>
          </cell>
          <cell r="J4" t="str">
            <v>ГЭС-1</v>
          </cell>
          <cell r="L4" t="str">
            <v>ГЭС-2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 t="str">
            <v>Добавить столбцы</v>
          </cell>
          <cell r="J8">
            <v>0</v>
          </cell>
          <cell r="K8">
            <v>0</v>
          </cell>
          <cell r="L8">
            <v>0</v>
          </cell>
        </row>
        <row r="9"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C17">
            <v>0</v>
          </cell>
          <cell r="D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C19">
            <v>0</v>
          </cell>
          <cell r="D19">
            <v>0</v>
          </cell>
          <cell r="K19" t="e">
            <v>#NAME?</v>
          </cell>
          <cell r="L19" t="e">
            <v>#NAME?</v>
          </cell>
        </row>
      </sheetData>
      <sheetData sheetId="5" refreshError="1">
        <row r="2">
          <cell r="A2" t="str">
            <v>ТЭС-1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 t="str">
            <v>-</v>
          </cell>
          <cell r="J11">
            <v>0</v>
          </cell>
          <cell r="K11" t="e">
            <v>#NAME?</v>
          </cell>
          <cell r="L11">
            <v>0</v>
          </cell>
          <cell r="M11" t="e">
            <v>#NAME?</v>
          </cell>
          <cell r="N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</row>
        <row r="14">
          <cell r="B14" t="str">
            <v>ТЭС-1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 t="e">
            <v>#NAME?</v>
          </cell>
          <cell r="L14">
            <v>0</v>
          </cell>
          <cell r="M14" t="e">
            <v>#NAME?</v>
          </cell>
          <cell r="N14">
            <v>0</v>
          </cell>
        </row>
        <row r="15">
          <cell r="B15" t="str">
            <v>ТЭС-2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 t="e">
            <v>#NAME?</v>
          </cell>
          <cell r="L15">
            <v>0</v>
          </cell>
          <cell r="M15" t="e">
            <v>#NAME?</v>
          </cell>
          <cell r="N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</row>
        <row r="20">
          <cell r="B20" t="str">
            <v>Котельная - 1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 t="e">
            <v>#NAME?</v>
          </cell>
          <cell r="L20">
            <v>0</v>
          </cell>
          <cell r="M20" t="e">
            <v>#NAME?</v>
          </cell>
          <cell r="N20">
            <v>0</v>
          </cell>
          <cell r="O20" t="str">
            <v>-</v>
          </cell>
        </row>
        <row r="21">
          <cell r="B21" t="str">
            <v>Котельная - 2</v>
          </cell>
          <cell r="D21">
            <v>0</v>
          </cell>
          <cell r="F21">
            <v>0</v>
          </cell>
          <cell r="L21">
            <v>0</v>
          </cell>
          <cell r="N21">
            <v>0</v>
          </cell>
        </row>
        <row r="22">
          <cell r="B22" t="str">
            <v>Котельная - 2</v>
          </cell>
          <cell r="D22">
            <v>0</v>
          </cell>
          <cell r="E22">
            <v>0</v>
          </cell>
          <cell r="F22">
            <v>0</v>
          </cell>
          <cell r="K22" t="e">
            <v>#NAME?</v>
          </cell>
          <cell r="L22">
            <v>0</v>
          </cell>
          <cell r="M22" t="e">
            <v>#NAME?</v>
          </cell>
          <cell r="N22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</row>
        <row r="26">
          <cell r="B26" t="str">
            <v>Электробойлерная - 1</v>
          </cell>
          <cell r="D26">
            <v>0</v>
          </cell>
          <cell r="F26">
            <v>0</v>
          </cell>
          <cell r="G26">
            <v>0</v>
          </cell>
          <cell r="H26">
            <v>0</v>
          </cell>
          <cell r="I26" t="str">
            <v>-</v>
          </cell>
          <cell r="J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B27" t="str">
            <v>Всего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 t="e">
            <v>#NAME?</v>
          </cell>
          <cell r="L27">
            <v>0</v>
          </cell>
          <cell r="M27" t="e">
            <v>#NAME?</v>
          </cell>
          <cell r="N27">
            <v>0</v>
          </cell>
          <cell r="O27">
            <v>0</v>
          </cell>
          <cell r="P27">
            <v>0</v>
          </cell>
        </row>
        <row r="28">
          <cell r="B28" t="str">
            <v>Всего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 t="e">
            <v>#NAME?</v>
          </cell>
          <cell r="L28">
            <v>0</v>
          </cell>
          <cell r="M28" t="e">
            <v>#NAME?</v>
          </cell>
          <cell r="N28">
            <v>0</v>
          </cell>
          <cell r="O28">
            <v>0</v>
          </cell>
          <cell r="P28">
            <v>0</v>
          </cell>
        </row>
        <row r="31">
          <cell r="B31" t="str">
            <v>СЦТ - 1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L31">
            <v>0</v>
          </cell>
          <cell r="M31" t="e">
            <v>#NAME?</v>
          </cell>
          <cell r="N31">
            <v>0</v>
          </cell>
          <cell r="O31">
            <v>0</v>
          </cell>
          <cell r="P31">
            <v>0</v>
          </cell>
        </row>
        <row r="32">
          <cell r="B32" t="str">
            <v>СЦТ - 2</v>
          </cell>
          <cell r="D32">
            <v>0</v>
          </cell>
          <cell r="E32">
            <v>0</v>
          </cell>
          <cell r="F32">
            <v>0</v>
          </cell>
          <cell r="K32" t="e">
            <v>#NAME?</v>
          </cell>
          <cell r="L32">
            <v>0</v>
          </cell>
          <cell r="M32" t="e">
            <v>#NAME?</v>
          </cell>
          <cell r="N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K33" t="e">
            <v>#NAME?</v>
          </cell>
          <cell r="L33">
            <v>0</v>
          </cell>
          <cell r="M33" t="e">
            <v>#NAME?</v>
          </cell>
          <cell r="N33">
            <v>0</v>
          </cell>
        </row>
      </sheetData>
      <sheetData sheetId="6" refreshError="1">
        <row r="2">
          <cell r="A2" t="str">
            <v>ТЭС-1</v>
          </cell>
        </row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K19" t="e">
            <v>#NAME?</v>
          </cell>
          <cell r="L19" t="e">
            <v>#NAME?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F21">
            <v>0</v>
          </cell>
          <cell r="L21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J28">
            <v>0</v>
          </cell>
          <cell r="K28" t="e">
            <v>#NAME?</v>
          </cell>
          <cell r="L28">
            <v>0</v>
          </cell>
        </row>
        <row r="29">
          <cell r="F29">
            <v>0</v>
          </cell>
          <cell r="G29">
            <v>0</v>
          </cell>
          <cell r="H29">
            <v>0</v>
          </cell>
          <cell r="J29">
            <v>0</v>
          </cell>
          <cell r="K29" t="e">
            <v>#NAME?</v>
          </cell>
          <cell r="L29" t="e">
            <v>#NAME?</v>
          </cell>
        </row>
        <row r="30">
          <cell r="F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L31">
            <v>0</v>
          </cell>
        </row>
      </sheetData>
      <sheetData sheetId="7" refreshError="1">
        <row r="2">
          <cell r="A2" t="str">
            <v>ТЭС-1</v>
          </cell>
        </row>
        <row r="8">
          <cell r="C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 t="str">
            <v>Добавить столбцы</v>
          </cell>
          <cell r="J8">
            <v>0</v>
          </cell>
          <cell r="K8">
            <v>0</v>
          </cell>
          <cell r="L8">
            <v>0</v>
          </cell>
        </row>
        <row r="9">
          <cell r="A9" t="str">
            <v>ТЭС-1</v>
          </cell>
          <cell r="B9" t="str">
            <v>ТЭС-1</v>
          </cell>
          <cell r="C9" t="str">
            <v>Мазут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 t="e">
            <v>#NAME?</v>
          </cell>
          <cell r="L9" t="e">
            <v>#NAME?</v>
          </cell>
          <cell r="M9" t="e">
            <v>#NAME?</v>
          </cell>
          <cell r="N9">
            <v>0</v>
          </cell>
        </row>
        <row r="10">
          <cell r="B10" t="str">
            <v>ТЭС-1</v>
          </cell>
          <cell r="C10" t="str">
            <v>Газ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 t="e">
            <v>#NAME?</v>
          </cell>
          <cell r="L10" t="e">
            <v>#NAME?</v>
          </cell>
          <cell r="M10" t="e">
            <v>#NAME?</v>
          </cell>
          <cell r="N10">
            <v>0</v>
          </cell>
        </row>
        <row r="11">
          <cell r="B11" t="str">
            <v>ТЭС-1</v>
          </cell>
          <cell r="C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 t="str">
            <v>-</v>
          </cell>
          <cell r="J11">
            <v>0</v>
          </cell>
          <cell r="K11" t="e">
            <v>#NAME?</v>
          </cell>
          <cell r="L11" t="e">
            <v>#NAME?</v>
          </cell>
          <cell r="M11" t="e">
            <v>#NAME?</v>
          </cell>
          <cell r="N11">
            <v>0</v>
          </cell>
        </row>
        <row r="12">
          <cell r="C12" t="str">
            <v>Добавить строки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</row>
        <row r="13">
          <cell r="A13" t="str">
            <v>ТЭС-2</v>
          </cell>
          <cell r="B13" t="str">
            <v>ТЭС-2</v>
          </cell>
          <cell r="C13" t="str">
            <v>Мазут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 t="e">
            <v>#NAME?</v>
          </cell>
          <cell r="L13" t="e">
            <v>#NAME?</v>
          </cell>
          <cell r="M13" t="e">
            <v>#NAME?</v>
          </cell>
          <cell r="N13">
            <v>0</v>
          </cell>
        </row>
        <row r="14">
          <cell r="B14" t="str">
            <v>ТЭС-2</v>
          </cell>
          <cell r="C14" t="str">
            <v>Газ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 t="e">
            <v>#NAME?</v>
          </cell>
          <cell r="L14" t="e">
            <v>#NAME?</v>
          </cell>
          <cell r="M14" t="e">
            <v>#NAME?</v>
          </cell>
          <cell r="N14">
            <v>0</v>
          </cell>
        </row>
        <row r="15">
          <cell r="B15" t="str">
            <v>ТЭС-2</v>
          </cell>
          <cell r="C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 t="e">
            <v>#NAME?</v>
          </cell>
          <cell r="L15" t="e">
            <v>#NAME?</v>
          </cell>
          <cell r="M15" t="e">
            <v>#NAME?</v>
          </cell>
          <cell r="N15">
            <v>0</v>
          </cell>
        </row>
        <row r="16">
          <cell r="C16" t="str">
            <v>Добавить строки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7">
          <cell r="A17" t="str">
            <v>Добавить строки</v>
          </cell>
          <cell r="C17">
            <v>0</v>
          </cell>
        </row>
        <row r="18">
          <cell r="A18" t="str">
            <v>Котельная - 1</v>
          </cell>
          <cell r="B18" t="str">
            <v>Котельная - 1</v>
          </cell>
          <cell r="C18" t="str">
            <v>Мазут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 t="e">
            <v>#NAME?</v>
          </cell>
          <cell r="L18" t="e">
            <v>#NAME?</v>
          </cell>
          <cell r="M18" t="e">
            <v>#NAME?</v>
          </cell>
          <cell r="N18">
            <v>0</v>
          </cell>
          <cell r="O18">
            <v>0</v>
          </cell>
          <cell r="P18">
            <v>0</v>
          </cell>
        </row>
        <row r="19">
          <cell r="B19" t="str">
            <v>Котельная - 1</v>
          </cell>
          <cell r="C19" t="str">
            <v>Газ</v>
          </cell>
          <cell r="E19">
            <v>0</v>
          </cell>
          <cell r="K19" t="e">
            <v>#NAME?</v>
          </cell>
          <cell r="L19" t="e">
            <v>#NAME?</v>
          </cell>
          <cell r="M19" t="e">
            <v>#NAME?</v>
          </cell>
          <cell r="N19">
            <v>0</v>
          </cell>
        </row>
        <row r="20">
          <cell r="B20" t="str">
            <v>Котельная - 1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 t="e">
            <v>#NAME?</v>
          </cell>
          <cell r="L20" t="e">
            <v>#NAME?</v>
          </cell>
          <cell r="M20" t="e">
            <v>#NAME?</v>
          </cell>
          <cell r="N20">
            <v>0</v>
          </cell>
          <cell r="O20" t="str">
            <v>-</v>
          </cell>
        </row>
        <row r="21">
          <cell r="B21" t="str">
            <v>Котельная - 2</v>
          </cell>
          <cell r="C21" t="str">
            <v>Добавить строки</v>
          </cell>
          <cell r="F21">
            <v>0</v>
          </cell>
          <cell r="L21">
            <v>0</v>
          </cell>
          <cell r="N21">
            <v>0</v>
          </cell>
        </row>
        <row r="22">
          <cell r="A22" t="str">
            <v>Котельная - 2</v>
          </cell>
          <cell r="B22" t="str">
            <v>Котельная - 2</v>
          </cell>
          <cell r="C22" t="str">
            <v>Мазут</v>
          </cell>
          <cell r="E22">
            <v>0</v>
          </cell>
          <cell r="F22">
            <v>0</v>
          </cell>
          <cell r="K22" t="e">
            <v>#NAME?</v>
          </cell>
          <cell r="L22" t="e">
            <v>#NAME?</v>
          </cell>
          <cell r="M22" t="e">
            <v>#NAME?</v>
          </cell>
          <cell r="N22">
            <v>0</v>
          </cell>
        </row>
        <row r="23">
          <cell r="B23" t="str">
            <v>Котельная - 2</v>
          </cell>
          <cell r="C23" t="str">
            <v>Газ</v>
          </cell>
          <cell r="E23">
            <v>0</v>
          </cell>
          <cell r="K23" t="e">
            <v>#NAME?</v>
          </cell>
          <cell r="L23" t="e">
            <v>#NAME?</v>
          </cell>
          <cell r="M23" t="e">
            <v>#NAME?</v>
          </cell>
          <cell r="N23">
            <v>0</v>
          </cell>
        </row>
        <row r="24">
          <cell r="B24" t="str">
            <v>Котельная - 2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 t="e">
            <v>#NAME?</v>
          </cell>
          <cell r="L24" t="e">
            <v>#NAME?</v>
          </cell>
          <cell r="M24" t="e">
            <v>#NAME?</v>
          </cell>
          <cell r="N24">
            <v>0</v>
          </cell>
          <cell r="O24">
            <v>0</v>
          </cell>
          <cell r="P24">
            <v>0</v>
          </cell>
        </row>
        <row r="25">
          <cell r="C25" t="str">
            <v>Добавить строки</v>
          </cell>
        </row>
        <row r="26">
          <cell r="B26" t="str">
            <v>Электробойлерная - 1</v>
          </cell>
          <cell r="F26">
            <v>0</v>
          </cell>
          <cell r="G26">
            <v>0</v>
          </cell>
          <cell r="H26">
            <v>0</v>
          </cell>
          <cell r="I26" t="str">
            <v>-</v>
          </cell>
          <cell r="J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A27" t="str">
            <v>Всего</v>
          </cell>
          <cell r="B27" t="str">
            <v>Всего</v>
          </cell>
          <cell r="C27" t="str">
            <v>Мазут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 t="e">
            <v>#NAME?</v>
          </cell>
          <cell r="L27" t="e">
            <v>#NAME?</v>
          </cell>
          <cell r="M27" t="e">
            <v>#NAME?</v>
          </cell>
          <cell r="N27">
            <v>0</v>
          </cell>
          <cell r="O27">
            <v>0</v>
          </cell>
          <cell r="P27">
            <v>0</v>
          </cell>
        </row>
        <row r="28">
          <cell r="B28" t="str">
            <v>Всего</v>
          </cell>
          <cell r="C28" t="str">
            <v>Газ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 t="e">
            <v>#NAME?</v>
          </cell>
          <cell r="L28" t="e">
            <v>#NAME?</v>
          </cell>
          <cell r="M28" t="e">
            <v>#NAME?</v>
          </cell>
          <cell r="N28">
            <v>0</v>
          </cell>
          <cell r="O28">
            <v>0</v>
          </cell>
          <cell r="P28">
            <v>0</v>
          </cell>
        </row>
        <row r="29">
          <cell r="B29" t="str">
            <v>Всего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 t="e">
            <v>#NAME?</v>
          </cell>
          <cell r="L29" t="e">
            <v>#NAME?</v>
          </cell>
          <cell r="M29" t="e">
            <v>#NAME?</v>
          </cell>
          <cell r="N29">
            <v>0</v>
          </cell>
          <cell r="O29">
            <v>0</v>
          </cell>
          <cell r="P29">
            <v>0</v>
          </cell>
        </row>
        <row r="30">
          <cell r="C30" t="str">
            <v>Добавить строки</v>
          </cell>
          <cell r="I30">
            <v>0</v>
          </cell>
        </row>
        <row r="31">
          <cell r="B31" t="str">
            <v>СЦТ - 1</v>
          </cell>
          <cell r="C31" t="str">
            <v>Итого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L31">
            <v>0</v>
          </cell>
          <cell r="M31" t="e">
            <v>#NAME?</v>
          </cell>
          <cell r="N31">
            <v>0</v>
          </cell>
          <cell r="O31">
            <v>0</v>
          </cell>
          <cell r="P31">
            <v>0</v>
          </cell>
        </row>
        <row r="32">
          <cell r="A32" t="str">
            <v>СЦТ - 1</v>
          </cell>
          <cell r="B32" t="str">
            <v>СЦТ - 2</v>
          </cell>
          <cell r="D32">
            <v>0</v>
          </cell>
          <cell r="E32">
            <v>0</v>
          </cell>
          <cell r="F32">
            <v>0</v>
          </cell>
          <cell r="K32" t="e">
            <v>#NAME?</v>
          </cell>
          <cell r="L32" t="e">
            <v>#NAME?</v>
          </cell>
          <cell r="M32" t="e">
            <v>#NAME?</v>
          </cell>
          <cell r="N32">
            <v>0</v>
          </cell>
        </row>
        <row r="33">
          <cell r="A33" t="str">
            <v>СЦТ - 2</v>
          </cell>
          <cell r="D33">
            <v>0</v>
          </cell>
          <cell r="E33">
            <v>0</v>
          </cell>
          <cell r="F33">
            <v>0</v>
          </cell>
          <cell r="K33" t="e">
            <v>#NAME?</v>
          </cell>
          <cell r="L33" t="e">
            <v>#NAME?</v>
          </cell>
          <cell r="M33" t="e">
            <v>#NAME?</v>
          </cell>
          <cell r="N33">
            <v>0</v>
          </cell>
        </row>
        <row r="34">
          <cell r="E34">
            <v>0</v>
          </cell>
          <cell r="K34" t="e">
            <v>#NAME?</v>
          </cell>
          <cell r="L34" t="e">
            <v>#NAME?</v>
          </cell>
          <cell r="M34" t="e">
            <v>#NAME?</v>
          </cell>
          <cell r="N34">
            <v>0</v>
          </cell>
        </row>
        <row r="35">
          <cell r="G35">
            <v>0</v>
          </cell>
          <cell r="H35">
            <v>0</v>
          </cell>
          <cell r="I35" t="str">
            <v>-</v>
          </cell>
          <cell r="J35">
            <v>0</v>
          </cell>
          <cell r="L35" t="str">
            <v>-</v>
          </cell>
          <cell r="M35">
            <v>0</v>
          </cell>
          <cell r="O35" t="str">
            <v>-</v>
          </cell>
        </row>
        <row r="37">
          <cell r="A37" t="str">
            <v>ТЭС-1</v>
          </cell>
          <cell r="B37" t="str">
            <v>ТЭС-1</v>
          </cell>
          <cell r="C37" t="str">
            <v>Мазут</v>
          </cell>
          <cell r="E37">
            <v>0</v>
          </cell>
          <cell r="K37" t="e">
            <v>#NAME?</v>
          </cell>
          <cell r="L37" t="e">
            <v>#NAME?</v>
          </cell>
          <cell r="M37" t="e">
            <v>#NAME?</v>
          </cell>
          <cell r="N37">
            <v>0</v>
          </cell>
        </row>
        <row r="38">
          <cell r="B38" t="str">
            <v>ТЭС-1</v>
          </cell>
          <cell r="C38" t="str">
            <v>Газ</v>
          </cell>
          <cell r="E38">
            <v>0</v>
          </cell>
          <cell r="K38" t="e">
            <v>#NAME?</v>
          </cell>
          <cell r="L38" t="e">
            <v>#NAME?</v>
          </cell>
          <cell r="M38" t="e">
            <v>#NAME?</v>
          </cell>
          <cell r="N38">
            <v>0</v>
          </cell>
        </row>
        <row r="39">
          <cell r="B39" t="str">
            <v>ТЭС-1</v>
          </cell>
          <cell r="E39">
            <v>0</v>
          </cell>
          <cell r="K39" t="e">
            <v>#NAME?</v>
          </cell>
          <cell r="L39" t="e">
            <v>#NAME?</v>
          </cell>
          <cell r="M39" t="e">
            <v>#NAME?</v>
          </cell>
          <cell r="N39">
            <v>0</v>
          </cell>
        </row>
        <row r="40">
          <cell r="C40" t="str">
            <v>Добавить строки</v>
          </cell>
        </row>
        <row r="41">
          <cell r="A41" t="str">
            <v>ТЭС-2</v>
          </cell>
          <cell r="B41" t="str">
            <v>ТЭС-2</v>
          </cell>
          <cell r="C41" t="str">
            <v>Мазут</v>
          </cell>
          <cell r="E41">
            <v>0</v>
          </cell>
          <cell r="K41" t="e">
            <v>#NAME?</v>
          </cell>
          <cell r="L41" t="e">
            <v>#NAME?</v>
          </cell>
          <cell r="M41" t="e">
            <v>#NAME?</v>
          </cell>
          <cell r="N41">
            <v>0</v>
          </cell>
        </row>
        <row r="42">
          <cell r="B42" t="str">
            <v>ТЭС-2</v>
          </cell>
          <cell r="C42" t="str">
            <v>Газ</v>
          </cell>
          <cell r="E42">
            <v>0</v>
          </cell>
          <cell r="K42" t="e">
            <v>#NAME?</v>
          </cell>
          <cell r="L42" t="e">
            <v>#NAME?</v>
          </cell>
          <cell r="M42" t="e">
            <v>#NAME?</v>
          </cell>
          <cell r="N42">
            <v>0</v>
          </cell>
        </row>
        <row r="43">
          <cell r="B43" t="str">
            <v>ТЭС-2</v>
          </cell>
          <cell r="E43">
            <v>0</v>
          </cell>
          <cell r="K43" t="e">
            <v>#NAME?</v>
          </cell>
          <cell r="L43" t="e">
            <v>#NAME?</v>
          </cell>
          <cell r="M43" t="e">
            <v>#NAME?</v>
          </cell>
          <cell r="N43">
            <v>0</v>
          </cell>
        </row>
        <row r="44">
          <cell r="C44" t="str">
            <v>Добавить строки</v>
          </cell>
        </row>
        <row r="45">
          <cell r="A45" t="str">
            <v>Добавить строки</v>
          </cell>
        </row>
        <row r="46">
          <cell r="A46" t="str">
            <v>Котельная - 1</v>
          </cell>
          <cell r="B46" t="str">
            <v>Котельная - 1</v>
          </cell>
          <cell r="C46" t="str">
            <v>Мазут</v>
          </cell>
          <cell r="E46">
            <v>0</v>
          </cell>
          <cell r="K46" t="e">
            <v>#NAME?</v>
          </cell>
          <cell r="L46" t="e">
            <v>#NAME?</v>
          </cell>
          <cell r="M46" t="e">
            <v>#NAME?</v>
          </cell>
          <cell r="N46">
            <v>0</v>
          </cell>
        </row>
        <row r="47">
          <cell r="B47" t="str">
            <v>Котельная - 1</v>
          </cell>
          <cell r="C47" t="str">
            <v>Газ</v>
          </cell>
          <cell r="E47">
            <v>0</v>
          </cell>
          <cell r="K47" t="e">
            <v>#NAME?</v>
          </cell>
          <cell r="L47" t="e">
            <v>#NAME?</v>
          </cell>
          <cell r="M47" t="e">
            <v>#NAME?</v>
          </cell>
          <cell r="N47">
            <v>0</v>
          </cell>
        </row>
        <row r="48">
          <cell r="B48" t="str">
            <v>Котельная - 1</v>
          </cell>
          <cell r="E48">
            <v>0</v>
          </cell>
          <cell r="K48" t="e">
            <v>#NAME?</v>
          </cell>
          <cell r="L48" t="e">
            <v>#NAME?</v>
          </cell>
          <cell r="M48" t="e">
            <v>#NAME?</v>
          </cell>
          <cell r="N48">
            <v>0</v>
          </cell>
        </row>
        <row r="49">
          <cell r="C49" t="str">
            <v>Добавить строки</v>
          </cell>
        </row>
        <row r="50">
          <cell r="A50" t="str">
            <v>Котельная - 2</v>
          </cell>
          <cell r="B50" t="str">
            <v>Котельная - 2</v>
          </cell>
          <cell r="C50" t="str">
            <v>Мазут</v>
          </cell>
          <cell r="E50">
            <v>0</v>
          </cell>
          <cell r="K50" t="e">
            <v>#NAME?</v>
          </cell>
          <cell r="L50" t="e">
            <v>#NAME?</v>
          </cell>
          <cell r="M50" t="e">
            <v>#NAME?</v>
          </cell>
          <cell r="N50">
            <v>0</v>
          </cell>
        </row>
        <row r="51">
          <cell r="B51" t="str">
            <v>Котельная - 2</v>
          </cell>
          <cell r="C51" t="str">
            <v>Газ</v>
          </cell>
          <cell r="E51">
            <v>0</v>
          </cell>
          <cell r="K51" t="e">
            <v>#NAME?</v>
          </cell>
          <cell r="L51" t="e">
            <v>#NAME?</v>
          </cell>
          <cell r="M51" t="e">
            <v>#NAME?</v>
          </cell>
          <cell r="N51">
            <v>0</v>
          </cell>
        </row>
        <row r="52">
          <cell r="B52" t="str">
            <v>Котельная - 2</v>
          </cell>
          <cell r="E52">
            <v>0</v>
          </cell>
          <cell r="K52" t="e">
            <v>#NAME?</v>
          </cell>
          <cell r="L52" t="e">
            <v>#NAME?</v>
          </cell>
          <cell r="M52" t="e">
            <v>#NAME?</v>
          </cell>
          <cell r="N52">
            <v>0</v>
          </cell>
        </row>
        <row r="53">
          <cell r="C53" t="str">
            <v>Добавить строки</v>
          </cell>
        </row>
        <row r="55">
          <cell r="A55" t="str">
            <v>Всего</v>
          </cell>
          <cell r="B55" t="str">
            <v>Всего</v>
          </cell>
          <cell r="C55" t="str">
            <v>Мазут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 t="e">
            <v>#NAME?</v>
          </cell>
          <cell r="L55" t="e">
            <v>#NAME?</v>
          </cell>
          <cell r="M55" t="e">
            <v>#NAME?</v>
          </cell>
          <cell r="N55">
            <v>0</v>
          </cell>
          <cell r="O55">
            <v>0</v>
          </cell>
          <cell r="P55">
            <v>0</v>
          </cell>
        </row>
        <row r="56">
          <cell r="B56" t="str">
            <v>Всего</v>
          </cell>
          <cell r="C56" t="str">
            <v>Газ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 t="e">
            <v>#NAME?</v>
          </cell>
          <cell r="L56" t="e">
            <v>#NAME?</v>
          </cell>
          <cell r="M56" t="e">
            <v>#NAME?</v>
          </cell>
          <cell r="N56">
            <v>0</v>
          </cell>
          <cell r="O56">
            <v>0</v>
          </cell>
          <cell r="P56">
            <v>0</v>
          </cell>
        </row>
        <row r="57">
          <cell r="B57" t="str">
            <v>Всего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 t="e">
            <v>#NAME?</v>
          </cell>
          <cell r="L57" t="e">
            <v>#NAME?</v>
          </cell>
          <cell r="M57" t="e">
            <v>#NAME?</v>
          </cell>
          <cell r="N57">
            <v>0</v>
          </cell>
          <cell r="O57">
            <v>0</v>
          </cell>
          <cell r="P57">
            <v>0</v>
          </cell>
        </row>
        <row r="58">
          <cell r="C58" t="str">
            <v>Добавить строки</v>
          </cell>
        </row>
        <row r="59">
          <cell r="C59" t="str">
            <v>Итого</v>
          </cell>
          <cell r="E59">
            <v>0</v>
          </cell>
          <cell r="F59">
            <v>0</v>
          </cell>
          <cell r="G59">
            <v>0</v>
          </cell>
          <cell r="M59" t="e">
            <v>#NAME?</v>
          </cell>
          <cell r="N59">
            <v>0</v>
          </cell>
          <cell r="O59">
            <v>0</v>
          </cell>
          <cell r="P59">
            <v>0</v>
          </cell>
        </row>
        <row r="60">
          <cell r="A60" t="str">
            <v>СЦТ - 1</v>
          </cell>
          <cell r="E60">
            <v>0</v>
          </cell>
          <cell r="K60" t="e">
            <v>#NAME?</v>
          </cell>
          <cell r="L60" t="e">
            <v>#NAME?</v>
          </cell>
          <cell r="M60" t="e">
            <v>#NAME?</v>
          </cell>
          <cell r="N60">
            <v>0</v>
          </cell>
        </row>
        <row r="61">
          <cell r="A61" t="str">
            <v>СЦТ - 2</v>
          </cell>
          <cell r="E61">
            <v>0</v>
          </cell>
          <cell r="K61" t="e">
            <v>#NAME?</v>
          </cell>
          <cell r="L61" t="e">
            <v>#NAME?</v>
          </cell>
          <cell r="M61" t="e">
            <v>#NAME?</v>
          </cell>
          <cell r="N61">
            <v>0</v>
          </cell>
        </row>
        <row r="62">
          <cell r="E62">
            <v>0</v>
          </cell>
          <cell r="K62" t="e">
            <v>#NAME?</v>
          </cell>
          <cell r="L62" t="e">
            <v>#NAME?</v>
          </cell>
          <cell r="M62" t="e">
            <v>#NAME?</v>
          </cell>
          <cell r="N62">
            <v>0</v>
          </cell>
        </row>
      </sheetData>
      <sheetData sheetId="8" refreshError="1">
        <row r="2">
          <cell r="A2" t="str">
            <v>ТЭС-1</v>
          </cell>
        </row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J8" t="str">
            <v>Добавить столбцы</v>
          </cell>
          <cell r="K8">
            <v>0</v>
          </cell>
          <cell r="L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J10">
            <v>0</v>
          </cell>
          <cell r="K10">
            <v>0</v>
          </cell>
          <cell r="L10">
            <v>0</v>
          </cell>
          <cell r="M10" t="e">
            <v>#NAME?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J11">
            <v>0</v>
          </cell>
          <cell r="K11">
            <v>0</v>
          </cell>
          <cell r="L11">
            <v>0</v>
          </cell>
          <cell r="M11" t="e">
            <v>#NAME?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J13">
            <v>0</v>
          </cell>
          <cell r="K13">
            <v>0</v>
          </cell>
          <cell r="L13">
            <v>0</v>
          </cell>
          <cell r="M13" t="e">
            <v>#NAME?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 t="e">
            <v>#NAME?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J15">
            <v>0</v>
          </cell>
          <cell r="K15">
            <v>0</v>
          </cell>
          <cell r="L15">
            <v>0</v>
          </cell>
          <cell r="M15" t="e">
            <v>#NAME?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K19" t="e">
            <v>#NAME?</v>
          </cell>
          <cell r="L19" t="e">
            <v>#NAME?</v>
          </cell>
          <cell r="M19" t="e">
            <v>#NAME?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F21">
            <v>0</v>
          </cell>
          <cell r="L21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J28">
            <v>0</v>
          </cell>
          <cell r="K28" t="e">
            <v>#NAME?</v>
          </cell>
          <cell r="L28">
            <v>0</v>
          </cell>
          <cell r="M28" t="e">
            <v>#NAME?</v>
          </cell>
        </row>
        <row r="29">
          <cell r="F29">
            <v>0</v>
          </cell>
          <cell r="G29">
            <v>0</v>
          </cell>
          <cell r="H29">
            <v>0</v>
          </cell>
          <cell r="J29">
            <v>0</v>
          </cell>
          <cell r="K29" t="e">
            <v>#NAME?</v>
          </cell>
          <cell r="L29" t="e">
            <v>#NAME?</v>
          </cell>
          <cell r="M29" t="e">
            <v>#NAME?</v>
          </cell>
        </row>
        <row r="30">
          <cell r="F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L31">
            <v>0</v>
          </cell>
          <cell r="M31" t="e">
            <v>#NAME?</v>
          </cell>
        </row>
        <row r="32">
          <cell r="E32">
            <v>0</v>
          </cell>
          <cell r="F32">
            <v>0</v>
          </cell>
          <cell r="K32" t="e">
            <v>#NAME?</v>
          </cell>
          <cell r="L32">
            <v>0</v>
          </cell>
          <cell r="M32" t="e">
            <v>#NAME?</v>
          </cell>
        </row>
        <row r="33">
          <cell r="E33">
            <v>0</v>
          </cell>
          <cell r="F33">
            <v>0</v>
          </cell>
          <cell r="K33" t="e">
            <v>#NAME?</v>
          </cell>
          <cell r="L33">
            <v>0</v>
          </cell>
          <cell r="M33" t="e">
            <v>#NAME?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K34" t="e">
            <v>#NAME?</v>
          </cell>
          <cell r="L34" t="e">
            <v>#NAME?</v>
          </cell>
          <cell r="M34" t="e">
            <v>#NAME?</v>
          </cell>
        </row>
        <row r="35">
          <cell r="B35" t="str">
            <v>Арендная плата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J35">
            <v>0</v>
          </cell>
          <cell r="L35" t="str">
            <v>-</v>
          </cell>
          <cell r="M35">
            <v>0</v>
          </cell>
        </row>
      </sheetData>
      <sheetData sheetId="9" refreshError="1">
        <row r="2">
          <cell r="A2" t="str">
            <v>ТЭС-1</v>
          </cell>
        </row>
        <row r="8">
          <cell r="G8">
            <v>0</v>
          </cell>
          <cell r="H8">
            <v>0</v>
          </cell>
          <cell r="I8">
            <v>0</v>
          </cell>
          <cell r="J8">
            <v>0</v>
          </cell>
          <cell r="L8">
            <v>0</v>
          </cell>
        </row>
        <row r="9">
          <cell r="G9">
            <v>0</v>
          </cell>
          <cell r="H9">
            <v>0</v>
          </cell>
          <cell r="I9">
            <v>0</v>
          </cell>
          <cell r="J9">
            <v>0</v>
          </cell>
          <cell r="L9" t="e">
            <v>#NAME?</v>
          </cell>
          <cell r="M9" t="e">
            <v>#NAME?</v>
          </cell>
          <cell r="N9">
            <v>0</v>
          </cell>
        </row>
        <row r="10">
          <cell r="G10">
            <v>0</v>
          </cell>
          <cell r="H10">
            <v>0</v>
          </cell>
          <cell r="I10">
            <v>0</v>
          </cell>
          <cell r="J10">
            <v>0</v>
          </cell>
          <cell r="L10" t="e">
            <v>#NAME?</v>
          </cell>
          <cell r="M10" t="e">
            <v>#NAME?</v>
          </cell>
          <cell r="N10">
            <v>0</v>
          </cell>
        </row>
        <row r="11">
          <cell r="G11">
            <v>0</v>
          </cell>
          <cell r="H11">
            <v>0</v>
          </cell>
          <cell r="I11" t="str">
            <v>-</v>
          </cell>
          <cell r="J11">
            <v>0</v>
          </cell>
          <cell r="L11" t="str">
            <v>-</v>
          </cell>
          <cell r="M11">
            <v>0</v>
          </cell>
          <cell r="N11">
            <v>0</v>
          </cell>
        </row>
        <row r="12">
          <cell r="G12">
            <v>0</v>
          </cell>
          <cell r="H12">
            <v>0</v>
          </cell>
          <cell r="I12">
            <v>0</v>
          </cell>
          <cell r="J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</row>
        <row r="13">
          <cell r="G13">
            <v>0</v>
          </cell>
          <cell r="H13">
            <v>0</v>
          </cell>
          <cell r="I13">
            <v>0</v>
          </cell>
          <cell r="J13">
            <v>0</v>
          </cell>
          <cell r="L13" t="e">
            <v>#NAME?</v>
          </cell>
          <cell r="M13" t="e">
            <v>#NAME?</v>
          </cell>
          <cell r="N13">
            <v>0</v>
          </cell>
        </row>
        <row r="14">
          <cell r="G14">
            <v>0</v>
          </cell>
          <cell r="H14">
            <v>0</v>
          </cell>
          <cell r="I14">
            <v>0</v>
          </cell>
          <cell r="J14">
            <v>0</v>
          </cell>
          <cell r="L14" t="e">
            <v>#NAME?</v>
          </cell>
          <cell r="M14" t="e">
            <v>#NAME?</v>
          </cell>
          <cell r="N14">
            <v>0</v>
          </cell>
        </row>
        <row r="15">
          <cell r="G15">
            <v>0</v>
          </cell>
          <cell r="H15">
            <v>0</v>
          </cell>
          <cell r="I15">
            <v>0</v>
          </cell>
          <cell r="J15">
            <v>0</v>
          </cell>
          <cell r="L15" t="e">
            <v>#NAME?</v>
          </cell>
          <cell r="M15" t="e">
            <v>#NAME?</v>
          </cell>
          <cell r="N15">
            <v>0</v>
          </cell>
        </row>
        <row r="16">
          <cell r="G16">
            <v>0</v>
          </cell>
          <cell r="H16">
            <v>0</v>
          </cell>
          <cell r="I16">
            <v>0</v>
          </cell>
          <cell r="J16">
            <v>0</v>
          </cell>
          <cell r="L16">
            <v>0</v>
          </cell>
          <cell r="M16">
            <v>0</v>
          </cell>
          <cell r="N16">
            <v>0</v>
          </cell>
        </row>
        <row r="18">
          <cell r="G18">
            <v>0</v>
          </cell>
          <cell r="H18">
            <v>0</v>
          </cell>
          <cell r="I18" t="str">
            <v>-</v>
          </cell>
          <cell r="J18">
            <v>0</v>
          </cell>
          <cell r="L18" t="str">
            <v>-</v>
          </cell>
          <cell r="M18">
            <v>0</v>
          </cell>
          <cell r="N18">
            <v>0</v>
          </cell>
          <cell r="O18">
            <v>0</v>
          </cell>
        </row>
        <row r="19">
          <cell r="L19" t="e">
            <v>#NAME?</v>
          </cell>
          <cell r="M19" t="e">
            <v>#NAME?</v>
          </cell>
          <cell r="N19">
            <v>0</v>
          </cell>
        </row>
        <row r="20">
          <cell r="G20">
            <v>0</v>
          </cell>
          <cell r="H20">
            <v>0</v>
          </cell>
          <cell r="I20" t="str">
            <v>-</v>
          </cell>
          <cell r="J20">
            <v>0</v>
          </cell>
          <cell r="L20" t="e">
            <v>#NAME?</v>
          </cell>
          <cell r="M20" t="e">
            <v>#NAME?</v>
          </cell>
          <cell r="N20">
            <v>0</v>
          </cell>
          <cell r="O20" t="str">
            <v>-</v>
          </cell>
          <cell r="Q20">
            <v>0</v>
          </cell>
          <cell r="R20">
            <v>0</v>
          </cell>
          <cell r="S20">
            <v>0</v>
          </cell>
        </row>
        <row r="21">
          <cell r="L21">
            <v>0</v>
          </cell>
          <cell r="N21">
            <v>0</v>
          </cell>
        </row>
        <row r="24">
          <cell r="G24">
            <v>0</v>
          </cell>
          <cell r="H24">
            <v>0</v>
          </cell>
          <cell r="I24">
            <v>0</v>
          </cell>
          <cell r="J24">
            <v>0</v>
          </cell>
          <cell r="L24" t="e">
            <v>#NAME?</v>
          </cell>
          <cell r="M24" t="e">
            <v>#NAME?</v>
          </cell>
          <cell r="N24">
            <v>0</v>
          </cell>
          <cell r="O24">
            <v>0</v>
          </cell>
        </row>
        <row r="26">
          <cell r="G26">
            <v>0</v>
          </cell>
          <cell r="H26">
            <v>0</v>
          </cell>
          <cell r="I26" t="str">
            <v>-</v>
          </cell>
          <cell r="J26">
            <v>0</v>
          </cell>
          <cell r="L26" t="str">
            <v>-</v>
          </cell>
          <cell r="M26">
            <v>0</v>
          </cell>
          <cell r="N26">
            <v>0</v>
          </cell>
        </row>
        <row r="27">
          <cell r="G27">
            <v>0</v>
          </cell>
          <cell r="H27">
            <v>0</v>
          </cell>
          <cell r="I27">
            <v>0</v>
          </cell>
          <cell r="J27">
            <v>0</v>
          </cell>
          <cell r="L27" t="e">
            <v>#NAME?</v>
          </cell>
          <cell r="M27" t="e">
            <v>#NAME?</v>
          </cell>
          <cell r="N27">
            <v>0</v>
          </cell>
          <cell r="O27">
            <v>0</v>
          </cell>
          <cell r="Q27">
            <v>0</v>
          </cell>
          <cell r="R27">
            <v>0</v>
          </cell>
          <cell r="S27">
            <v>0</v>
          </cell>
        </row>
        <row r="28">
          <cell r="G28">
            <v>0</v>
          </cell>
          <cell r="H28">
            <v>0</v>
          </cell>
          <cell r="I28">
            <v>0</v>
          </cell>
          <cell r="J28">
            <v>0</v>
          </cell>
          <cell r="L28" t="e">
            <v>#NAME?</v>
          </cell>
          <cell r="M28" t="e">
            <v>#NAME?</v>
          </cell>
          <cell r="N28">
            <v>0</v>
          </cell>
          <cell r="O28">
            <v>0</v>
          </cell>
        </row>
        <row r="30">
          <cell r="I30">
            <v>0</v>
          </cell>
        </row>
        <row r="31">
          <cell r="G31">
            <v>0</v>
          </cell>
          <cell r="L31">
            <v>0</v>
          </cell>
          <cell r="M31" t="e">
            <v>#NAME?</v>
          </cell>
          <cell r="N31">
            <v>0</v>
          </cell>
          <cell r="O31">
            <v>0</v>
          </cell>
        </row>
        <row r="32">
          <cell r="L32" t="e">
            <v>#NAME?</v>
          </cell>
          <cell r="M32" t="e">
            <v>#NAME?</v>
          </cell>
          <cell r="N32">
            <v>0</v>
          </cell>
        </row>
        <row r="33">
          <cell r="L33" t="e">
            <v>#NAME?</v>
          </cell>
          <cell r="M33" t="e">
            <v>#NAME?</v>
          </cell>
          <cell r="N33">
            <v>0</v>
          </cell>
        </row>
        <row r="35">
          <cell r="B35" t="str">
            <v>Арендная плата</v>
          </cell>
          <cell r="G35">
            <v>0</v>
          </cell>
          <cell r="H35">
            <v>0</v>
          </cell>
          <cell r="I35" t="str">
            <v>-</v>
          </cell>
          <cell r="J35">
            <v>0</v>
          </cell>
          <cell r="L35" t="str">
            <v>-</v>
          </cell>
          <cell r="M35">
            <v>0</v>
          </cell>
          <cell r="O35" t="str">
            <v>-</v>
          </cell>
        </row>
        <row r="37">
          <cell r="B37" t="str">
            <v>ТЭС-1</v>
          </cell>
          <cell r="L37" t="e">
            <v>#NAME?</v>
          </cell>
          <cell r="M37" t="e">
            <v>#NAME?</v>
          </cell>
          <cell r="N37">
            <v>0</v>
          </cell>
        </row>
        <row r="41">
          <cell r="L41" t="e">
            <v>#NAME?</v>
          </cell>
          <cell r="M41" t="e">
            <v>#NAME?</v>
          </cell>
          <cell r="N41">
            <v>0</v>
          </cell>
        </row>
        <row r="42">
          <cell r="L42" t="e">
            <v>#NAME?</v>
          </cell>
          <cell r="M42" t="e">
            <v>#NAME?</v>
          </cell>
          <cell r="N42">
            <v>0</v>
          </cell>
        </row>
      </sheetData>
      <sheetData sheetId="10" refreshError="1">
        <row r="2">
          <cell r="A2" t="str">
            <v>ТЭС-1</v>
          </cell>
        </row>
        <row r="8">
          <cell r="C8">
            <v>0</v>
          </cell>
          <cell r="D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 t="str">
            <v>Добавить столбцы</v>
          </cell>
          <cell r="K8">
            <v>0</v>
          </cell>
          <cell r="L8">
            <v>0</v>
          </cell>
        </row>
        <row r="10">
          <cell r="C10">
            <v>0</v>
          </cell>
          <cell r="D10">
            <v>0</v>
          </cell>
          <cell r="F10">
            <v>0</v>
          </cell>
          <cell r="G10">
            <v>0</v>
          </cell>
          <cell r="H10">
            <v>0</v>
          </cell>
          <cell r="J10">
            <v>0</v>
          </cell>
          <cell r="K10">
            <v>0</v>
          </cell>
          <cell r="L10">
            <v>0</v>
          </cell>
          <cell r="M10" t="e">
            <v>#NAME?</v>
          </cell>
          <cell r="N10">
            <v>0</v>
          </cell>
        </row>
        <row r="11">
          <cell r="C11">
            <v>0</v>
          </cell>
          <cell r="D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 t="e">
            <v>#NAME?</v>
          </cell>
          <cell r="N11">
            <v>0</v>
          </cell>
        </row>
        <row r="13">
          <cell r="C13">
            <v>0</v>
          </cell>
          <cell r="D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 t="e">
            <v>#NAME?</v>
          </cell>
          <cell r="N13">
            <v>0</v>
          </cell>
        </row>
        <row r="14">
          <cell r="C14">
            <v>0</v>
          </cell>
          <cell r="D14">
            <v>0</v>
          </cell>
          <cell r="F14">
            <v>0</v>
          </cell>
          <cell r="G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 t="e">
            <v>#NAME?</v>
          </cell>
          <cell r="N14">
            <v>0</v>
          </cell>
        </row>
        <row r="15">
          <cell r="C15">
            <v>0</v>
          </cell>
          <cell r="D15">
            <v>0</v>
          </cell>
          <cell r="F15">
            <v>0</v>
          </cell>
          <cell r="G15">
            <v>0</v>
          </cell>
          <cell r="H15">
            <v>0</v>
          </cell>
          <cell r="J15">
            <v>0</v>
          </cell>
          <cell r="K15">
            <v>0</v>
          </cell>
          <cell r="L15">
            <v>0</v>
          </cell>
          <cell r="M15" t="e">
            <v>#NAME?</v>
          </cell>
          <cell r="N15">
            <v>0</v>
          </cell>
        </row>
        <row r="16">
          <cell r="C16">
            <v>0</v>
          </cell>
          <cell r="D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8">
          <cell r="C18">
            <v>0</v>
          </cell>
          <cell r="D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 t="e">
            <v>#NAME?</v>
          </cell>
          <cell r="N18">
            <v>0</v>
          </cell>
        </row>
        <row r="19">
          <cell r="C19">
            <v>0</v>
          </cell>
          <cell r="D19">
            <v>0</v>
          </cell>
          <cell r="K19" t="e">
            <v>#NAME?</v>
          </cell>
          <cell r="L19" t="e">
            <v>#NAME?</v>
          </cell>
          <cell r="M19" t="e">
            <v>#NAME?</v>
          </cell>
          <cell r="N19">
            <v>0</v>
          </cell>
        </row>
        <row r="20">
          <cell r="C20">
            <v>0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</row>
        <row r="22">
          <cell r="B22" t="str">
            <v>Другие прочие платежи из прибыли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I22">
            <v>0</v>
          </cell>
          <cell r="K22" t="e">
            <v>#NAME?</v>
          </cell>
          <cell r="L22" t="e">
            <v>#NAME?</v>
          </cell>
          <cell r="M22" t="e">
            <v>#NAME?</v>
          </cell>
          <cell r="N22">
            <v>0</v>
          </cell>
        </row>
        <row r="23">
          <cell r="B23" t="str">
            <v>Резерв по сомнительным долгам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I23">
            <v>0</v>
          </cell>
          <cell r="K23" t="e">
            <v>#NAME?</v>
          </cell>
          <cell r="L23" t="e">
            <v>#NAME?</v>
          </cell>
          <cell r="M23" t="e">
            <v>#NAME?</v>
          </cell>
          <cell r="N23">
            <v>0</v>
          </cell>
        </row>
        <row r="24">
          <cell r="B24" t="str">
            <v>Котельная - 2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 t="e">
            <v>#NAME?</v>
          </cell>
          <cell r="N24">
            <v>0</v>
          </cell>
        </row>
        <row r="26">
          <cell r="C26">
            <v>0</v>
          </cell>
          <cell r="D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C27">
            <v>0</v>
          </cell>
          <cell r="D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</row>
        <row r="29">
          <cell r="C29">
            <v>0</v>
          </cell>
          <cell r="D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 t="e">
            <v>#NAME?</v>
          </cell>
          <cell r="L29" t="e">
            <v>#NAME?</v>
          </cell>
          <cell r="M29" t="e">
            <v>#NAME?</v>
          </cell>
          <cell r="N29">
            <v>0</v>
          </cell>
        </row>
        <row r="30">
          <cell r="C30">
            <v>0</v>
          </cell>
          <cell r="D30">
            <v>0</v>
          </cell>
          <cell r="F30">
            <v>0</v>
          </cell>
          <cell r="I30">
            <v>0</v>
          </cell>
        </row>
        <row r="31">
          <cell r="C31">
            <v>0</v>
          </cell>
          <cell r="D31">
            <v>0</v>
          </cell>
          <cell r="F31">
            <v>0</v>
          </cell>
          <cell r="G31">
            <v>0</v>
          </cell>
          <cell r="L31">
            <v>0</v>
          </cell>
          <cell r="M31" t="e">
            <v>#NAME?</v>
          </cell>
          <cell r="N31">
            <v>0</v>
          </cell>
        </row>
        <row r="32">
          <cell r="C32">
            <v>0</v>
          </cell>
          <cell r="D32">
            <v>0</v>
          </cell>
          <cell r="F32">
            <v>0</v>
          </cell>
          <cell r="K32" t="e">
            <v>#NAME?</v>
          </cell>
          <cell r="L32" t="e">
            <v>#NAME?</v>
          </cell>
          <cell r="M32" t="e">
            <v>#NAME?</v>
          </cell>
          <cell r="N32">
            <v>0</v>
          </cell>
        </row>
        <row r="34">
          <cell r="B34" t="str">
            <v>Сбор на содержание милиции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K34" t="e">
            <v>#NAME?</v>
          </cell>
          <cell r="L34" t="e">
            <v>#NAME?</v>
          </cell>
          <cell r="M34" t="e">
            <v>#NAME?</v>
          </cell>
          <cell r="N34">
            <v>0</v>
          </cell>
        </row>
        <row r="35">
          <cell r="B35" t="str">
            <v>Арендная плата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L35" t="str">
            <v>-</v>
          </cell>
          <cell r="M35">
            <v>0</v>
          </cell>
        </row>
        <row r="36">
          <cell r="C36">
            <v>0</v>
          </cell>
          <cell r="D36">
            <v>0</v>
          </cell>
        </row>
        <row r="38">
          <cell r="C38">
            <v>0</v>
          </cell>
          <cell r="D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</row>
      </sheetData>
      <sheetData sheetId="11" refreshError="1">
        <row r="2">
          <cell r="A2" t="str">
            <v>ТЭС-1</v>
          </cell>
        </row>
        <row r="8">
          <cell r="F8">
            <v>0</v>
          </cell>
          <cell r="G8">
            <v>0</v>
          </cell>
          <cell r="H8">
            <v>0</v>
          </cell>
          <cell r="I8">
            <v>0</v>
          </cell>
          <cell r="K8">
            <v>0</v>
          </cell>
          <cell r="L8">
            <v>0</v>
          </cell>
        </row>
        <row r="10">
          <cell r="C10">
            <v>0</v>
          </cell>
          <cell r="D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 t="e">
            <v>#NAME?</v>
          </cell>
          <cell r="M10" t="e">
            <v>#NAME?</v>
          </cell>
          <cell r="N10">
            <v>0</v>
          </cell>
        </row>
        <row r="11">
          <cell r="F11" t="str">
            <v>-</v>
          </cell>
          <cell r="G11">
            <v>0</v>
          </cell>
          <cell r="H11">
            <v>0</v>
          </cell>
          <cell r="I11" t="str">
            <v>-</v>
          </cell>
          <cell r="K11">
            <v>0</v>
          </cell>
          <cell r="L11" t="str">
            <v>-</v>
          </cell>
          <cell r="M11">
            <v>0</v>
          </cell>
          <cell r="N11">
            <v>0</v>
          </cell>
          <cell r="P11">
            <v>0</v>
          </cell>
        </row>
        <row r="13">
          <cell r="C13">
            <v>0</v>
          </cell>
          <cell r="D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 t="e">
            <v>#NAME?</v>
          </cell>
          <cell r="M13" t="e">
            <v>#NAME?</v>
          </cell>
          <cell r="N13">
            <v>0</v>
          </cell>
        </row>
        <row r="14">
          <cell r="F14">
            <v>0</v>
          </cell>
          <cell r="G14">
            <v>0</v>
          </cell>
          <cell r="H14">
            <v>0</v>
          </cell>
          <cell r="I14">
            <v>0</v>
          </cell>
          <cell r="K14">
            <v>0</v>
          </cell>
          <cell r="L14" t="e">
            <v>#NAME?</v>
          </cell>
          <cell r="M14" t="e">
            <v>#NAME?</v>
          </cell>
          <cell r="N14">
            <v>0</v>
          </cell>
        </row>
        <row r="15">
          <cell r="F15">
            <v>0</v>
          </cell>
          <cell r="G15">
            <v>0</v>
          </cell>
          <cell r="H15">
            <v>0</v>
          </cell>
          <cell r="I15">
            <v>0</v>
          </cell>
          <cell r="K15">
            <v>0</v>
          </cell>
          <cell r="L15" t="e">
            <v>#NAME?</v>
          </cell>
          <cell r="M15" t="e">
            <v>#NAME?</v>
          </cell>
          <cell r="N15">
            <v>0</v>
          </cell>
        </row>
        <row r="18">
          <cell r="F18" t="str">
            <v>-</v>
          </cell>
          <cell r="G18">
            <v>0</v>
          </cell>
          <cell r="H18">
            <v>0</v>
          </cell>
          <cell r="I18" t="str">
            <v>-</v>
          </cell>
          <cell r="K18">
            <v>0</v>
          </cell>
          <cell r="L18" t="str">
            <v>-</v>
          </cell>
          <cell r="M18">
            <v>0</v>
          </cell>
          <cell r="N18">
            <v>0</v>
          </cell>
          <cell r="P18">
            <v>0</v>
          </cell>
        </row>
        <row r="19">
          <cell r="L19" t="e">
            <v>#NAME?</v>
          </cell>
          <cell r="M19" t="e">
            <v>#NAME?</v>
          </cell>
          <cell r="N19">
            <v>0</v>
          </cell>
        </row>
        <row r="20">
          <cell r="C20">
            <v>0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 t="str">
            <v>-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</row>
        <row r="22">
          <cell r="B22" t="str">
            <v>Другие прочие платежи из прибыли</v>
          </cell>
          <cell r="C22">
            <v>0</v>
          </cell>
          <cell r="D22">
            <v>0</v>
          </cell>
          <cell r="F22">
            <v>0</v>
          </cell>
          <cell r="I22">
            <v>0</v>
          </cell>
        </row>
        <row r="23">
          <cell r="B23" t="str">
            <v>Резерв по сомнительным долгам</v>
          </cell>
          <cell r="C23">
            <v>0</v>
          </cell>
          <cell r="D23">
            <v>0</v>
          </cell>
          <cell r="F23">
            <v>0</v>
          </cell>
          <cell r="I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 t="e">
            <v>#NAME?</v>
          </cell>
          <cell r="M24" t="e">
            <v>#NAME?</v>
          </cell>
          <cell r="N24">
            <v>0</v>
          </cell>
          <cell r="O24">
            <v>0</v>
          </cell>
        </row>
        <row r="26">
          <cell r="F26" t="str">
            <v>-</v>
          </cell>
          <cell r="G26">
            <v>0</v>
          </cell>
          <cell r="H26">
            <v>0</v>
          </cell>
          <cell r="I26" t="str">
            <v>-</v>
          </cell>
          <cell r="K26">
            <v>0</v>
          </cell>
          <cell r="L26" t="str">
            <v>-</v>
          </cell>
          <cell r="M26">
            <v>0</v>
          </cell>
          <cell r="N26">
            <v>0</v>
          </cell>
          <cell r="P26">
            <v>0</v>
          </cell>
        </row>
        <row r="27">
          <cell r="C27">
            <v>0</v>
          </cell>
          <cell r="D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</row>
        <row r="29">
          <cell r="C29">
            <v>0</v>
          </cell>
          <cell r="D29">
            <v>0</v>
          </cell>
          <cell r="F29">
            <v>0</v>
          </cell>
          <cell r="I29">
            <v>0</v>
          </cell>
        </row>
        <row r="30">
          <cell r="C30">
            <v>0</v>
          </cell>
          <cell r="D30">
            <v>0</v>
          </cell>
          <cell r="F30">
            <v>0</v>
          </cell>
          <cell r="I30">
            <v>0</v>
          </cell>
        </row>
        <row r="31">
          <cell r="C31">
            <v>0</v>
          </cell>
          <cell r="D31">
            <v>0</v>
          </cell>
          <cell r="G31">
            <v>0</v>
          </cell>
          <cell r="L31">
            <v>0</v>
          </cell>
          <cell r="M31" t="e">
            <v>#NAME?</v>
          </cell>
          <cell r="N31">
            <v>0</v>
          </cell>
          <cell r="O31">
            <v>0</v>
          </cell>
        </row>
        <row r="32">
          <cell r="C32">
            <v>0</v>
          </cell>
          <cell r="D32">
            <v>0</v>
          </cell>
          <cell r="L32" t="e">
            <v>#NAME?</v>
          </cell>
          <cell r="M32" t="e">
            <v>#NAME?</v>
          </cell>
          <cell r="N32">
            <v>0</v>
          </cell>
        </row>
        <row r="34">
          <cell r="B34" t="str">
            <v>Сбор на содержание милиции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</row>
        <row r="35">
          <cell r="B35" t="str">
            <v>Арендная плата</v>
          </cell>
          <cell r="C35">
            <v>0</v>
          </cell>
          <cell r="D35">
            <v>0</v>
          </cell>
          <cell r="E35">
            <v>0</v>
          </cell>
          <cell r="F35" t="str">
            <v>-</v>
          </cell>
          <cell r="G35">
            <v>0</v>
          </cell>
          <cell r="H35">
            <v>0</v>
          </cell>
          <cell r="I35" t="str">
            <v>-</v>
          </cell>
          <cell r="J35">
            <v>0</v>
          </cell>
          <cell r="L35" t="str">
            <v>-</v>
          </cell>
          <cell r="M35">
            <v>0</v>
          </cell>
          <cell r="O35" t="str">
            <v>-</v>
          </cell>
          <cell r="P35">
            <v>0</v>
          </cell>
        </row>
        <row r="36">
          <cell r="C36">
            <v>0</v>
          </cell>
          <cell r="D36">
            <v>0</v>
          </cell>
        </row>
        <row r="38">
          <cell r="C38">
            <v>0</v>
          </cell>
          <cell r="D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</row>
      </sheetData>
      <sheetData sheetId="12" refreshError="1">
        <row r="2">
          <cell r="A2" t="str">
            <v>ТЭС-1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D10">
            <v>0</v>
          </cell>
          <cell r="F10">
            <v>0</v>
          </cell>
          <cell r="G10">
            <v>0</v>
          </cell>
          <cell r="H10">
            <v>0</v>
          </cell>
        </row>
        <row r="11">
          <cell r="B11" t="str">
            <v>ТЭС-1</v>
          </cell>
          <cell r="D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</row>
        <row r="12">
          <cell r="B12" t="str">
            <v>ТЭС-2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</row>
        <row r="13">
          <cell r="D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</row>
        <row r="14">
          <cell r="D14">
            <v>0</v>
          </cell>
          <cell r="F14">
            <v>0</v>
          </cell>
          <cell r="G14">
            <v>0</v>
          </cell>
          <cell r="H14">
            <v>0</v>
          </cell>
        </row>
        <row r="15">
          <cell r="D15">
            <v>0</v>
          </cell>
          <cell r="F15">
            <v>0</v>
          </cell>
          <cell r="G15">
            <v>0</v>
          </cell>
          <cell r="H15">
            <v>0</v>
          </cell>
        </row>
        <row r="16">
          <cell r="B16" t="str">
            <v>ГЭС-1</v>
          </cell>
          <cell r="D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</row>
        <row r="17">
          <cell r="B17" t="str">
            <v>ГЭС-2</v>
          </cell>
          <cell r="F17">
            <v>0</v>
          </cell>
          <cell r="I17">
            <v>0</v>
          </cell>
        </row>
        <row r="18">
          <cell r="D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</row>
        <row r="19">
          <cell r="D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</row>
        <row r="22">
          <cell r="B22" t="str">
            <v>Котельная - 1</v>
          </cell>
          <cell r="D22">
            <v>0</v>
          </cell>
          <cell r="E22">
            <v>0</v>
          </cell>
          <cell r="F22">
            <v>0</v>
          </cell>
          <cell r="I22">
            <v>0</v>
          </cell>
        </row>
        <row r="23">
          <cell r="B23" t="str">
            <v>Котельная - 2</v>
          </cell>
          <cell r="D23">
            <v>0</v>
          </cell>
          <cell r="E23">
            <v>0</v>
          </cell>
          <cell r="F23">
            <v>0</v>
          </cell>
          <cell r="I23">
            <v>0</v>
          </cell>
        </row>
        <row r="24">
          <cell r="B24" t="str">
            <v>Котельная - 2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</row>
        <row r="27">
          <cell r="D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</row>
        <row r="28">
          <cell r="B28" t="str">
            <v>Электробойлерная - 1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</row>
        <row r="29">
          <cell r="B29" t="str">
            <v>Электробойлерная - 2</v>
          </cell>
          <cell r="D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</row>
        <row r="30">
          <cell r="D30">
            <v>0</v>
          </cell>
          <cell r="F30">
            <v>0</v>
          </cell>
          <cell r="I30">
            <v>0</v>
          </cell>
        </row>
        <row r="31">
          <cell r="D31">
            <v>0</v>
          </cell>
          <cell r="F31">
            <v>0</v>
          </cell>
          <cell r="G31">
            <v>0</v>
          </cell>
        </row>
        <row r="32">
          <cell r="D32">
            <v>0</v>
          </cell>
          <cell r="F32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</row>
        <row r="36">
          <cell r="D36">
            <v>0</v>
          </cell>
        </row>
        <row r="37">
          <cell r="B37" t="str">
            <v>ТЭС-1</v>
          </cell>
          <cell r="F37">
            <v>0</v>
          </cell>
          <cell r="I37">
            <v>0</v>
          </cell>
        </row>
        <row r="38">
          <cell r="B38" t="str">
            <v>ТЭС-2</v>
          </cell>
          <cell r="D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</row>
        <row r="39">
          <cell r="F39">
            <v>0</v>
          </cell>
          <cell r="I39">
            <v>0</v>
          </cell>
        </row>
        <row r="42">
          <cell r="B42" t="str">
            <v>ГЭС-1</v>
          </cell>
          <cell r="F42">
            <v>0</v>
          </cell>
          <cell r="I42">
            <v>0</v>
          </cell>
        </row>
        <row r="43">
          <cell r="B43" t="str">
            <v>ГЭС-2</v>
          </cell>
          <cell r="F43">
            <v>0</v>
          </cell>
          <cell r="I43">
            <v>0</v>
          </cell>
        </row>
        <row r="44">
          <cell r="F44">
            <v>0</v>
          </cell>
          <cell r="I44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</row>
        <row r="48">
          <cell r="B48" t="str">
            <v>Котельная - 1</v>
          </cell>
          <cell r="F48">
            <v>0</v>
          </cell>
          <cell r="I48">
            <v>0</v>
          </cell>
        </row>
        <row r="49">
          <cell r="B49" t="str">
            <v>Котельная - 2</v>
          </cell>
          <cell r="F49">
            <v>0</v>
          </cell>
          <cell r="I49">
            <v>0</v>
          </cell>
        </row>
        <row r="50">
          <cell r="F50">
            <v>0</v>
          </cell>
          <cell r="I50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</row>
        <row r="54">
          <cell r="B54" t="str">
            <v>Электробойлерная - 1</v>
          </cell>
          <cell r="F54">
            <v>0</v>
          </cell>
          <cell r="I54">
            <v>0</v>
          </cell>
        </row>
        <row r="55">
          <cell r="B55" t="str">
            <v>Электробойлерная - 2</v>
          </cell>
          <cell r="F55">
            <v>0</v>
          </cell>
          <cell r="I55">
            <v>0</v>
          </cell>
        </row>
        <row r="56">
          <cell r="F56">
            <v>0</v>
          </cell>
          <cell r="I56">
            <v>0</v>
          </cell>
        </row>
        <row r="60"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</row>
        <row r="63">
          <cell r="B63" t="str">
            <v>ТЭС-1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</row>
        <row r="64">
          <cell r="B64" t="str">
            <v>ТЭС-2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</row>
        <row r="68">
          <cell r="B68" t="str">
            <v>ГЭС-1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</row>
        <row r="69">
          <cell r="B69" t="str">
            <v>ГЭС-2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</row>
        <row r="74">
          <cell r="B74" t="str">
            <v>Котельная - 1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</row>
        <row r="75">
          <cell r="B75" t="str">
            <v>Котельная - 2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</row>
        <row r="76"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</row>
        <row r="80">
          <cell r="B80" t="str">
            <v>Электробойлерная - 1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</row>
        <row r="81">
          <cell r="B81" t="str">
            <v>Электробойлерная - 2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</row>
        <row r="86"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</row>
        <row r="87"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</row>
        <row r="89">
          <cell r="B89" t="str">
            <v>ТЭС-1</v>
          </cell>
          <cell r="F89">
            <v>0</v>
          </cell>
          <cell r="I89">
            <v>0</v>
          </cell>
        </row>
        <row r="90">
          <cell r="B90" t="str">
            <v>ТЭС-2</v>
          </cell>
          <cell r="F90">
            <v>0</v>
          </cell>
          <cell r="I90">
            <v>0</v>
          </cell>
        </row>
        <row r="91">
          <cell r="F91">
            <v>0</v>
          </cell>
          <cell r="I91">
            <v>0</v>
          </cell>
        </row>
        <row r="94">
          <cell r="B94" t="str">
            <v>ГЭС-1</v>
          </cell>
          <cell r="F94">
            <v>0</v>
          </cell>
          <cell r="I94">
            <v>0</v>
          </cell>
        </row>
        <row r="95">
          <cell r="B95" t="str">
            <v>ГЭС-2</v>
          </cell>
          <cell r="F95">
            <v>0</v>
          </cell>
          <cell r="I95">
            <v>0</v>
          </cell>
        </row>
        <row r="96">
          <cell r="F96">
            <v>0</v>
          </cell>
          <cell r="I96">
            <v>0</v>
          </cell>
        </row>
        <row r="98"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</row>
        <row r="100">
          <cell r="B100" t="str">
            <v>Котельная - 1</v>
          </cell>
          <cell r="F100">
            <v>0</v>
          </cell>
          <cell r="I100">
            <v>0</v>
          </cell>
        </row>
        <row r="101">
          <cell r="B101" t="str">
            <v>Котельная - 2</v>
          </cell>
          <cell r="F101">
            <v>0</v>
          </cell>
          <cell r="I101">
            <v>0</v>
          </cell>
        </row>
        <row r="102">
          <cell r="F102">
            <v>0</v>
          </cell>
          <cell r="I102">
            <v>0</v>
          </cell>
        </row>
        <row r="104"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</row>
        <row r="106">
          <cell r="B106" t="str">
            <v>Электробойлерная - 1</v>
          </cell>
          <cell r="F106">
            <v>0</v>
          </cell>
          <cell r="I106">
            <v>0</v>
          </cell>
        </row>
        <row r="107">
          <cell r="B107" t="str">
            <v>Электробойлерная - 2</v>
          </cell>
          <cell r="F107">
            <v>0</v>
          </cell>
          <cell r="I107">
            <v>0</v>
          </cell>
        </row>
        <row r="108">
          <cell r="F108">
            <v>0</v>
          </cell>
          <cell r="I108">
            <v>0</v>
          </cell>
        </row>
        <row r="112">
          <cell r="D112" t="e">
            <v>#NAME?</v>
          </cell>
          <cell r="E112" t="e">
            <v>#NAME?</v>
          </cell>
          <cell r="F112" t="e">
            <v>#NAME?</v>
          </cell>
          <cell r="G112" t="e">
            <v>#NAME?</v>
          </cell>
          <cell r="H112" t="e">
            <v>#NAME?</v>
          </cell>
          <cell r="I112" t="e">
            <v>#NAME?</v>
          </cell>
        </row>
        <row r="113">
          <cell r="D113" t="e">
            <v>#NAME?</v>
          </cell>
          <cell r="E113" t="e">
            <v>#NAME?</v>
          </cell>
          <cell r="F113" t="e">
            <v>#NAME?</v>
          </cell>
          <cell r="G113" t="e">
            <v>#NAME?</v>
          </cell>
          <cell r="H113" t="e">
            <v>#NAME?</v>
          </cell>
          <cell r="I113" t="e">
            <v>#NAME?</v>
          </cell>
        </row>
        <row r="115">
          <cell r="B115" t="str">
            <v>ТЭС-1</v>
          </cell>
          <cell r="D115" t="e">
            <v>#NAME?</v>
          </cell>
          <cell r="E115" t="e">
            <v>#NAME?</v>
          </cell>
          <cell r="F115" t="e">
            <v>#NAME?</v>
          </cell>
          <cell r="G115" t="e">
            <v>#NAME?</v>
          </cell>
          <cell r="H115" t="e">
            <v>#NAME?</v>
          </cell>
          <cell r="I115" t="e">
            <v>#NAME?</v>
          </cell>
        </row>
        <row r="116">
          <cell r="B116" t="str">
            <v>ТЭС-2</v>
          </cell>
          <cell r="D116" t="e">
            <v>#NAME?</v>
          </cell>
          <cell r="E116" t="e">
            <v>#NAME?</v>
          </cell>
          <cell r="F116" t="e">
            <v>#NAME?</v>
          </cell>
          <cell r="G116" t="e">
            <v>#NAME?</v>
          </cell>
          <cell r="H116" t="e">
            <v>#NAME?</v>
          </cell>
          <cell r="I116" t="e">
            <v>#NAME?</v>
          </cell>
        </row>
        <row r="117">
          <cell r="D117" t="e">
            <v>#NAME?</v>
          </cell>
          <cell r="E117" t="e">
            <v>#NAME?</v>
          </cell>
          <cell r="F117" t="e">
            <v>#NAME?</v>
          </cell>
          <cell r="G117" t="e">
            <v>#NAME?</v>
          </cell>
          <cell r="H117" t="e">
            <v>#NAME?</v>
          </cell>
          <cell r="I117" t="e">
            <v>#NAME?</v>
          </cell>
        </row>
        <row r="120">
          <cell r="B120" t="str">
            <v>ГЭС-1</v>
          </cell>
          <cell r="D120" t="e">
            <v>#NAME?</v>
          </cell>
          <cell r="E120" t="e">
            <v>#NAME?</v>
          </cell>
          <cell r="F120" t="e">
            <v>#NAME?</v>
          </cell>
          <cell r="G120" t="e">
            <v>#NAME?</v>
          </cell>
          <cell r="H120" t="e">
            <v>#NAME?</v>
          </cell>
          <cell r="I120" t="e">
            <v>#NAME?</v>
          </cell>
        </row>
        <row r="121">
          <cell r="B121" t="str">
            <v>ГЭС-2</v>
          </cell>
          <cell r="D121" t="e">
            <v>#NAME?</v>
          </cell>
          <cell r="E121" t="e">
            <v>#NAME?</v>
          </cell>
          <cell r="F121" t="e">
            <v>#NAME?</v>
          </cell>
          <cell r="G121" t="e">
            <v>#NAME?</v>
          </cell>
          <cell r="H121" t="e">
            <v>#NAME?</v>
          </cell>
          <cell r="I121" t="e">
            <v>#NAME?</v>
          </cell>
        </row>
        <row r="122">
          <cell r="D122" t="e">
            <v>#NAME?</v>
          </cell>
          <cell r="E122" t="e">
            <v>#NAME?</v>
          </cell>
          <cell r="F122" t="e">
            <v>#NAME?</v>
          </cell>
          <cell r="G122" t="e">
            <v>#NAME?</v>
          </cell>
          <cell r="H122" t="e">
            <v>#NAME?</v>
          </cell>
          <cell r="I122" t="e">
            <v>#NAME?</v>
          </cell>
        </row>
        <row r="124">
          <cell r="D124" t="e">
            <v>#NAME?</v>
          </cell>
          <cell r="E124" t="e">
            <v>#NAME?</v>
          </cell>
          <cell r="F124" t="e">
            <v>#NAME?</v>
          </cell>
          <cell r="G124" t="e">
            <v>#NAME?</v>
          </cell>
          <cell r="H124" t="e">
            <v>#NAME?</v>
          </cell>
          <cell r="I124" t="e">
            <v>#NAME?</v>
          </cell>
        </row>
        <row r="126">
          <cell r="B126" t="str">
            <v>Котельная - 1</v>
          </cell>
          <cell r="D126" t="e">
            <v>#NAME?</v>
          </cell>
          <cell r="E126" t="e">
            <v>#NAME?</v>
          </cell>
          <cell r="F126" t="e">
            <v>#NAME?</v>
          </cell>
          <cell r="G126" t="e">
            <v>#NAME?</v>
          </cell>
          <cell r="H126" t="e">
            <v>#NAME?</v>
          </cell>
          <cell r="I126" t="e">
            <v>#NAME?</v>
          </cell>
        </row>
        <row r="127">
          <cell r="B127" t="str">
            <v>Котельная - 2</v>
          </cell>
          <cell r="D127" t="e">
            <v>#NAME?</v>
          </cell>
          <cell r="E127" t="e">
            <v>#NAME?</v>
          </cell>
          <cell r="F127" t="e">
            <v>#NAME?</v>
          </cell>
          <cell r="G127" t="e">
            <v>#NAME?</v>
          </cell>
          <cell r="H127" t="e">
            <v>#NAME?</v>
          </cell>
          <cell r="I127" t="e">
            <v>#NAME?</v>
          </cell>
        </row>
        <row r="128">
          <cell r="D128" t="e">
            <v>#NAME?</v>
          </cell>
          <cell r="E128" t="e">
            <v>#NAME?</v>
          </cell>
          <cell r="F128" t="e">
            <v>#NAME?</v>
          </cell>
          <cell r="G128" t="e">
            <v>#NAME?</v>
          </cell>
          <cell r="H128" t="e">
            <v>#NAME?</v>
          </cell>
          <cell r="I128" t="e">
            <v>#NAME?</v>
          </cell>
        </row>
        <row r="130">
          <cell r="D130" t="e">
            <v>#NAME?</v>
          </cell>
          <cell r="E130" t="e">
            <v>#NAME?</v>
          </cell>
          <cell r="F130" t="e">
            <v>#NAME?</v>
          </cell>
          <cell r="G130" t="e">
            <v>#NAME?</v>
          </cell>
          <cell r="H130" t="e">
            <v>#NAME?</v>
          </cell>
          <cell r="I130" t="e">
            <v>#NAME?</v>
          </cell>
        </row>
        <row r="132">
          <cell r="B132" t="str">
            <v>Электробойлерная - 1</v>
          </cell>
          <cell r="D132" t="e">
            <v>#NAME?</v>
          </cell>
          <cell r="E132" t="e">
            <v>#NAME?</v>
          </cell>
          <cell r="F132" t="e">
            <v>#NAME?</v>
          </cell>
          <cell r="G132" t="e">
            <v>#NAME?</v>
          </cell>
          <cell r="H132" t="e">
            <v>#NAME?</v>
          </cell>
          <cell r="I132" t="e">
            <v>#NAME?</v>
          </cell>
        </row>
        <row r="133">
          <cell r="B133" t="str">
            <v>Электробойлерная - 2</v>
          </cell>
          <cell r="D133" t="e">
            <v>#NAME?</v>
          </cell>
          <cell r="E133" t="e">
            <v>#NAME?</v>
          </cell>
          <cell r="F133" t="e">
            <v>#NAME?</v>
          </cell>
          <cell r="G133" t="e">
            <v>#NAME?</v>
          </cell>
          <cell r="H133" t="e">
            <v>#NAME?</v>
          </cell>
          <cell r="I133" t="e">
            <v>#NAME?</v>
          </cell>
        </row>
        <row r="134">
          <cell r="D134" t="e">
            <v>#NAME?</v>
          </cell>
          <cell r="E134" t="e">
            <v>#NAME?</v>
          </cell>
          <cell r="F134" t="e">
            <v>#NAME?</v>
          </cell>
          <cell r="G134" t="e">
            <v>#NAME?</v>
          </cell>
          <cell r="H134" t="e">
            <v>#NAME?</v>
          </cell>
          <cell r="I134" t="e">
            <v>#NAME?</v>
          </cell>
        </row>
        <row r="138"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</row>
        <row r="139"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</row>
        <row r="141">
          <cell r="B141" t="str">
            <v>ТЭС-1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</row>
        <row r="142">
          <cell r="B142" t="str">
            <v>ТЭС-2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</row>
        <row r="143"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</row>
        <row r="146">
          <cell r="B146" t="str">
            <v>ГЭС-1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</row>
        <row r="147">
          <cell r="B147" t="str">
            <v>ГЭС-2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</row>
        <row r="148"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</row>
        <row r="150"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</row>
        <row r="152">
          <cell r="B152" t="str">
            <v>Котельная - 1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</row>
        <row r="153">
          <cell r="B153" t="str">
            <v>Котельная - 2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</row>
        <row r="154"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</row>
        <row r="156"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</row>
        <row r="158">
          <cell r="B158" t="str">
            <v>Электробойлерная - 1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</row>
        <row r="159">
          <cell r="B159" t="str">
            <v>Электробойлерная - 2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</row>
        <row r="160"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</row>
        <row r="164">
          <cell r="D164">
            <v>0</v>
          </cell>
          <cell r="E164">
            <v>0</v>
          </cell>
          <cell r="G164">
            <v>0</v>
          </cell>
          <cell r="H164">
            <v>0</v>
          </cell>
        </row>
        <row r="165">
          <cell r="D165">
            <v>0</v>
          </cell>
          <cell r="E165">
            <v>0</v>
          </cell>
          <cell r="G165">
            <v>0</v>
          </cell>
          <cell r="H165">
            <v>0</v>
          </cell>
        </row>
        <row r="167">
          <cell r="B167" t="str">
            <v>ТЭС-1</v>
          </cell>
        </row>
        <row r="168">
          <cell r="B168" t="str">
            <v>ТЭС-2</v>
          </cell>
        </row>
        <row r="172">
          <cell r="B172" t="str">
            <v>ГЭС-1</v>
          </cell>
        </row>
        <row r="173">
          <cell r="B173" t="str">
            <v>ГЭС-2</v>
          </cell>
        </row>
        <row r="176">
          <cell r="D176">
            <v>0</v>
          </cell>
          <cell r="E176">
            <v>0</v>
          </cell>
          <cell r="G176">
            <v>0</v>
          </cell>
          <cell r="H176">
            <v>0</v>
          </cell>
        </row>
        <row r="178">
          <cell r="B178" t="str">
            <v>Котельная - 1</v>
          </cell>
        </row>
        <row r="179">
          <cell r="B179" t="str">
            <v>Котельная - 2</v>
          </cell>
        </row>
        <row r="182">
          <cell r="D182">
            <v>0</v>
          </cell>
          <cell r="E182">
            <v>0</v>
          </cell>
          <cell r="G182">
            <v>0</v>
          </cell>
          <cell r="H182">
            <v>0</v>
          </cell>
        </row>
        <row r="184">
          <cell r="B184" t="str">
            <v>Электробойлерная - 1</v>
          </cell>
        </row>
        <row r="185">
          <cell r="B185" t="str">
            <v>Электробойлерная - 2</v>
          </cell>
        </row>
        <row r="190">
          <cell r="D190">
            <v>0</v>
          </cell>
          <cell r="E190">
            <v>0</v>
          </cell>
          <cell r="G190">
            <v>0</v>
          </cell>
          <cell r="H190">
            <v>0</v>
          </cell>
        </row>
        <row r="191">
          <cell r="D191">
            <v>0</v>
          </cell>
          <cell r="E191">
            <v>0</v>
          </cell>
          <cell r="G191">
            <v>0</v>
          </cell>
          <cell r="H191">
            <v>0</v>
          </cell>
        </row>
        <row r="193">
          <cell r="B193" t="str">
            <v>ТЭС-1</v>
          </cell>
        </row>
        <row r="194">
          <cell r="B194" t="str">
            <v>ТЭС-2</v>
          </cell>
        </row>
        <row r="198">
          <cell r="B198" t="str">
            <v>ГЭС-1</v>
          </cell>
        </row>
        <row r="199">
          <cell r="B199" t="str">
            <v>ГЭС-2</v>
          </cell>
        </row>
        <row r="202">
          <cell r="D202">
            <v>0</v>
          </cell>
          <cell r="E202">
            <v>0</v>
          </cell>
          <cell r="G202">
            <v>0</v>
          </cell>
          <cell r="H202">
            <v>0</v>
          </cell>
        </row>
        <row r="204">
          <cell r="B204" t="str">
            <v>Котельная - 1</v>
          </cell>
        </row>
        <row r="205">
          <cell r="B205" t="str">
            <v>Котельная - 2</v>
          </cell>
        </row>
        <row r="208">
          <cell r="D208">
            <v>0</v>
          </cell>
          <cell r="E208">
            <v>0</v>
          </cell>
          <cell r="G208">
            <v>0</v>
          </cell>
          <cell r="H208">
            <v>0</v>
          </cell>
        </row>
        <row r="210">
          <cell r="B210" t="str">
            <v>Электробойлерная - 1</v>
          </cell>
        </row>
        <row r="211">
          <cell r="B211" t="str">
            <v>Электробойлерная - 2</v>
          </cell>
        </row>
        <row r="216">
          <cell r="D216" t="e">
            <v>#NAME?</v>
          </cell>
          <cell r="E216" t="e">
            <v>#NAME?</v>
          </cell>
          <cell r="G216" t="e">
            <v>#NAME?</v>
          </cell>
          <cell r="H216" t="e">
            <v>#NAME?</v>
          </cell>
        </row>
        <row r="217">
          <cell r="D217" t="e">
            <v>#NAME?</v>
          </cell>
          <cell r="E217" t="e">
            <v>#NAME?</v>
          </cell>
          <cell r="G217" t="e">
            <v>#NAME?</v>
          </cell>
          <cell r="H217" t="e">
            <v>#NAME?</v>
          </cell>
        </row>
        <row r="219">
          <cell r="B219" t="str">
            <v>ТЭС-1</v>
          </cell>
          <cell r="D219" t="e">
            <v>#NAME?</v>
          </cell>
          <cell r="E219" t="e">
            <v>#NAME?</v>
          </cell>
          <cell r="G219" t="e">
            <v>#NAME?</v>
          </cell>
          <cell r="H219" t="e">
            <v>#NAME?</v>
          </cell>
        </row>
        <row r="220">
          <cell r="B220" t="str">
            <v>ТЭС-2</v>
          </cell>
          <cell r="D220" t="e">
            <v>#NAME?</v>
          </cell>
          <cell r="E220" t="e">
            <v>#NAME?</v>
          </cell>
          <cell r="G220" t="e">
            <v>#NAME?</v>
          </cell>
          <cell r="H220" t="e">
            <v>#NAME?</v>
          </cell>
        </row>
        <row r="221">
          <cell r="D221" t="e">
            <v>#NAME?</v>
          </cell>
          <cell r="E221" t="e">
            <v>#NAME?</v>
          </cell>
          <cell r="G221" t="e">
            <v>#NAME?</v>
          </cell>
          <cell r="H221" t="e">
            <v>#NAME?</v>
          </cell>
        </row>
        <row r="224">
          <cell r="B224" t="str">
            <v>ГЭС-1</v>
          </cell>
          <cell r="D224" t="e">
            <v>#NAME?</v>
          </cell>
          <cell r="E224" t="e">
            <v>#NAME?</v>
          </cell>
          <cell r="G224" t="e">
            <v>#NAME?</v>
          </cell>
          <cell r="H224" t="e">
            <v>#NAME?</v>
          </cell>
        </row>
        <row r="225">
          <cell r="B225" t="str">
            <v>ГЭС-2</v>
          </cell>
          <cell r="D225" t="e">
            <v>#NAME?</v>
          </cell>
          <cell r="E225" t="e">
            <v>#NAME?</v>
          </cell>
          <cell r="G225" t="e">
            <v>#NAME?</v>
          </cell>
          <cell r="H225" t="e">
            <v>#NAME?</v>
          </cell>
        </row>
        <row r="226">
          <cell r="D226" t="e">
            <v>#NAME?</v>
          </cell>
          <cell r="E226" t="e">
            <v>#NAME?</v>
          </cell>
          <cell r="G226" t="e">
            <v>#NAME?</v>
          </cell>
          <cell r="H226" t="e">
            <v>#NAME?</v>
          </cell>
        </row>
        <row r="228">
          <cell r="D228" t="e">
            <v>#NAME?</v>
          </cell>
          <cell r="E228" t="e">
            <v>#NAME?</v>
          </cell>
          <cell r="G228" t="e">
            <v>#NAME?</v>
          </cell>
          <cell r="H228" t="e">
            <v>#NAME?</v>
          </cell>
        </row>
        <row r="230">
          <cell r="B230" t="str">
            <v>Котельная - 1</v>
          </cell>
          <cell r="D230" t="e">
            <v>#NAME?</v>
          </cell>
          <cell r="E230" t="e">
            <v>#NAME?</v>
          </cell>
          <cell r="G230" t="e">
            <v>#NAME?</v>
          </cell>
          <cell r="H230" t="e">
            <v>#NAME?</v>
          </cell>
        </row>
        <row r="231">
          <cell r="B231" t="str">
            <v>Котельная - 2</v>
          </cell>
          <cell r="D231" t="e">
            <v>#NAME?</v>
          </cell>
          <cell r="E231" t="e">
            <v>#NAME?</v>
          </cell>
          <cell r="G231" t="e">
            <v>#NAME?</v>
          </cell>
          <cell r="H231" t="e">
            <v>#NAME?</v>
          </cell>
        </row>
        <row r="232">
          <cell r="D232" t="e">
            <v>#NAME?</v>
          </cell>
          <cell r="E232" t="e">
            <v>#NAME?</v>
          </cell>
          <cell r="G232" t="e">
            <v>#NAME?</v>
          </cell>
          <cell r="H232" t="e">
            <v>#NAME?</v>
          </cell>
        </row>
        <row r="234">
          <cell r="D234" t="e">
            <v>#NAME?</v>
          </cell>
          <cell r="E234" t="e">
            <v>#NAME?</v>
          </cell>
          <cell r="G234" t="e">
            <v>#NAME?</v>
          </cell>
          <cell r="H234" t="e">
            <v>#NAME?</v>
          </cell>
        </row>
        <row r="236">
          <cell r="B236" t="str">
            <v>Электробойлерная - 1</v>
          </cell>
          <cell r="D236" t="e">
            <v>#NAME?</v>
          </cell>
          <cell r="E236" t="e">
            <v>#NAME?</v>
          </cell>
          <cell r="G236" t="e">
            <v>#NAME?</v>
          </cell>
          <cell r="H236" t="e">
            <v>#NAME?</v>
          </cell>
        </row>
        <row r="237">
          <cell r="B237" t="str">
            <v>Электробойлерная - 2</v>
          </cell>
          <cell r="D237" t="e">
            <v>#NAME?</v>
          </cell>
          <cell r="E237" t="e">
            <v>#NAME?</v>
          </cell>
          <cell r="G237" t="e">
            <v>#NAME?</v>
          </cell>
          <cell r="H237" t="e">
            <v>#NAME?</v>
          </cell>
        </row>
        <row r="238">
          <cell r="D238" t="e">
            <v>#NAME?</v>
          </cell>
          <cell r="E238" t="e">
            <v>#NAME?</v>
          </cell>
          <cell r="G238" t="e">
            <v>#NAME?</v>
          </cell>
          <cell r="H238" t="e">
            <v>#NAME?</v>
          </cell>
        </row>
        <row r="242">
          <cell r="D242" t="e">
            <v>#NAME?</v>
          </cell>
          <cell r="G242" t="e">
            <v>#NAME?</v>
          </cell>
        </row>
        <row r="243">
          <cell r="D243" t="e">
            <v>#NAME?</v>
          </cell>
          <cell r="G243" t="e">
            <v>#NAME?</v>
          </cell>
        </row>
        <row r="245">
          <cell r="B245" t="str">
            <v>ТЭС-1</v>
          </cell>
          <cell r="D245" t="e">
            <v>#NAME?</v>
          </cell>
          <cell r="G245" t="e">
            <v>#NAME?</v>
          </cell>
        </row>
        <row r="246">
          <cell r="B246" t="str">
            <v>ТЭС-2</v>
          </cell>
          <cell r="D246" t="e">
            <v>#NAME?</v>
          </cell>
          <cell r="G246" t="e">
            <v>#NAME?</v>
          </cell>
        </row>
        <row r="247">
          <cell r="D247" t="e">
            <v>#NAME?</v>
          </cell>
          <cell r="G247" t="e">
            <v>#NAME?</v>
          </cell>
        </row>
        <row r="250">
          <cell r="B250" t="str">
            <v>ГЭС-1</v>
          </cell>
          <cell r="D250" t="e">
            <v>#NAME?</v>
          </cell>
          <cell r="G250" t="e">
            <v>#NAME?</v>
          </cell>
        </row>
        <row r="251">
          <cell r="B251" t="str">
            <v>ГЭС-2</v>
          </cell>
          <cell r="D251" t="e">
            <v>#NAME?</v>
          </cell>
          <cell r="G251" t="e">
            <v>#NAME?</v>
          </cell>
        </row>
        <row r="252">
          <cell r="D252" t="e">
            <v>#NAME?</v>
          </cell>
          <cell r="G252" t="e">
            <v>#NAME?</v>
          </cell>
        </row>
        <row r="254">
          <cell r="D254" t="e">
            <v>#NAME?</v>
          </cell>
          <cell r="G254" t="e">
            <v>#NAME?</v>
          </cell>
        </row>
        <row r="256">
          <cell r="B256" t="str">
            <v>Котельная - 1</v>
          </cell>
          <cell r="D256" t="e">
            <v>#NAME?</v>
          </cell>
          <cell r="G256" t="e">
            <v>#NAME?</v>
          </cell>
        </row>
        <row r="257">
          <cell r="B257" t="str">
            <v>Котельная - 2</v>
          </cell>
          <cell r="D257" t="e">
            <v>#NAME?</v>
          </cell>
          <cell r="G257" t="e">
            <v>#NAME?</v>
          </cell>
        </row>
        <row r="258">
          <cell r="D258" t="e">
            <v>#NAME?</v>
          </cell>
          <cell r="G258" t="e">
            <v>#NAME?</v>
          </cell>
        </row>
        <row r="260">
          <cell r="D260" t="e">
            <v>#NAME?</v>
          </cell>
          <cell r="G260" t="e">
            <v>#NAME?</v>
          </cell>
        </row>
        <row r="262">
          <cell r="B262" t="str">
            <v>Электробойлерная - 1</v>
          </cell>
          <cell r="D262" t="e">
            <v>#NAME?</v>
          </cell>
          <cell r="G262" t="e">
            <v>#NAME?</v>
          </cell>
        </row>
        <row r="263">
          <cell r="B263" t="str">
            <v>Электробойлерная - 2</v>
          </cell>
          <cell r="D263" t="e">
            <v>#NAME?</v>
          </cell>
          <cell r="G263" t="e">
            <v>#NAME?</v>
          </cell>
        </row>
        <row r="264">
          <cell r="D264" t="e">
            <v>#NAME?</v>
          </cell>
          <cell r="G264" t="e">
            <v>#NAME?</v>
          </cell>
        </row>
        <row r="268">
          <cell r="D268" t="e">
            <v>#NAME?</v>
          </cell>
          <cell r="G268" t="e">
            <v>#NAME?</v>
          </cell>
        </row>
        <row r="269">
          <cell r="D269" t="e">
            <v>#NAME?</v>
          </cell>
          <cell r="G269" t="e">
            <v>#NAME?</v>
          </cell>
        </row>
        <row r="271">
          <cell r="B271" t="str">
            <v>ТЭС-1</v>
          </cell>
          <cell r="D271" t="e">
            <v>#NAME?</v>
          </cell>
          <cell r="G271" t="e">
            <v>#NAME?</v>
          </cell>
        </row>
        <row r="272">
          <cell r="B272" t="str">
            <v>ТЭС-2</v>
          </cell>
          <cell r="D272" t="e">
            <v>#NAME?</v>
          </cell>
          <cell r="G272" t="e">
            <v>#NAME?</v>
          </cell>
        </row>
        <row r="273">
          <cell r="D273" t="e">
            <v>#NAME?</v>
          </cell>
          <cell r="G273" t="e">
            <v>#NAME?</v>
          </cell>
        </row>
        <row r="276">
          <cell r="B276" t="str">
            <v>ГЭС-1</v>
          </cell>
          <cell r="D276" t="e">
            <v>#NAME?</v>
          </cell>
          <cell r="G276" t="e">
            <v>#NAME?</v>
          </cell>
        </row>
        <row r="277">
          <cell r="B277" t="str">
            <v>ГЭС-2</v>
          </cell>
          <cell r="D277" t="e">
            <v>#NAME?</v>
          </cell>
          <cell r="G277" t="e">
            <v>#NAME?</v>
          </cell>
        </row>
        <row r="278">
          <cell r="D278" t="e">
            <v>#NAME?</v>
          </cell>
          <cell r="G278" t="e">
            <v>#NAME?</v>
          </cell>
        </row>
        <row r="280">
          <cell r="D280" t="e">
            <v>#NAME?</v>
          </cell>
          <cell r="G280" t="e">
            <v>#NAME?</v>
          </cell>
        </row>
        <row r="282">
          <cell r="B282" t="str">
            <v>Котельная - 1</v>
          </cell>
          <cell r="D282" t="e">
            <v>#NAME?</v>
          </cell>
          <cell r="G282" t="e">
            <v>#NAME?</v>
          </cell>
        </row>
        <row r="283">
          <cell r="B283" t="str">
            <v>Котельная - 2</v>
          </cell>
          <cell r="D283" t="e">
            <v>#NAME?</v>
          </cell>
          <cell r="G283" t="e">
            <v>#NAME?</v>
          </cell>
        </row>
        <row r="284">
          <cell r="D284" t="e">
            <v>#NAME?</v>
          </cell>
          <cell r="G284" t="e">
            <v>#NAME?</v>
          </cell>
        </row>
        <row r="286">
          <cell r="D286" t="e">
            <v>#NAME?</v>
          </cell>
          <cell r="G286" t="e">
            <v>#NAME?</v>
          </cell>
        </row>
        <row r="288">
          <cell r="B288" t="str">
            <v>Электробойлерная - 1</v>
          </cell>
          <cell r="D288" t="e">
            <v>#NAME?</v>
          </cell>
          <cell r="G288" t="e">
            <v>#NAME?</v>
          </cell>
        </row>
        <row r="289">
          <cell r="B289" t="str">
            <v>Электробойлерная - 2</v>
          </cell>
          <cell r="D289" t="e">
            <v>#NAME?</v>
          </cell>
          <cell r="G289" t="e">
            <v>#NAME?</v>
          </cell>
        </row>
        <row r="290">
          <cell r="D290" t="e">
            <v>#NAME?</v>
          </cell>
          <cell r="G290" t="e">
            <v>#NAME?</v>
          </cell>
        </row>
        <row r="291">
          <cell r="D291" t="e">
            <v>#NAME?</v>
          </cell>
          <cell r="G291" t="e">
            <v>#NAME?</v>
          </cell>
        </row>
      </sheetData>
      <sheetData sheetId="13" refreshError="1">
        <row r="2">
          <cell r="A2" t="str">
            <v>ТЭС-1</v>
          </cell>
        </row>
        <row r="9">
          <cell r="F9" t="str">
            <v>-</v>
          </cell>
          <cell r="G9">
            <v>0</v>
          </cell>
          <cell r="I9" t="str">
            <v>-</v>
          </cell>
          <cell r="J9">
            <v>0</v>
          </cell>
          <cell r="L9" t="str">
            <v>-</v>
          </cell>
          <cell r="M9">
            <v>0</v>
          </cell>
          <cell r="O9" t="str">
            <v>-</v>
          </cell>
          <cell r="P9">
            <v>0</v>
          </cell>
        </row>
        <row r="10">
          <cell r="F10">
            <v>0</v>
          </cell>
          <cell r="G10">
            <v>0</v>
          </cell>
          <cell r="I10">
            <v>0</v>
          </cell>
          <cell r="J10">
            <v>0</v>
          </cell>
          <cell r="L10">
            <v>0</v>
          </cell>
          <cell r="M10" t="e">
            <v>#NAME?</v>
          </cell>
        </row>
        <row r="11">
          <cell r="F11" t="str">
            <v>-</v>
          </cell>
          <cell r="G11">
            <v>0</v>
          </cell>
          <cell r="I11" t="str">
            <v>-</v>
          </cell>
          <cell r="J11">
            <v>0</v>
          </cell>
          <cell r="L11" t="str">
            <v>-</v>
          </cell>
          <cell r="M11">
            <v>0</v>
          </cell>
          <cell r="O11" t="str">
            <v>-</v>
          </cell>
          <cell r="P11">
            <v>0</v>
          </cell>
        </row>
        <row r="13">
          <cell r="F13">
            <v>0</v>
          </cell>
          <cell r="G13">
            <v>0</v>
          </cell>
          <cell r="I13">
            <v>0</v>
          </cell>
          <cell r="J13">
            <v>0</v>
          </cell>
          <cell r="L13">
            <v>0</v>
          </cell>
          <cell r="M13" t="e">
            <v>#NAME?</v>
          </cell>
        </row>
        <row r="14">
          <cell r="F14">
            <v>0</v>
          </cell>
          <cell r="G14">
            <v>0</v>
          </cell>
          <cell r="I14">
            <v>0</v>
          </cell>
          <cell r="J14">
            <v>0</v>
          </cell>
          <cell r="L14">
            <v>0</v>
          </cell>
          <cell r="M14" t="e">
            <v>#NAME?</v>
          </cell>
        </row>
        <row r="15">
          <cell r="F15">
            <v>0</v>
          </cell>
          <cell r="G15">
            <v>0</v>
          </cell>
          <cell r="I15">
            <v>0</v>
          </cell>
          <cell r="J15">
            <v>0</v>
          </cell>
          <cell r="L15">
            <v>0</v>
          </cell>
          <cell r="M15" t="e">
            <v>#NAME?</v>
          </cell>
        </row>
        <row r="16">
          <cell r="F16">
            <v>0</v>
          </cell>
          <cell r="G16">
            <v>0</v>
          </cell>
          <cell r="I16">
            <v>0</v>
          </cell>
          <cell r="J16">
            <v>0</v>
          </cell>
          <cell r="L16">
            <v>0</v>
          </cell>
          <cell r="M16">
            <v>0</v>
          </cell>
        </row>
        <row r="18">
          <cell r="F18" t="str">
            <v>-</v>
          </cell>
          <cell r="G18">
            <v>0</v>
          </cell>
          <cell r="I18" t="str">
            <v>-</v>
          </cell>
          <cell r="J18">
            <v>0</v>
          </cell>
          <cell r="L18" t="str">
            <v>-</v>
          </cell>
          <cell r="M18">
            <v>0</v>
          </cell>
          <cell r="O18" t="str">
            <v>-</v>
          </cell>
          <cell r="P18">
            <v>0</v>
          </cell>
        </row>
        <row r="19">
          <cell r="L19" t="e">
            <v>#NAME?</v>
          </cell>
          <cell r="M19" t="e">
            <v>#NAME?</v>
          </cell>
        </row>
        <row r="20">
          <cell r="F20" t="str">
            <v>-</v>
          </cell>
          <cell r="G20">
            <v>0</v>
          </cell>
          <cell r="I20" t="str">
            <v>-</v>
          </cell>
          <cell r="J20">
            <v>0</v>
          </cell>
          <cell r="L20" t="str">
            <v>-</v>
          </cell>
          <cell r="M20">
            <v>0</v>
          </cell>
          <cell r="O20" t="str">
            <v>-</v>
          </cell>
          <cell r="P20">
            <v>0</v>
          </cell>
        </row>
        <row r="22">
          <cell r="F22">
            <v>0</v>
          </cell>
          <cell r="I22">
            <v>0</v>
          </cell>
        </row>
        <row r="23">
          <cell r="F23">
            <v>0</v>
          </cell>
          <cell r="I23">
            <v>0</v>
          </cell>
        </row>
        <row r="24">
          <cell r="F24">
            <v>0</v>
          </cell>
          <cell r="G24">
            <v>0</v>
          </cell>
          <cell r="I24">
            <v>0</v>
          </cell>
          <cell r="J24">
            <v>0</v>
          </cell>
          <cell r="L24">
            <v>0</v>
          </cell>
          <cell r="M24" t="e">
            <v>#NAME?</v>
          </cell>
          <cell r="O24">
            <v>0</v>
          </cell>
        </row>
        <row r="26">
          <cell r="F26" t="str">
            <v>-</v>
          </cell>
          <cell r="G26">
            <v>0</v>
          </cell>
          <cell r="I26" t="str">
            <v>-</v>
          </cell>
          <cell r="J26">
            <v>0</v>
          </cell>
          <cell r="L26" t="str">
            <v>-</v>
          </cell>
          <cell r="M26">
            <v>0</v>
          </cell>
          <cell r="O26" t="str">
            <v>-</v>
          </cell>
          <cell r="P26">
            <v>0</v>
          </cell>
        </row>
        <row r="27">
          <cell r="F27">
            <v>0</v>
          </cell>
          <cell r="G27">
            <v>0</v>
          </cell>
          <cell r="I27">
            <v>0</v>
          </cell>
          <cell r="J27">
            <v>0</v>
          </cell>
          <cell r="L27">
            <v>0</v>
          </cell>
          <cell r="M27">
            <v>0</v>
          </cell>
          <cell r="O27">
            <v>0</v>
          </cell>
          <cell r="P27">
            <v>0</v>
          </cell>
        </row>
        <row r="28">
          <cell r="F28" t="str">
            <v>-</v>
          </cell>
          <cell r="G28">
            <v>0</v>
          </cell>
          <cell r="I28" t="str">
            <v>-</v>
          </cell>
          <cell r="J28">
            <v>0</v>
          </cell>
          <cell r="L28" t="str">
            <v>-</v>
          </cell>
          <cell r="M28">
            <v>0</v>
          </cell>
          <cell r="O28" t="str">
            <v>-</v>
          </cell>
          <cell r="P28">
            <v>0</v>
          </cell>
        </row>
        <row r="29">
          <cell r="F29">
            <v>0</v>
          </cell>
          <cell r="I29">
            <v>0</v>
          </cell>
        </row>
        <row r="30">
          <cell r="F30">
            <v>0</v>
          </cell>
          <cell r="I30">
            <v>0</v>
          </cell>
        </row>
        <row r="31">
          <cell r="G31">
            <v>0</v>
          </cell>
          <cell r="L31">
            <v>0</v>
          </cell>
          <cell r="M31" t="e">
            <v>#NAME?</v>
          </cell>
          <cell r="O31">
            <v>0</v>
          </cell>
        </row>
        <row r="32">
          <cell r="L32" t="e">
            <v>#NAME?</v>
          </cell>
          <cell r="M32" t="e">
            <v>#NAME?</v>
          </cell>
        </row>
        <row r="35">
          <cell r="F35" t="str">
            <v>-</v>
          </cell>
          <cell r="G35">
            <v>0</v>
          </cell>
          <cell r="I35" t="str">
            <v>-</v>
          </cell>
          <cell r="J35">
            <v>0</v>
          </cell>
          <cell r="L35" t="str">
            <v>-</v>
          </cell>
          <cell r="M35">
            <v>0</v>
          </cell>
          <cell r="O35" t="str">
            <v>-</v>
          </cell>
          <cell r="P35">
            <v>0</v>
          </cell>
        </row>
        <row r="37">
          <cell r="F37" t="str">
            <v>-</v>
          </cell>
          <cell r="G37">
            <v>0</v>
          </cell>
          <cell r="I37" t="str">
            <v>-</v>
          </cell>
          <cell r="J37">
            <v>0</v>
          </cell>
          <cell r="L37" t="str">
            <v>-</v>
          </cell>
          <cell r="M37">
            <v>0</v>
          </cell>
          <cell r="O37" t="str">
            <v>-</v>
          </cell>
          <cell r="P37">
            <v>0</v>
          </cell>
        </row>
        <row r="38">
          <cell r="F38">
            <v>0</v>
          </cell>
          <cell r="G38">
            <v>0</v>
          </cell>
          <cell r="I38">
            <v>0</v>
          </cell>
          <cell r="L38">
            <v>0</v>
          </cell>
          <cell r="M38">
            <v>0</v>
          </cell>
          <cell r="P38">
            <v>0</v>
          </cell>
        </row>
        <row r="44">
          <cell r="F44" t="str">
            <v>-</v>
          </cell>
          <cell r="G44">
            <v>0</v>
          </cell>
          <cell r="I44" t="str">
            <v>-</v>
          </cell>
          <cell r="J44">
            <v>0</v>
          </cell>
          <cell r="L44" t="str">
            <v>-</v>
          </cell>
          <cell r="M44">
            <v>0</v>
          </cell>
          <cell r="O44" t="str">
            <v>-</v>
          </cell>
          <cell r="P44">
            <v>0</v>
          </cell>
        </row>
        <row r="46">
          <cell r="F46" t="str">
            <v>-</v>
          </cell>
          <cell r="G46">
            <v>0</v>
          </cell>
          <cell r="I46" t="str">
            <v>-</v>
          </cell>
          <cell r="J46">
            <v>0</v>
          </cell>
          <cell r="L46" t="str">
            <v>-</v>
          </cell>
          <cell r="M46">
            <v>0</v>
          </cell>
          <cell r="O46" t="str">
            <v>-</v>
          </cell>
          <cell r="P46">
            <v>0</v>
          </cell>
        </row>
        <row r="52">
          <cell r="F52" t="str">
            <v>-</v>
          </cell>
          <cell r="G52">
            <v>0</v>
          </cell>
          <cell r="I52" t="str">
            <v>-</v>
          </cell>
          <cell r="J52">
            <v>0</v>
          </cell>
          <cell r="L52" t="str">
            <v>-</v>
          </cell>
          <cell r="M52">
            <v>0</v>
          </cell>
          <cell r="O52" t="str">
            <v>-</v>
          </cell>
          <cell r="P52">
            <v>0</v>
          </cell>
        </row>
        <row r="54">
          <cell r="F54" t="str">
            <v>-</v>
          </cell>
          <cell r="G54">
            <v>0</v>
          </cell>
          <cell r="I54" t="str">
            <v>-</v>
          </cell>
          <cell r="J54">
            <v>0</v>
          </cell>
          <cell r="L54" t="str">
            <v>-</v>
          </cell>
          <cell r="M54">
            <v>0</v>
          </cell>
          <cell r="O54" t="str">
            <v>-</v>
          </cell>
          <cell r="P54">
            <v>0</v>
          </cell>
        </row>
        <row r="60">
          <cell r="F60" t="str">
            <v>-</v>
          </cell>
          <cell r="G60">
            <v>0</v>
          </cell>
          <cell r="I60" t="str">
            <v>-</v>
          </cell>
          <cell r="J60">
            <v>0</v>
          </cell>
          <cell r="L60" t="str">
            <v>-</v>
          </cell>
          <cell r="M60">
            <v>0</v>
          </cell>
          <cell r="O60" t="str">
            <v>-</v>
          </cell>
          <cell r="P60">
            <v>0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оэфф"/>
      <sheetName val="Анализ_норм"/>
      <sheetName val="Свод_проекты"/>
      <sheetName val="показатели"/>
      <sheetName val="Инвест_тек"/>
      <sheetName val="Инвестиции"/>
      <sheetName val="прогр_реал"/>
      <sheetName val="прогр_пр-ва"/>
      <sheetName val="труд"/>
      <sheetName val="приб_уб"/>
      <sheetName val="Оборот_кап"/>
      <sheetName val="Фин_план"/>
      <sheetName val="админ_расх"/>
      <sheetName val="прогр"/>
      <sheetName val="накладн_расх"/>
      <sheetName val="налог_план"/>
      <sheetName val="Услуги"/>
      <sheetName val="всп_цеха"/>
      <sheetName val="Распоряжение"/>
      <sheetName val="калькуляции"/>
      <sheetName val="калк"/>
      <sheetName val="калькуляции (2)"/>
      <sheetName val="Ф-25 дол."/>
      <sheetName val="?????"/>
      <sheetName val="Проверка"/>
      <sheetName val="Расчетный лист"/>
      <sheetName val="Амортизация по счетам"/>
      <sheetName val="Распределение 23,25."/>
      <sheetName val="Распределение 26"/>
      <sheetName val="январь"/>
      <sheetName val="февраль"/>
      <sheetName val="март"/>
      <sheetName val="апрель"/>
      <sheetName val="май"/>
      <sheetName val="июнь"/>
      <sheetName val="июль"/>
      <sheetName val="август"/>
      <sheetName val="сентябрь"/>
      <sheetName val="октябрь"/>
      <sheetName val="ноябрь"/>
      <sheetName val="декабрь"/>
      <sheetName val="Амортизация по счетам (2)"/>
    </sheetNames>
    <sheetDataSet>
      <sheetData sheetId="0" refreshError="1">
        <row r="1">
          <cell r="B1">
            <v>32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тчет о прибыли"/>
      <sheetName val="Отчет о прибыли (на баррель (2)"/>
      <sheetName val="Отчет о прибыли (на баррель)"/>
      <sheetName val="Выручка и добыча"/>
      <sheetName val="Товарный баланс"/>
      <sheetName val="Баланс"/>
      <sheetName val="Движ ден средств"/>
      <sheetName val="Изменение оборотного капитала"/>
      <sheetName val="Капиталные вложения"/>
      <sheetName val="Коэффициенты 1"/>
      <sheetName val="Структура задолженности"/>
      <sheetName val="Коэффициенты 2"/>
      <sheetName val="lang"/>
      <sheetName val="Доходы 1 кв"/>
      <sheetName val="Прочие 1 кв"/>
      <sheetName val="Себестоимость 1кв"/>
      <sheetName val="имена"/>
      <sheetName val="Ст-ть"/>
      <sheetName val="Справочни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6">
          <cell r="A6">
            <v>1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IAS$old"/>
      <sheetName val="IAS vs US GAAP"/>
      <sheetName val="Fixed-Current"/>
      <sheetName val="IAS$"/>
      <sheetName val="US_GAAP$"/>
      <sheetName val="Cons_Journals"/>
      <sheetName val="MI &amp; GW2001"/>
      <sheetName val="Ch in RE"/>
      <sheetName val="MI &amp; GW 99"/>
      <sheetName val="CF6m2001"/>
      <sheetName val="DT2001"/>
      <sheetName val="MGproof"/>
      <sheetName val="MI_RE_roll2000"/>
      <sheetName val="MI_RE_roll 99"/>
      <sheetName val="DT99"/>
      <sheetName val="CF99"/>
      <sheetName val="Bdown"/>
      <sheetName val="AuditTrail"/>
      <sheetName val="Auxiliary"/>
      <sheetName val="Mac_1"/>
      <sheetName val="Breakdown"/>
      <sheetName val="Доходы 1 кв"/>
      <sheetName val="Прочие 1 кв"/>
      <sheetName val="Себестоимость 1кв"/>
      <sheetName val="Master Cashflows - Contractual"/>
      <sheetName val="Лист1"/>
      <sheetName val="lang"/>
      <sheetName val="Январь"/>
    </sheetNames>
    <sheetDataSet>
      <sheetData sheetId="0" refreshError="1">
        <row r="21">
          <cell r="B21">
            <v>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rsonnel"/>
      <sheetName val="SMetstrait"/>
      <sheetName val="Result9398"/>
      <sheetName val="Grafsoud"/>
      <sheetName val="Fuelsoude"/>
      <sheetName val="AmFfiAtAssur"/>
      <sheetName val="BUD Normal"/>
      <sheetName val="BUD mois Avril"/>
    </sheetNames>
    <sheetDataSet>
      <sheetData sheetId="0" refreshError="1"/>
      <sheetData sheetId="1" refreshError="1">
        <row r="6">
          <cell r="B6" t="str">
            <v>FRIGUIA</v>
          </cell>
          <cell r="N6" t="str">
            <v>BUDGET  SORTIES  MG   1995</v>
          </cell>
        </row>
        <row r="7">
          <cell r="B7" t="str">
            <v>CG</v>
          </cell>
          <cell r="O7" t="str">
            <v>T    O    T    A    L</v>
          </cell>
          <cell r="R7" t="str">
            <v>en  US  Dollars</v>
          </cell>
          <cell r="W7" t="str">
            <v>1 / 2</v>
          </cell>
        </row>
        <row r="8">
          <cell r="R8" t="str">
            <v>E  S  T</v>
          </cell>
          <cell r="S8" t="str">
            <v>I  M  E</v>
          </cell>
          <cell r="U8">
            <v>625700</v>
          </cell>
        </row>
        <row r="10">
          <cell r="B10" t="str">
            <v xml:space="preserve"> </v>
          </cell>
          <cell r="C10" t="str">
            <v>BUDGET</v>
          </cell>
          <cell r="E10" t="str">
            <v>Realisation</v>
          </cell>
          <cell r="H10">
            <v>1995</v>
          </cell>
          <cell r="W10" t="str">
            <v>Budget</v>
          </cell>
        </row>
        <row r="11">
          <cell r="B11" t="str">
            <v>BUDGETS</v>
          </cell>
          <cell r="C11" t="str">
            <v>MENSUEL</v>
          </cell>
          <cell r="E11">
            <v>1992</v>
          </cell>
          <cell r="F11">
            <v>1993</v>
          </cell>
          <cell r="G11">
            <v>1994</v>
          </cell>
          <cell r="H11" t="str">
            <v>Budget</v>
          </cell>
          <cell r="U11" t="str">
            <v>Probable</v>
          </cell>
          <cell r="V11" t="str">
            <v>P12</v>
          </cell>
          <cell r="W11">
            <v>1996</v>
          </cell>
        </row>
        <row r="12">
          <cell r="C12" t="str">
            <v xml:space="preserve"> </v>
          </cell>
          <cell r="H12">
            <v>12</v>
          </cell>
          <cell r="I12" t="str">
            <v xml:space="preserve"> </v>
          </cell>
          <cell r="J12" t="str">
            <v xml:space="preserve"> </v>
          </cell>
          <cell r="K12" t="str">
            <v xml:space="preserve"> </v>
          </cell>
          <cell r="M12" t="str">
            <v xml:space="preserve"> </v>
          </cell>
          <cell r="N12" t="str">
            <v xml:space="preserve"> </v>
          </cell>
          <cell r="O12" t="str">
            <v xml:space="preserve"> </v>
          </cell>
          <cell r="P12" t="str">
            <v xml:space="preserve"> </v>
          </cell>
        </row>
        <row r="14">
          <cell r="B14">
            <v>110</v>
          </cell>
          <cell r="C14">
            <v>38188.333333333336</v>
          </cell>
          <cell r="E14">
            <v>952293</v>
          </cell>
          <cell r="F14">
            <v>940822</v>
          </cell>
          <cell r="G14">
            <v>792218</v>
          </cell>
          <cell r="H14">
            <v>480187</v>
          </cell>
          <cell r="I14">
            <v>52194</v>
          </cell>
          <cell r="J14">
            <v>85870</v>
          </cell>
          <cell r="K14">
            <v>122690</v>
          </cell>
          <cell r="L14">
            <v>79445</v>
          </cell>
          <cell r="M14">
            <v>70422</v>
          </cell>
          <cell r="N14">
            <v>98865</v>
          </cell>
          <cell r="O14">
            <v>67421</v>
          </cell>
          <cell r="P14">
            <v>76414</v>
          </cell>
          <cell r="Q14">
            <v>81074.226423145825</v>
          </cell>
          <cell r="R14">
            <v>81074.226423145825</v>
          </cell>
          <cell r="S14">
            <v>81074.226423145825</v>
          </cell>
          <cell r="T14">
            <v>81074.226423145825</v>
          </cell>
          <cell r="U14">
            <v>1006379.9056925834</v>
          </cell>
          <cell r="V14">
            <v>829000</v>
          </cell>
          <cell r="W14">
            <v>532579</v>
          </cell>
        </row>
        <row r="15">
          <cell r="B15">
            <v>120</v>
          </cell>
          <cell r="C15">
            <v>28282.25</v>
          </cell>
          <cell r="E15">
            <v>362310</v>
          </cell>
          <cell r="F15">
            <v>330311</v>
          </cell>
          <cell r="G15">
            <v>467584</v>
          </cell>
          <cell r="H15">
            <v>339387</v>
          </cell>
          <cell r="I15">
            <v>32928</v>
          </cell>
          <cell r="J15">
            <v>36357</v>
          </cell>
          <cell r="K15">
            <v>26242</v>
          </cell>
          <cell r="L15">
            <v>17246</v>
          </cell>
          <cell r="M15">
            <v>36740</v>
          </cell>
          <cell r="N15">
            <v>39761</v>
          </cell>
          <cell r="O15">
            <v>81892</v>
          </cell>
          <cell r="P15">
            <v>28073</v>
          </cell>
          <cell r="Q15">
            <v>37134.227187914861</v>
          </cell>
          <cell r="R15">
            <v>37134.227187914861</v>
          </cell>
          <cell r="S15">
            <v>37134.227187914861</v>
          </cell>
          <cell r="T15">
            <v>37134.227187914861</v>
          </cell>
          <cell r="U15">
            <v>447775.90875165956</v>
          </cell>
          <cell r="V15">
            <v>400000</v>
          </cell>
          <cell r="W15">
            <v>302000</v>
          </cell>
        </row>
        <row r="16">
          <cell r="B16">
            <v>200</v>
          </cell>
          <cell r="C16">
            <v>302322</v>
          </cell>
          <cell r="E16">
            <v>4387175</v>
          </cell>
          <cell r="F16">
            <v>4753384</v>
          </cell>
          <cell r="G16">
            <v>4458238</v>
          </cell>
          <cell r="H16">
            <v>3627864</v>
          </cell>
          <cell r="I16">
            <v>470903</v>
          </cell>
          <cell r="J16">
            <v>342640</v>
          </cell>
          <cell r="K16">
            <v>401477</v>
          </cell>
          <cell r="L16">
            <v>268217</v>
          </cell>
          <cell r="M16">
            <v>246022</v>
          </cell>
          <cell r="N16">
            <v>464497</v>
          </cell>
          <cell r="O16">
            <v>301806</v>
          </cell>
          <cell r="P16">
            <v>466484</v>
          </cell>
          <cell r="Q16">
            <v>367576.71662134444</v>
          </cell>
          <cell r="R16">
            <v>367576.71662134444</v>
          </cell>
          <cell r="S16">
            <v>367576.71662134444</v>
          </cell>
          <cell r="T16">
            <v>367576.71662134444</v>
          </cell>
          <cell r="U16">
            <v>4432352.8664853778</v>
          </cell>
          <cell r="V16">
            <v>4428000</v>
          </cell>
          <cell r="W16">
            <v>3960000</v>
          </cell>
        </row>
        <row r="17">
          <cell r="B17">
            <v>300</v>
          </cell>
          <cell r="C17">
            <v>59583.333333333336</v>
          </cell>
          <cell r="E17">
            <v>899968</v>
          </cell>
          <cell r="F17">
            <v>1226006</v>
          </cell>
          <cell r="G17">
            <v>1099314</v>
          </cell>
          <cell r="H17">
            <v>715000</v>
          </cell>
          <cell r="I17">
            <v>219952</v>
          </cell>
          <cell r="J17">
            <v>101739</v>
          </cell>
          <cell r="K17">
            <v>16459</v>
          </cell>
          <cell r="L17">
            <v>222264</v>
          </cell>
          <cell r="M17">
            <v>48259</v>
          </cell>
          <cell r="N17">
            <v>71992</v>
          </cell>
          <cell r="O17">
            <v>-18995</v>
          </cell>
          <cell r="P17">
            <v>146332</v>
          </cell>
          <cell r="Q17">
            <v>100269.44962484704</v>
          </cell>
          <cell r="R17">
            <v>100269.44962484704</v>
          </cell>
          <cell r="S17">
            <v>100269.44962484704</v>
          </cell>
          <cell r="T17">
            <v>100269.44962484704</v>
          </cell>
          <cell r="U17">
            <v>1209079.7984993882</v>
          </cell>
          <cell r="V17">
            <v>1200000</v>
          </cell>
          <cell r="W17">
            <v>900000</v>
          </cell>
        </row>
        <row r="18">
          <cell r="B18">
            <v>400</v>
          </cell>
          <cell r="C18">
            <v>111.25</v>
          </cell>
          <cell r="E18">
            <v>258</v>
          </cell>
          <cell r="F18">
            <v>1549</v>
          </cell>
          <cell r="G18">
            <v>1425</v>
          </cell>
          <cell r="H18">
            <v>1335</v>
          </cell>
          <cell r="I18">
            <v>0</v>
          </cell>
          <cell r="J18">
            <v>0</v>
          </cell>
          <cell r="K18">
            <v>353</v>
          </cell>
          <cell r="L18">
            <v>0</v>
          </cell>
          <cell r="M18">
            <v>27</v>
          </cell>
          <cell r="N18">
            <v>242</v>
          </cell>
          <cell r="O18">
            <v>240</v>
          </cell>
          <cell r="P18">
            <v>115</v>
          </cell>
          <cell r="Q18">
            <v>121.24134876333909</v>
          </cell>
          <cell r="R18">
            <v>121.24134876333909</v>
          </cell>
          <cell r="S18">
            <v>121.24134876333909</v>
          </cell>
          <cell r="T18">
            <v>121.24134876333909</v>
          </cell>
          <cell r="U18">
            <v>1461.9653950533566</v>
          </cell>
          <cell r="V18">
            <v>1335</v>
          </cell>
          <cell r="W18">
            <v>1350</v>
          </cell>
        </row>
        <row r="19">
          <cell r="B19">
            <v>431</v>
          </cell>
          <cell r="C19">
            <v>9930.5833333333339</v>
          </cell>
          <cell r="E19">
            <v>127176</v>
          </cell>
          <cell r="F19">
            <v>210237</v>
          </cell>
          <cell r="G19">
            <v>125623</v>
          </cell>
          <cell r="H19">
            <v>119167</v>
          </cell>
          <cell r="I19">
            <v>2269</v>
          </cell>
          <cell r="J19">
            <v>17475</v>
          </cell>
          <cell r="K19">
            <v>24582</v>
          </cell>
          <cell r="L19">
            <v>27840</v>
          </cell>
          <cell r="M19">
            <v>15885</v>
          </cell>
          <cell r="N19">
            <v>1227</v>
          </cell>
          <cell r="O19">
            <v>22690</v>
          </cell>
          <cell r="P19">
            <v>8191</v>
          </cell>
          <cell r="Q19">
            <v>14911.196751334763</v>
          </cell>
          <cell r="R19">
            <v>14911.196751334763</v>
          </cell>
          <cell r="S19">
            <v>14911.196751334763</v>
          </cell>
          <cell r="T19">
            <v>14911.196751334763</v>
          </cell>
          <cell r="U19">
            <v>179803.78700533905</v>
          </cell>
          <cell r="V19">
            <v>130000</v>
          </cell>
          <cell r="W19">
            <v>120000</v>
          </cell>
        </row>
        <row r="20">
          <cell r="B20">
            <v>510</v>
          </cell>
          <cell r="C20">
            <v>4901.75</v>
          </cell>
          <cell r="E20">
            <v>28249</v>
          </cell>
          <cell r="F20">
            <v>98740</v>
          </cell>
          <cell r="G20">
            <v>36385</v>
          </cell>
          <cell r="H20">
            <v>58821</v>
          </cell>
          <cell r="I20">
            <v>1520</v>
          </cell>
          <cell r="J20">
            <v>0</v>
          </cell>
          <cell r="K20">
            <v>581</v>
          </cell>
          <cell r="L20">
            <v>4001</v>
          </cell>
          <cell r="M20">
            <v>84</v>
          </cell>
          <cell r="N20">
            <v>879</v>
          </cell>
          <cell r="O20">
            <v>7235</v>
          </cell>
          <cell r="P20">
            <v>3344</v>
          </cell>
          <cell r="Q20">
            <v>2189.5418194271806</v>
          </cell>
          <cell r="R20">
            <v>2189.5418194271806</v>
          </cell>
          <cell r="S20">
            <v>2189.5418194271806</v>
          </cell>
          <cell r="T20">
            <v>2189.5418194271806</v>
          </cell>
          <cell r="U20">
            <v>26402.167277708722</v>
          </cell>
          <cell r="V20">
            <v>35000</v>
          </cell>
          <cell r="W20">
            <v>57510</v>
          </cell>
        </row>
        <row r="21">
          <cell r="B21">
            <v>520</v>
          </cell>
          <cell r="C21">
            <v>1350.5833333333333</v>
          </cell>
          <cell r="E21">
            <v>16479</v>
          </cell>
          <cell r="F21">
            <v>18628</v>
          </cell>
          <cell r="G21">
            <v>-5426</v>
          </cell>
          <cell r="H21">
            <v>16207</v>
          </cell>
          <cell r="I21">
            <v>82</v>
          </cell>
          <cell r="J21">
            <v>98</v>
          </cell>
          <cell r="K21">
            <v>1237</v>
          </cell>
          <cell r="L21">
            <v>367</v>
          </cell>
          <cell r="M21">
            <v>0</v>
          </cell>
          <cell r="N21">
            <v>1299</v>
          </cell>
          <cell r="O21">
            <v>682</v>
          </cell>
          <cell r="P21">
            <v>0</v>
          </cell>
          <cell r="Q21">
            <v>467.21973192832297</v>
          </cell>
          <cell r="R21">
            <v>467.21973192832297</v>
          </cell>
          <cell r="S21">
            <v>467.21973192832297</v>
          </cell>
          <cell r="T21">
            <v>467.21973192832297</v>
          </cell>
          <cell r="U21">
            <v>5633.8789277132928</v>
          </cell>
          <cell r="V21">
            <v>21100</v>
          </cell>
          <cell r="W21">
            <v>21100</v>
          </cell>
        </row>
        <row r="22">
          <cell r="B22">
            <v>530</v>
          </cell>
          <cell r="C22">
            <v>24953.5</v>
          </cell>
          <cell r="E22">
            <v>711262</v>
          </cell>
          <cell r="F22">
            <v>488014</v>
          </cell>
          <cell r="G22">
            <v>379997</v>
          </cell>
          <cell r="H22">
            <v>299442</v>
          </cell>
          <cell r="I22">
            <v>8035</v>
          </cell>
          <cell r="J22">
            <v>124148</v>
          </cell>
          <cell r="K22">
            <v>21603</v>
          </cell>
          <cell r="L22">
            <v>-3419</v>
          </cell>
          <cell r="M22">
            <v>21227</v>
          </cell>
          <cell r="N22">
            <v>30326</v>
          </cell>
          <cell r="O22">
            <v>55766</v>
          </cell>
          <cell r="P22">
            <v>21587</v>
          </cell>
          <cell r="Q22">
            <v>34656.535509911977</v>
          </cell>
          <cell r="R22">
            <v>34656.535509911977</v>
          </cell>
          <cell r="S22">
            <v>34656.535509911977</v>
          </cell>
          <cell r="T22">
            <v>34656.535509911977</v>
          </cell>
          <cell r="U22">
            <v>417899.14203964779</v>
          </cell>
          <cell r="V22">
            <v>330000</v>
          </cell>
          <cell r="W22">
            <v>371450</v>
          </cell>
        </row>
        <row r="23">
          <cell r="B23">
            <v>540</v>
          </cell>
          <cell r="C23">
            <v>9533.3333333333339</v>
          </cell>
          <cell r="E23">
            <v>228231</v>
          </cell>
          <cell r="F23">
            <v>119833</v>
          </cell>
          <cell r="G23">
            <v>135665</v>
          </cell>
          <cell r="H23">
            <v>114400</v>
          </cell>
          <cell r="I23">
            <v>1376</v>
          </cell>
          <cell r="J23">
            <v>4218</v>
          </cell>
          <cell r="K23">
            <v>16873</v>
          </cell>
          <cell r="L23">
            <v>5029</v>
          </cell>
          <cell r="M23">
            <v>6894</v>
          </cell>
          <cell r="N23">
            <v>14463</v>
          </cell>
          <cell r="O23">
            <v>2409</v>
          </cell>
          <cell r="P23">
            <v>40637</v>
          </cell>
          <cell r="Q23">
            <v>11404.256612079938</v>
          </cell>
          <cell r="R23">
            <v>11404.256612079938</v>
          </cell>
          <cell r="S23">
            <v>11404.256612079938</v>
          </cell>
          <cell r="T23">
            <v>11404.256612079938</v>
          </cell>
          <cell r="U23">
            <v>137516.02644831978</v>
          </cell>
          <cell r="V23">
            <v>110500</v>
          </cell>
          <cell r="W23">
            <v>169500</v>
          </cell>
        </row>
        <row r="24">
          <cell r="B24">
            <v>550</v>
          </cell>
          <cell r="C24">
            <v>15515.5</v>
          </cell>
          <cell r="E24">
            <v>374721</v>
          </cell>
          <cell r="F24">
            <v>196341</v>
          </cell>
          <cell r="G24">
            <v>125046</v>
          </cell>
          <cell r="H24">
            <v>186186</v>
          </cell>
          <cell r="I24">
            <v>610</v>
          </cell>
          <cell r="J24">
            <v>27540</v>
          </cell>
          <cell r="K24">
            <v>3679</v>
          </cell>
          <cell r="L24">
            <v>2023</v>
          </cell>
          <cell r="M24">
            <v>119886</v>
          </cell>
          <cell r="N24">
            <v>-85011</v>
          </cell>
          <cell r="O24">
            <v>7615</v>
          </cell>
          <cell r="P24">
            <v>4527</v>
          </cell>
          <cell r="Q24">
            <v>10035.482736072128</v>
          </cell>
          <cell r="R24">
            <v>10035.482736072128</v>
          </cell>
          <cell r="S24">
            <v>10035.482736072128</v>
          </cell>
          <cell r="T24">
            <v>10035.482736072128</v>
          </cell>
          <cell r="U24">
            <v>121010.9309442885</v>
          </cell>
          <cell r="V24">
            <v>146005</v>
          </cell>
          <cell r="W24">
            <v>190500</v>
          </cell>
        </row>
        <row r="25">
          <cell r="B25">
            <v>560</v>
          </cell>
          <cell r="C25">
            <v>2383.3333333333335</v>
          </cell>
          <cell r="E25">
            <v>56768</v>
          </cell>
          <cell r="F25">
            <v>8164</v>
          </cell>
          <cell r="G25">
            <v>31972</v>
          </cell>
          <cell r="H25">
            <v>28600</v>
          </cell>
          <cell r="I25">
            <v>0</v>
          </cell>
          <cell r="J25">
            <v>1022</v>
          </cell>
          <cell r="K25">
            <v>53188</v>
          </cell>
          <cell r="L25">
            <v>1561</v>
          </cell>
          <cell r="M25">
            <v>93</v>
          </cell>
          <cell r="N25">
            <v>1362</v>
          </cell>
          <cell r="O25">
            <v>6883</v>
          </cell>
          <cell r="P25">
            <v>382</v>
          </cell>
          <cell r="Q25">
            <v>8003.0458782973437</v>
          </cell>
          <cell r="R25">
            <v>8003.0458782973437</v>
          </cell>
          <cell r="S25">
            <v>8003.0458782973437</v>
          </cell>
          <cell r="T25">
            <v>8003.0458782973437</v>
          </cell>
          <cell r="U25">
            <v>96503.183513189375</v>
          </cell>
          <cell r="V25">
            <v>80500</v>
          </cell>
          <cell r="W25">
            <v>112500</v>
          </cell>
        </row>
        <row r="26">
          <cell r="B26">
            <v>573</v>
          </cell>
          <cell r="C26">
            <v>2780.5833333333335</v>
          </cell>
          <cell r="E26">
            <v>44599</v>
          </cell>
          <cell r="F26">
            <v>42958</v>
          </cell>
          <cell r="G26">
            <v>35907</v>
          </cell>
          <cell r="H26">
            <v>33367</v>
          </cell>
          <cell r="I26">
            <v>1344</v>
          </cell>
          <cell r="J26">
            <v>21591</v>
          </cell>
          <cell r="K26">
            <v>-12817</v>
          </cell>
          <cell r="L26">
            <v>4267</v>
          </cell>
          <cell r="M26">
            <v>2900</v>
          </cell>
          <cell r="N26">
            <v>2348</v>
          </cell>
          <cell r="O26">
            <v>1731</v>
          </cell>
          <cell r="P26">
            <v>2304</v>
          </cell>
          <cell r="Q26">
            <v>2937.0933905124984</v>
          </cell>
          <cell r="R26">
            <v>2937.0933905124984</v>
          </cell>
          <cell r="S26">
            <v>2937.0933905124984</v>
          </cell>
          <cell r="T26">
            <v>2937.0933905124984</v>
          </cell>
          <cell r="U26">
            <v>35416.373562049994</v>
          </cell>
          <cell r="V26">
            <v>36395</v>
          </cell>
          <cell r="W26">
            <v>54494</v>
          </cell>
        </row>
        <row r="27">
          <cell r="B27">
            <v>574</v>
          </cell>
          <cell r="C27">
            <v>262.16666666666669</v>
          </cell>
          <cell r="E27">
            <v>3118</v>
          </cell>
          <cell r="F27">
            <v>3376</v>
          </cell>
          <cell r="G27">
            <v>3920</v>
          </cell>
          <cell r="H27">
            <v>3146</v>
          </cell>
          <cell r="I27">
            <v>419</v>
          </cell>
          <cell r="J27">
            <v>161</v>
          </cell>
          <cell r="K27">
            <v>281</v>
          </cell>
          <cell r="L27">
            <v>577</v>
          </cell>
          <cell r="M27">
            <v>121</v>
          </cell>
          <cell r="N27">
            <v>150</v>
          </cell>
          <cell r="O27">
            <v>360</v>
          </cell>
          <cell r="P27">
            <v>164</v>
          </cell>
          <cell r="Q27">
            <v>277.10535495244244</v>
          </cell>
          <cell r="R27">
            <v>277.10535495244244</v>
          </cell>
          <cell r="S27">
            <v>277.10535495244244</v>
          </cell>
          <cell r="T27">
            <v>277.10535495244244</v>
          </cell>
          <cell r="U27">
            <v>3341.4214198097688</v>
          </cell>
          <cell r="V27">
            <v>3200</v>
          </cell>
          <cell r="W27">
            <v>4000</v>
          </cell>
        </row>
        <row r="28">
          <cell r="B28">
            <v>581</v>
          </cell>
          <cell r="C28">
            <v>49652.75</v>
          </cell>
          <cell r="E28">
            <v>569157</v>
          </cell>
          <cell r="F28">
            <v>717242</v>
          </cell>
          <cell r="G28">
            <v>657717</v>
          </cell>
          <cell r="H28">
            <v>595833</v>
          </cell>
          <cell r="I28">
            <v>28585</v>
          </cell>
          <cell r="J28">
            <v>47988</v>
          </cell>
          <cell r="K28">
            <v>80279</v>
          </cell>
          <cell r="L28">
            <v>78695</v>
          </cell>
          <cell r="M28">
            <v>31620</v>
          </cell>
          <cell r="N28">
            <v>59535</v>
          </cell>
          <cell r="O28">
            <v>45967</v>
          </cell>
          <cell r="P28">
            <v>74092</v>
          </cell>
          <cell r="Q28">
            <v>55441.050373447448</v>
          </cell>
          <cell r="R28">
            <v>55441.050373447448</v>
          </cell>
          <cell r="S28">
            <v>55441.050373447448</v>
          </cell>
          <cell r="T28">
            <v>55441.050373447448</v>
          </cell>
          <cell r="U28">
            <v>668525.20149378991</v>
          </cell>
          <cell r="V28">
            <v>650000</v>
          </cell>
          <cell r="W28">
            <v>700000</v>
          </cell>
        </row>
        <row r="29">
          <cell r="B29">
            <v>582</v>
          </cell>
          <cell r="C29">
            <v>1986.0833333333333</v>
          </cell>
          <cell r="E29">
            <v>26031</v>
          </cell>
          <cell r="F29">
            <v>21990</v>
          </cell>
          <cell r="G29">
            <v>28565</v>
          </cell>
          <cell r="H29">
            <v>23833</v>
          </cell>
          <cell r="I29">
            <v>2048</v>
          </cell>
          <cell r="J29">
            <v>726</v>
          </cell>
          <cell r="K29">
            <v>55</v>
          </cell>
          <cell r="L29">
            <v>1155</v>
          </cell>
          <cell r="M29">
            <v>22401</v>
          </cell>
          <cell r="N29">
            <v>-19184</v>
          </cell>
          <cell r="O29">
            <v>3438</v>
          </cell>
          <cell r="P29">
            <v>883</v>
          </cell>
          <cell r="Q29">
            <v>1429.8288848016309</v>
          </cell>
          <cell r="R29">
            <v>1429.8288848016309</v>
          </cell>
          <cell r="S29">
            <v>1429.8288848016309</v>
          </cell>
          <cell r="T29">
            <v>1429.8288848016309</v>
          </cell>
          <cell r="U29">
            <v>17241.315539206524</v>
          </cell>
          <cell r="V29">
            <v>20000</v>
          </cell>
          <cell r="W29">
            <v>20000</v>
          </cell>
        </row>
        <row r="30">
          <cell r="B30">
            <v>584</v>
          </cell>
          <cell r="C30">
            <v>17072.25</v>
          </cell>
          <cell r="E30">
            <v>135838</v>
          </cell>
          <cell r="F30">
            <v>141055</v>
          </cell>
          <cell r="G30">
            <v>106967</v>
          </cell>
          <cell r="H30">
            <v>104867</v>
          </cell>
          <cell r="I30">
            <v>13925</v>
          </cell>
          <cell r="J30">
            <v>5336</v>
          </cell>
          <cell r="K30">
            <v>28954</v>
          </cell>
          <cell r="L30">
            <v>7463</v>
          </cell>
          <cell r="M30">
            <v>11436</v>
          </cell>
          <cell r="N30">
            <v>6173</v>
          </cell>
          <cell r="O30">
            <v>13313</v>
          </cell>
          <cell r="P30">
            <v>7189</v>
          </cell>
          <cell r="Q30">
            <v>11638.797194641564</v>
          </cell>
          <cell r="R30">
            <v>11638.797194641564</v>
          </cell>
          <cell r="S30">
            <v>11638.797194641564</v>
          </cell>
          <cell r="T30">
            <v>11638.797194641564</v>
          </cell>
          <cell r="U30">
            <v>140344.18877856625</v>
          </cell>
          <cell r="V30">
            <v>143889</v>
          </cell>
          <cell r="W30">
            <v>110000</v>
          </cell>
        </row>
        <row r="31">
          <cell r="B31">
            <v>591</v>
          </cell>
          <cell r="C31">
            <v>377.33333333333331</v>
          </cell>
          <cell r="E31">
            <v>463237</v>
          </cell>
          <cell r="F31">
            <v>406071</v>
          </cell>
          <cell r="G31">
            <v>359031</v>
          </cell>
          <cell r="H31">
            <v>4528</v>
          </cell>
          <cell r="I31">
            <v>9876</v>
          </cell>
          <cell r="J31">
            <v>6119</v>
          </cell>
          <cell r="K31">
            <v>8608</v>
          </cell>
          <cell r="L31">
            <v>14134</v>
          </cell>
          <cell r="M31">
            <v>1806</v>
          </cell>
          <cell r="N31">
            <v>6585</v>
          </cell>
          <cell r="O31">
            <v>6863</v>
          </cell>
          <cell r="P31">
            <v>5749</v>
          </cell>
          <cell r="Q31">
            <v>7413.4679376887179</v>
          </cell>
          <cell r="R31">
            <v>7413.4679376887179</v>
          </cell>
          <cell r="S31">
            <v>7413.4679376887179</v>
          </cell>
          <cell r="T31">
            <v>7413.4679376887179</v>
          </cell>
          <cell r="U31">
            <v>89393.871750754886</v>
          </cell>
          <cell r="V31">
            <v>89610</v>
          </cell>
          <cell r="W31">
            <v>32000</v>
          </cell>
        </row>
        <row r="32">
          <cell r="B32">
            <v>592</v>
          </cell>
          <cell r="C32">
            <v>27011.083333333332</v>
          </cell>
          <cell r="E32">
            <v>5408</v>
          </cell>
          <cell r="F32">
            <v>8419</v>
          </cell>
          <cell r="G32">
            <v>3313</v>
          </cell>
          <cell r="H32">
            <v>324133</v>
          </cell>
          <cell r="I32">
            <v>17294</v>
          </cell>
          <cell r="J32">
            <v>3282</v>
          </cell>
          <cell r="K32">
            <v>38109</v>
          </cell>
          <cell r="L32">
            <v>84418</v>
          </cell>
          <cell r="M32">
            <v>34267</v>
          </cell>
          <cell r="N32">
            <v>63413</v>
          </cell>
          <cell r="O32">
            <v>35558</v>
          </cell>
          <cell r="P32">
            <v>64409</v>
          </cell>
          <cell r="Q32">
            <v>42285.557411574002</v>
          </cell>
          <cell r="R32">
            <v>42285.557411574002</v>
          </cell>
          <cell r="S32">
            <v>42285.557411574002</v>
          </cell>
          <cell r="T32">
            <v>42285.557411574002</v>
          </cell>
          <cell r="U32">
            <v>509892.22964629601</v>
          </cell>
          <cell r="V32">
            <v>511480</v>
          </cell>
          <cell r="W32">
            <v>453300</v>
          </cell>
        </row>
        <row r="33">
          <cell r="B33">
            <v>593</v>
          </cell>
          <cell r="C33">
            <v>127.08333333333333</v>
          </cell>
          <cell r="E33">
            <v>1017</v>
          </cell>
          <cell r="F33">
            <v>1560</v>
          </cell>
          <cell r="G33">
            <v>1013</v>
          </cell>
          <cell r="H33">
            <v>1525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500</v>
          </cell>
        </row>
        <row r="34">
          <cell r="B34">
            <v>594</v>
          </cell>
          <cell r="C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101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12.533650179219293</v>
          </cell>
          <cell r="R34">
            <v>12.533650179219293</v>
          </cell>
          <cell r="S34">
            <v>12.533650179219293</v>
          </cell>
          <cell r="T34">
            <v>12.533650179219293</v>
          </cell>
          <cell r="U34">
            <v>151.13460071687717</v>
          </cell>
          <cell r="V34">
            <v>151</v>
          </cell>
          <cell r="W34">
            <v>0</v>
          </cell>
        </row>
        <row r="35">
          <cell r="B35">
            <v>631</v>
          </cell>
          <cell r="C35">
            <v>746.75</v>
          </cell>
          <cell r="E35">
            <v>20556</v>
          </cell>
          <cell r="F35">
            <v>15972</v>
          </cell>
          <cell r="G35">
            <v>8266</v>
          </cell>
          <cell r="H35">
            <v>8961</v>
          </cell>
          <cell r="I35">
            <v>590</v>
          </cell>
          <cell r="J35">
            <v>92</v>
          </cell>
          <cell r="K35">
            <v>1263</v>
          </cell>
          <cell r="L35">
            <v>174</v>
          </cell>
          <cell r="M35">
            <v>599</v>
          </cell>
          <cell r="N35">
            <v>386</v>
          </cell>
          <cell r="O35">
            <v>108</v>
          </cell>
          <cell r="P35">
            <v>166</v>
          </cell>
          <cell r="Q35">
            <v>419.19475549903746</v>
          </cell>
          <cell r="R35">
            <v>419.19475549903746</v>
          </cell>
          <cell r="S35">
            <v>419.19475549903746</v>
          </cell>
          <cell r="T35">
            <v>419.19475549903746</v>
          </cell>
          <cell r="U35">
            <v>5054.7790219961498</v>
          </cell>
          <cell r="V35">
            <v>8095</v>
          </cell>
          <cell r="W35">
            <v>9000</v>
          </cell>
        </row>
        <row r="36">
          <cell r="B36">
            <v>634</v>
          </cell>
          <cell r="C36">
            <v>4369.416666666667</v>
          </cell>
          <cell r="E36">
            <v>68537</v>
          </cell>
          <cell r="F36">
            <v>47438</v>
          </cell>
          <cell r="G36">
            <v>69220</v>
          </cell>
          <cell r="H36">
            <v>52433</v>
          </cell>
          <cell r="I36">
            <v>10071</v>
          </cell>
          <cell r="J36">
            <v>1641</v>
          </cell>
          <cell r="K36">
            <v>-1834</v>
          </cell>
          <cell r="L36">
            <v>6125</v>
          </cell>
          <cell r="M36">
            <v>1855</v>
          </cell>
          <cell r="N36">
            <v>5511</v>
          </cell>
          <cell r="O36">
            <v>4242</v>
          </cell>
          <cell r="P36">
            <v>3708</v>
          </cell>
          <cell r="Q36">
            <v>3886.5484154749429</v>
          </cell>
          <cell r="R36">
            <v>3886.5484154749429</v>
          </cell>
          <cell r="S36">
            <v>3886.5484154749429</v>
          </cell>
          <cell r="T36">
            <v>3886.5484154749429</v>
          </cell>
          <cell r="U36">
            <v>46865.193661899772</v>
          </cell>
          <cell r="V36">
            <v>52433</v>
          </cell>
          <cell r="W36">
            <v>66000</v>
          </cell>
        </row>
        <row r="37">
          <cell r="B37">
            <v>676</v>
          </cell>
          <cell r="C37">
            <v>2542.25</v>
          </cell>
          <cell r="E37">
            <v>29864</v>
          </cell>
          <cell r="F37">
            <v>26453</v>
          </cell>
          <cell r="G37">
            <v>34339</v>
          </cell>
          <cell r="H37">
            <v>30507</v>
          </cell>
          <cell r="I37">
            <v>3239</v>
          </cell>
          <cell r="J37">
            <v>3915</v>
          </cell>
          <cell r="K37">
            <v>2295</v>
          </cell>
          <cell r="L37">
            <v>1540</v>
          </cell>
          <cell r="M37">
            <v>1954</v>
          </cell>
          <cell r="N37">
            <v>1487</v>
          </cell>
          <cell r="O37">
            <v>3405</v>
          </cell>
          <cell r="P37">
            <v>2130</v>
          </cell>
          <cell r="Q37">
            <v>2477.5675824565669</v>
          </cell>
          <cell r="R37">
            <v>2477.5675824565669</v>
          </cell>
          <cell r="S37">
            <v>2477.5675824565669</v>
          </cell>
          <cell r="T37">
            <v>2477.5675824565669</v>
          </cell>
          <cell r="U37">
            <v>29875.270329826264</v>
          </cell>
          <cell r="V37">
            <v>29958</v>
          </cell>
          <cell r="W37">
            <v>30500</v>
          </cell>
        </row>
        <row r="38">
          <cell r="B38">
            <v>687</v>
          </cell>
          <cell r="C38">
            <v>568</v>
          </cell>
          <cell r="E38">
            <v>8943</v>
          </cell>
          <cell r="F38">
            <v>6649</v>
          </cell>
          <cell r="G38">
            <v>6807</v>
          </cell>
          <cell r="H38">
            <v>6816</v>
          </cell>
          <cell r="I38">
            <v>1059</v>
          </cell>
          <cell r="J38">
            <v>656</v>
          </cell>
          <cell r="K38">
            <v>654</v>
          </cell>
          <cell r="L38">
            <v>564</v>
          </cell>
          <cell r="M38">
            <v>457</v>
          </cell>
          <cell r="N38">
            <v>371</v>
          </cell>
          <cell r="O38">
            <v>1407</v>
          </cell>
          <cell r="P38">
            <v>395</v>
          </cell>
          <cell r="Q38">
            <v>690.34352422769234</v>
          </cell>
          <cell r="R38">
            <v>690.34352422769234</v>
          </cell>
          <cell r="S38">
            <v>690.34352422769234</v>
          </cell>
          <cell r="T38">
            <v>690.34352422769234</v>
          </cell>
          <cell r="U38">
            <v>8324.3740969107675</v>
          </cell>
          <cell r="V38">
            <v>8350</v>
          </cell>
          <cell r="W38">
            <v>6800</v>
          </cell>
        </row>
        <row r="39">
          <cell r="B39">
            <v>689</v>
          </cell>
          <cell r="C39">
            <v>0</v>
          </cell>
          <cell r="E39">
            <v>0</v>
          </cell>
          <cell r="F39">
            <v>240</v>
          </cell>
          <cell r="G39">
            <v>161</v>
          </cell>
          <cell r="H39">
            <v>0</v>
          </cell>
          <cell r="I39">
            <v>0</v>
          </cell>
          <cell r="J39">
            <v>240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29.782931118936943</v>
          </cell>
          <cell r="R39">
            <v>29.782931118936943</v>
          </cell>
          <cell r="S39">
            <v>29.782931118936943</v>
          </cell>
          <cell r="T39">
            <v>29.782931118936943</v>
          </cell>
          <cell r="U39">
            <v>359.13172447574789</v>
          </cell>
          <cell r="V39">
            <v>240</v>
          </cell>
          <cell r="W39">
            <v>0</v>
          </cell>
        </row>
        <row r="40">
          <cell r="B40">
            <v>696</v>
          </cell>
          <cell r="C40">
            <v>1986.0833333333333</v>
          </cell>
          <cell r="E40">
            <v>16112</v>
          </cell>
          <cell r="F40">
            <v>22074</v>
          </cell>
          <cell r="G40">
            <v>17975</v>
          </cell>
          <cell r="H40">
            <v>23833</v>
          </cell>
          <cell r="I40">
            <v>773</v>
          </cell>
          <cell r="J40">
            <v>2178</v>
          </cell>
          <cell r="K40">
            <v>153</v>
          </cell>
          <cell r="L40">
            <v>326</v>
          </cell>
          <cell r="M40">
            <v>415</v>
          </cell>
          <cell r="N40">
            <v>1689</v>
          </cell>
          <cell r="O40">
            <v>386</v>
          </cell>
          <cell r="P40">
            <v>596</v>
          </cell>
          <cell r="Q40">
            <v>808.60657987913783</v>
          </cell>
          <cell r="R40">
            <v>808.60657987913783</v>
          </cell>
          <cell r="S40">
            <v>808.60657987913783</v>
          </cell>
          <cell r="T40">
            <v>808.60657987913783</v>
          </cell>
          <cell r="U40">
            <v>9750.4263195165513</v>
          </cell>
          <cell r="V40">
            <v>10518</v>
          </cell>
          <cell r="W40">
            <v>10500</v>
          </cell>
        </row>
        <row r="41">
          <cell r="B41">
            <v>701</v>
          </cell>
          <cell r="C41">
            <v>1241.9166666666667</v>
          </cell>
          <cell r="E41">
            <v>17607</v>
          </cell>
          <cell r="F41">
            <v>15453</v>
          </cell>
          <cell r="G41">
            <v>16497</v>
          </cell>
          <cell r="H41">
            <v>14903</v>
          </cell>
          <cell r="I41">
            <v>1348</v>
          </cell>
          <cell r="J41">
            <v>670</v>
          </cell>
          <cell r="K41">
            <v>2256</v>
          </cell>
          <cell r="L41">
            <v>157</v>
          </cell>
          <cell r="M41">
            <v>254</v>
          </cell>
          <cell r="N41">
            <v>858</v>
          </cell>
          <cell r="O41">
            <v>693</v>
          </cell>
          <cell r="P41">
            <v>312</v>
          </cell>
          <cell r="Q41">
            <v>812.57763736166271</v>
          </cell>
          <cell r="R41">
            <v>812.57763736166271</v>
          </cell>
          <cell r="S41">
            <v>812.57763736166271</v>
          </cell>
          <cell r="T41">
            <v>812.57763736166271</v>
          </cell>
          <cell r="U41">
            <v>9798.3105494466508</v>
          </cell>
          <cell r="V41">
            <v>14903</v>
          </cell>
          <cell r="W41">
            <v>14900</v>
          </cell>
        </row>
        <row r="42">
          <cell r="B42">
            <v>730</v>
          </cell>
          <cell r="C42">
            <v>317.75</v>
          </cell>
          <cell r="E42">
            <v>5732</v>
          </cell>
          <cell r="F42">
            <v>5057</v>
          </cell>
          <cell r="G42">
            <v>3070</v>
          </cell>
          <cell r="H42">
            <v>3813</v>
          </cell>
          <cell r="I42">
            <v>22</v>
          </cell>
          <cell r="J42">
            <v>0</v>
          </cell>
          <cell r="K42">
            <v>385</v>
          </cell>
          <cell r="L42">
            <v>6</v>
          </cell>
          <cell r="M42">
            <v>273</v>
          </cell>
          <cell r="N42">
            <v>0</v>
          </cell>
          <cell r="O42">
            <v>128</v>
          </cell>
          <cell r="P42">
            <v>177</v>
          </cell>
          <cell r="Q42">
            <v>122.97868641194373</v>
          </cell>
          <cell r="R42">
            <v>122.97868641194373</v>
          </cell>
          <cell r="S42">
            <v>122.97868641194373</v>
          </cell>
          <cell r="T42">
            <v>122.97868641194373</v>
          </cell>
          <cell r="U42">
            <v>1482.9147456477749</v>
          </cell>
          <cell r="V42">
            <v>3813</v>
          </cell>
          <cell r="W42">
            <v>3800</v>
          </cell>
        </row>
        <row r="43">
          <cell r="B43">
            <v>731</v>
          </cell>
          <cell r="C43">
            <v>199.58333333333334</v>
          </cell>
          <cell r="E43">
            <v>4360</v>
          </cell>
          <cell r="F43">
            <v>3461</v>
          </cell>
          <cell r="G43">
            <v>1414</v>
          </cell>
          <cell r="H43">
            <v>2395</v>
          </cell>
          <cell r="I43">
            <v>92</v>
          </cell>
          <cell r="J43">
            <v>420</v>
          </cell>
          <cell r="K43">
            <v>0</v>
          </cell>
          <cell r="L43">
            <v>0</v>
          </cell>
          <cell r="M43">
            <v>442</v>
          </cell>
          <cell r="N43">
            <v>534</v>
          </cell>
          <cell r="O43">
            <v>0</v>
          </cell>
          <cell r="P43">
            <v>1183</v>
          </cell>
          <cell r="Q43">
            <v>331.4592042445023</v>
          </cell>
          <cell r="R43">
            <v>331.4592042445023</v>
          </cell>
          <cell r="S43">
            <v>331.4592042445023</v>
          </cell>
          <cell r="T43">
            <v>331.4592042445023</v>
          </cell>
          <cell r="U43">
            <v>3996.8368169780097</v>
          </cell>
          <cell r="V43">
            <v>3136</v>
          </cell>
          <cell r="W43">
            <v>4810</v>
          </cell>
        </row>
        <row r="44">
          <cell r="B44">
            <v>741</v>
          </cell>
          <cell r="C44">
            <v>2550.1666666666665</v>
          </cell>
          <cell r="E44">
            <v>39743</v>
          </cell>
          <cell r="F44">
            <v>39176</v>
          </cell>
          <cell r="G44">
            <v>38185</v>
          </cell>
          <cell r="H44">
            <v>30602</v>
          </cell>
          <cell r="I44">
            <v>6566</v>
          </cell>
          <cell r="J44">
            <v>2472</v>
          </cell>
          <cell r="K44">
            <v>195</v>
          </cell>
          <cell r="L44">
            <v>1980</v>
          </cell>
          <cell r="M44">
            <v>3587</v>
          </cell>
          <cell r="N44">
            <v>3410</v>
          </cell>
          <cell r="O44">
            <v>1596</v>
          </cell>
          <cell r="P44">
            <v>2444</v>
          </cell>
          <cell r="Q44">
            <v>2761.1259058181113</v>
          </cell>
          <cell r="R44">
            <v>2761.1259058181113</v>
          </cell>
          <cell r="S44">
            <v>2761.1259058181113</v>
          </cell>
          <cell r="T44">
            <v>2761.1259058181113</v>
          </cell>
          <cell r="U44">
            <v>33294.503623272438</v>
          </cell>
          <cell r="V44">
            <v>34048</v>
          </cell>
          <cell r="W44">
            <v>32274</v>
          </cell>
        </row>
        <row r="45">
          <cell r="B45">
            <v>745</v>
          </cell>
          <cell r="C45">
            <v>95.333333333333329</v>
          </cell>
          <cell r="E45">
            <v>1872</v>
          </cell>
          <cell r="F45">
            <v>718</v>
          </cell>
          <cell r="G45">
            <v>442</v>
          </cell>
          <cell r="H45">
            <v>1144</v>
          </cell>
          <cell r="I45">
            <v>0</v>
          </cell>
          <cell r="J45">
            <v>31</v>
          </cell>
          <cell r="K45">
            <v>0</v>
          </cell>
          <cell r="L45">
            <v>0</v>
          </cell>
          <cell r="M45">
            <v>76</v>
          </cell>
          <cell r="N45">
            <v>0</v>
          </cell>
          <cell r="O45">
            <v>0</v>
          </cell>
          <cell r="P45">
            <v>0</v>
          </cell>
          <cell r="Q45">
            <v>13.278223457192716</v>
          </cell>
          <cell r="R45">
            <v>13.278223457192716</v>
          </cell>
          <cell r="S45">
            <v>13.278223457192716</v>
          </cell>
          <cell r="T45">
            <v>13.278223457192716</v>
          </cell>
          <cell r="U45">
            <v>160.11289382877089</v>
          </cell>
          <cell r="V45">
            <v>500</v>
          </cell>
          <cell r="W45">
            <v>700</v>
          </cell>
        </row>
        <row r="46">
          <cell r="B46">
            <v>761</v>
          </cell>
          <cell r="C46">
            <v>3197.6666666666665</v>
          </cell>
          <cell r="E46">
            <v>57960</v>
          </cell>
          <cell r="F46">
            <v>49138</v>
          </cell>
          <cell r="G46">
            <v>37960</v>
          </cell>
          <cell r="H46">
            <v>38372</v>
          </cell>
          <cell r="I46">
            <v>2183</v>
          </cell>
          <cell r="J46">
            <v>1578</v>
          </cell>
          <cell r="K46">
            <v>5156</v>
          </cell>
          <cell r="L46">
            <v>5958</v>
          </cell>
          <cell r="M46">
            <v>7959</v>
          </cell>
          <cell r="N46">
            <v>6286</v>
          </cell>
          <cell r="O46">
            <v>1654</v>
          </cell>
          <cell r="P46">
            <v>5493</v>
          </cell>
          <cell r="Q46">
            <v>4500.5731787103578</v>
          </cell>
          <cell r="R46">
            <v>4500.5731787103578</v>
          </cell>
          <cell r="S46">
            <v>4500.5731787103578</v>
          </cell>
          <cell r="T46">
            <v>4500.5731787103578</v>
          </cell>
          <cell r="U46">
            <v>54269.292714841431</v>
          </cell>
          <cell r="V46">
            <v>46387</v>
          </cell>
          <cell r="W46">
            <v>38400</v>
          </cell>
        </row>
        <row r="47">
          <cell r="B47">
            <v>771</v>
          </cell>
          <cell r="C47">
            <v>1191.6666666666667</v>
          </cell>
          <cell r="E47">
            <v>19425</v>
          </cell>
          <cell r="F47">
            <v>17988</v>
          </cell>
          <cell r="G47">
            <v>16323</v>
          </cell>
          <cell r="H47">
            <v>14300</v>
          </cell>
          <cell r="I47">
            <v>351</v>
          </cell>
          <cell r="J47">
            <v>742</v>
          </cell>
          <cell r="K47">
            <v>1141</v>
          </cell>
          <cell r="L47">
            <v>2307</v>
          </cell>
          <cell r="M47">
            <v>1120</v>
          </cell>
          <cell r="N47">
            <v>489</v>
          </cell>
          <cell r="O47">
            <v>214</v>
          </cell>
          <cell r="P47">
            <v>302</v>
          </cell>
          <cell r="Q47">
            <v>827.22091182847316</v>
          </cell>
          <cell r="R47">
            <v>827.22091182847316</v>
          </cell>
          <cell r="S47">
            <v>827.22091182847316</v>
          </cell>
          <cell r="T47">
            <v>827.22091182847316</v>
          </cell>
          <cell r="U47">
            <v>9974.8836473138945</v>
          </cell>
          <cell r="V47">
            <v>13159</v>
          </cell>
          <cell r="W47">
            <v>14300</v>
          </cell>
        </row>
        <row r="48">
          <cell r="B48">
            <v>774</v>
          </cell>
          <cell r="C48">
            <v>540.25</v>
          </cell>
          <cell r="E48">
            <v>8699</v>
          </cell>
          <cell r="F48">
            <v>8951</v>
          </cell>
          <cell r="G48">
            <v>7325</v>
          </cell>
          <cell r="H48">
            <v>6483</v>
          </cell>
          <cell r="I48">
            <v>126</v>
          </cell>
          <cell r="J48">
            <v>90</v>
          </cell>
          <cell r="K48">
            <v>505</v>
          </cell>
          <cell r="L48">
            <v>979</v>
          </cell>
          <cell r="M48">
            <v>253</v>
          </cell>
          <cell r="N48">
            <v>69</v>
          </cell>
          <cell r="O48">
            <v>468</v>
          </cell>
          <cell r="P48">
            <v>196</v>
          </cell>
          <cell r="Q48">
            <v>333.32063743943593</v>
          </cell>
          <cell r="R48">
            <v>333.32063743943593</v>
          </cell>
          <cell r="S48">
            <v>333.32063743943593</v>
          </cell>
          <cell r="T48">
            <v>333.32063743943593</v>
          </cell>
          <cell r="U48">
            <v>4019.2825497577433</v>
          </cell>
          <cell r="V48">
            <v>6571</v>
          </cell>
          <cell r="W48">
            <v>4500</v>
          </cell>
        </row>
        <row r="49">
          <cell r="B49">
            <v>775</v>
          </cell>
          <cell r="C49">
            <v>715</v>
          </cell>
          <cell r="E49">
            <v>8751</v>
          </cell>
          <cell r="F49">
            <v>8258</v>
          </cell>
          <cell r="G49">
            <v>9206</v>
          </cell>
          <cell r="H49">
            <v>8580</v>
          </cell>
          <cell r="I49">
            <v>485</v>
          </cell>
          <cell r="J49">
            <v>523</v>
          </cell>
          <cell r="K49">
            <v>630</v>
          </cell>
          <cell r="L49">
            <v>1730</v>
          </cell>
          <cell r="M49">
            <v>97</v>
          </cell>
          <cell r="N49">
            <v>114</v>
          </cell>
          <cell r="O49">
            <v>15</v>
          </cell>
          <cell r="P49">
            <v>0</v>
          </cell>
          <cell r="Q49">
            <v>445.99939350608065</v>
          </cell>
          <cell r="R49">
            <v>445.99939350608065</v>
          </cell>
          <cell r="S49">
            <v>445.99939350608065</v>
          </cell>
          <cell r="T49">
            <v>445.99939350608065</v>
          </cell>
          <cell r="U49">
            <v>5377.9975740243226</v>
          </cell>
          <cell r="V49">
            <v>8580</v>
          </cell>
          <cell r="W49">
            <v>9613</v>
          </cell>
        </row>
        <row r="50">
          <cell r="B50">
            <v>786</v>
          </cell>
          <cell r="C50">
            <v>246.25</v>
          </cell>
          <cell r="E50">
            <v>3407</v>
          </cell>
          <cell r="F50">
            <v>6290</v>
          </cell>
          <cell r="G50">
            <v>5439</v>
          </cell>
          <cell r="H50">
            <v>2955</v>
          </cell>
          <cell r="I50">
            <v>12</v>
          </cell>
          <cell r="J50">
            <v>190</v>
          </cell>
          <cell r="K50">
            <v>6411</v>
          </cell>
          <cell r="L50">
            <v>673</v>
          </cell>
          <cell r="M50">
            <v>553</v>
          </cell>
          <cell r="N50">
            <v>698</v>
          </cell>
          <cell r="O50">
            <v>7718</v>
          </cell>
          <cell r="P50">
            <v>546</v>
          </cell>
          <cell r="Q50">
            <v>2084.9292738719141</v>
          </cell>
          <cell r="R50">
            <v>2084.9292738719141</v>
          </cell>
          <cell r="S50">
            <v>2084.9292738719141</v>
          </cell>
          <cell r="T50">
            <v>2084.9292738719141</v>
          </cell>
          <cell r="U50">
            <v>25140.717095487664</v>
          </cell>
          <cell r="V50">
            <v>18658</v>
          </cell>
          <cell r="W50">
            <v>2600</v>
          </cell>
        </row>
        <row r="51">
          <cell r="B51">
            <v>789</v>
          </cell>
          <cell r="C51">
            <v>397.25</v>
          </cell>
          <cell r="E51">
            <v>8049</v>
          </cell>
          <cell r="F51">
            <v>8681</v>
          </cell>
          <cell r="G51">
            <v>2706</v>
          </cell>
          <cell r="H51">
            <v>4767</v>
          </cell>
          <cell r="I51">
            <v>326</v>
          </cell>
          <cell r="J51">
            <v>78</v>
          </cell>
          <cell r="K51">
            <v>-215</v>
          </cell>
          <cell r="L51">
            <v>338</v>
          </cell>
          <cell r="M51">
            <v>54</v>
          </cell>
          <cell r="N51">
            <v>0</v>
          </cell>
          <cell r="O51">
            <v>685</v>
          </cell>
          <cell r="P51">
            <v>45</v>
          </cell>
          <cell r="Q51">
            <v>162.68926123719302</v>
          </cell>
          <cell r="R51">
            <v>162.68926123719302</v>
          </cell>
          <cell r="S51">
            <v>162.68926123719302</v>
          </cell>
          <cell r="T51">
            <v>162.68926123719302</v>
          </cell>
          <cell r="U51">
            <v>1961.7570449487721</v>
          </cell>
          <cell r="V51">
            <v>1935</v>
          </cell>
          <cell r="W51">
            <v>1800</v>
          </cell>
        </row>
        <row r="52">
          <cell r="B52">
            <v>791</v>
          </cell>
          <cell r="C52">
            <v>158.91666666666666</v>
          </cell>
          <cell r="E52">
            <v>1640</v>
          </cell>
          <cell r="F52">
            <v>2352</v>
          </cell>
          <cell r="G52">
            <v>1403</v>
          </cell>
          <cell r="H52">
            <v>1907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447</v>
          </cell>
          <cell r="O52">
            <v>0</v>
          </cell>
          <cell r="P52">
            <v>848</v>
          </cell>
          <cell r="Q52">
            <v>160.70373249593052</v>
          </cell>
          <cell r="R52">
            <v>160.70373249593052</v>
          </cell>
          <cell r="S52">
            <v>160.70373249593052</v>
          </cell>
          <cell r="T52">
            <v>160.70373249593052</v>
          </cell>
          <cell r="U52">
            <v>1937.8149299837223</v>
          </cell>
          <cell r="V52">
            <v>1900</v>
          </cell>
          <cell r="W52">
            <v>1900</v>
          </cell>
        </row>
        <row r="53">
          <cell r="B53">
            <v>802</v>
          </cell>
          <cell r="C53">
            <v>158.91666666666666</v>
          </cell>
          <cell r="H53">
            <v>1907</v>
          </cell>
          <cell r="I53">
            <v>73</v>
          </cell>
          <cell r="J53">
            <v>0</v>
          </cell>
          <cell r="K53">
            <v>0</v>
          </cell>
          <cell r="L53">
            <v>402</v>
          </cell>
          <cell r="M53">
            <v>0</v>
          </cell>
          <cell r="N53">
            <v>139</v>
          </cell>
          <cell r="O53">
            <v>0</v>
          </cell>
          <cell r="P53">
            <v>111</v>
          </cell>
          <cell r="Q53">
            <v>89.969271088455343</v>
          </cell>
          <cell r="R53">
            <v>89.969271088455343</v>
          </cell>
          <cell r="S53">
            <v>89.969271088455343</v>
          </cell>
          <cell r="T53">
            <v>89.969271088455343</v>
          </cell>
          <cell r="U53">
            <v>1084.8770843538214</v>
          </cell>
          <cell r="V53">
            <v>1100</v>
          </cell>
          <cell r="W53">
            <v>2000</v>
          </cell>
        </row>
        <row r="54">
          <cell r="B54">
            <v>805</v>
          </cell>
          <cell r="C54">
            <v>1032.75</v>
          </cell>
          <cell r="E54">
            <v>9535</v>
          </cell>
          <cell r="F54">
            <v>7654</v>
          </cell>
          <cell r="G54">
            <v>7684</v>
          </cell>
          <cell r="H54">
            <v>12393</v>
          </cell>
          <cell r="I54">
            <v>144</v>
          </cell>
          <cell r="J54">
            <v>95</v>
          </cell>
          <cell r="K54">
            <v>955</v>
          </cell>
          <cell r="L54">
            <v>913</v>
          </cell>
          <cell r="M54">
            <v>5093</v>
          </cell>
          <cell r="N54">
            <v>1000</v>
          </cell>
          <cell r="O54">
            <v>1993</v>
          </cell>
          <cell r="P54">
            <v>475</v>
          </cell>
          <cell r="Q54">
            <v>1323.8512882367472</v>
          </cell>
          <cell r="R54">
            <v>1323.8512882367472</v>
          </cell>
          <cell r="S54">
            <v>1323.8512882367472</v>
          </cell>
          <cell r="T54">
            <v>1323.8512882367472</v>
          </cell>
          <cell r="U54">
            <v>15963.405152946987</v>
          </cell>
          <cell r="V54">
            <v>12393</v>
          </cell>
          <cell r="W54">
            <v>12800</v>
          </cell>
        </row>
        <row r="55">
          <cell r="B55">
            <v>806</v>
          </cell>
          <cell r="C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3504</v>
          </cell>
          <cell r="J55">
            <v>3730</v>
          </cell>
          <cell r="K55">
            <v>26</v>
          </cell>
          <cell r="L55">
            <v>5269</v>
          </cell>
          <cell r="M55">
            <v>2299</v>
          </cell>
          <cell r="N55">
            <v>4109</v>
          </cell>
          <cell r="O55">
            <v>125</v>
          </cell>
          <cell r="P55">
            <v>-99664</v>
          </cell>
          <cell r="Q55">
            <v>-10002.349225202313</v>
          </cell>
          <cell r="R55">
            <v>-10002.349225202313</v>
          </cell>
          <cell r="S55">
            <v>-10002.349225202313</v>
          </cell>
          <cell r="T55">
            <v>-10002.349225202313</v>
          </cell>
          <cell r="U55">
            <v>-120611.39690080925</v>
          </cell>
        </row>
        <row r="57">
          <cell r="B57" t="str">
            <v>S/total</v>
          </cell>
          <cell r="E57">
            <v>9724087</v>
          </cell>
          <cell r="F57">
            <v>10026703</v>
          </cell>
          <cell r="G57">
            <v>9128896</v>
          </cell>
          <cell r="H57">
            <v>7344899</v>
          </cell>
          <cell r="I57">
            <v>894324</v>
          </cell>
          <cell r="J57">
            <v>845752</v>
          </cell>
          <cell r="K57">
            <v>852409</v>
          </cell>
          <cell r="L57">
            <v>844724</v>
          </cell>
          <cell r="M57">
            <v>697430</v>
          </cell>
          <cell r="N57">
            <v>786519</v>
          </cell>
          <cell r="O57">
            <v>667711</v>
          </cell>
          <cell r="P57">
            <v>870339</v>
          </cell>
          <cell r="Q57">
            <v>801558.94561202661</v>
          </cell>
          <cell r="R57">
            <v>801558.94561202661</v>
          </cell>
          <cell r="S57">
            <v>801558.94561202661</v>
          </cell>
          <cell r="T57">
            <v>801558.94561202661</v>
          </cell>
          <cell r="U57">
            <v>9694205.7824481092</v>
          </cell>
          <cell r="V57">
            <v>9442842</v>
          </cell>
          <cell r="W57">
            <v>8379980</v>
          </cell>
        </row>
        <row r="59">
          <cell r="B59" t="str">
            <v>FRIGUIA</v>
          </cell>
        </row>
        <row r="60">
          <cell r="B60" t="str">
            <v>CG</v>
          </cell>
          <cell r="N60" t="str">
            <v>BUDGET  SORTIES  MG   1995</v>
          </cell>
          <cell r="S60" t="str">
            <v>en  US  Dollars</v>
          </cell>
        </row>
        <row r="61">
          <cell r="O61" t="str">
            <v>T    O    T    A    L</v>
          </cell>
          <cell r="R61" t="str">
            <v>E  S  T</v>
          </cell>
          <cell r="S61" t="str">
            <v>I  M  E</v>
          </cell>
          <cell r="U61" t="str">
            <v>2 / 2</v>
          </cell>
        </row>
        <row r="64">
          <cell r="B64" t="str">
            <v xml:space="preserve"> </v>
          </cell>
          <cell r="C64" t="str">
            <v>BUDGET</v>
          </cell>
          <cell r="E64" t="str">
            <v>Realisation</v>
          </cell>
          <cell r="H64">
            <v>1995</v>
          </cell>
          <cell r="W64" t="str">
            <v>Budget</v>
          </cell>
        </row>
        <row r="65">
          <cell r="B65" t="str">
            <v>BUDGETS</v>
          </cell>
          <cell r="C65" t="str">
            <v>MENSUEL</v>
          </cell>
          <cell r="E65">
            <v>1992</v>
          </cell>
          <cell r="F65">
            <v>1993</v>
          </cell>
          <cell r="G65">
            <v>1994</v>
          </cell>
          <cell r="H65" t="str">
            <v>Budget</v>
          </cell>
          <cell r="U65" t="str">
            <v>Probable</v>
          </cell>
          <cell r="V65" t="str">
            <v>P12</v>
          </cell>
          <cell r="W65">
            <v>1996</v>
          </cell>
        </row>
        <row r="66">
          <cell r="C66" t="str">
            <v xml:space="preserve"> </v>
          </cell>
          <cell r="H66">
            <v>12</v>
          </cell>
          <cell r="I66" t="str">
            <v xml:space="preserve"> </v>
          </cell>
          <cell r="J66" t="str">
            <v xml:space="preserve"> </v>
          </cell>
          <cell r="K66" t="str">
            <v xml:space="preserve"> </v>
          </cell>
          <cell r="M66" t="str">
            <v xml:space="preserve"> </v>
          </cell>
          <cell r="N66" t="str">
            <v xml:space="preserve"> </v>
          </cell>
          <cell r="O66" t="str">
            <v xml:space="preserve"> </v>
          </cell>
          <cell r="P66" t="str">
            <v xml:space="preserve"> </v>
          </cell>
        </row>
        <row r="68">
          <cell r="B68">
            <v>807</v>
          </cell>
          <cell r="C68">
            <v>675.25</v>
          </cell>
          <cell r="E68">
            <v>8551</v>
          </cell>
          <cell r="F68">
            <v>7527</v>
          </cell>
          <cell r="G68">
            <v>8644</v>
          </cell>
          <cell r="H68">
            <v>8103</v>
          </cell>
          <cell r="I68">
            <v>881</v>
          </cell>
          <cell r="J68">
            <v>34</v>
          </cell>
          <cell r="K68">
            <v>140</v>
          </cell>
          <cell r="L68">
            <v>186</v>
          </cell>
          <cell r="M68">
            <v>773</v>
          </cell>
          <cell r="N68">
            <v>362</v>
          </cell>
          <cell r="O68">
            <v>289</v>
          </cell>
          <cell r="P68">
            <v>284</v>
          </cell>
          <cell r="Q68">
            <v>365.95776612393774</v>
          </cell>
          <cell r="R68">
            <v>365.95776612393774</v>
          </cell>
          <cell r="S68">
            <v>365.95776612393774</v>
          </cell>
          <cell r="T68">
            <v>365.95776612393774</v>
          </cell>
          <cell r="U68">
            <v>4412.831064495751</v>
          </cell>
          <cell r="V68">
            <v>7750</v>
          </cell>
          <cell r="W68">
            <v>8460</v>
          </cell>
        </row>
        <row r="69">
          <cell r="B69">
            <v>809</v>
          </cell>
          <cell r="C69">
            <v>1525.3333333333333</v>
          </cell>
          <cell r="E69">
            <v>10380</v>
          </cell>
          <cell r="F69">
            <v>7991</v>
          </cell>
          <cell r="G69">
            <v>25803</v>
          </cell>
          <cell r="H69">
            <v>18304</v>
          </cell>
          <cell r="I69">
            <v>4199</v>
          </cell>
          <cell r="J69">
            <v>1705</v>
          </cell>
          <cell r="K69">
            <v>1160</v>
          </cell>
          <cell r="L69">
            <v>2357</v>
          </cell>
          <cell r="M69">
            <v>1974</v>
          </cell>
          <cell r="N69">
            <v>1491</v>
          </cell>
          <cell r="O69">
            <v>1771</v>
          </cell>
          <cell r="P69">
            <v>1610</v>
          </cell>
          <cell r="Q69">
            <v>2018.6622521322797</v>
          </cell>
          <cell r="R69">
            <v>2018.6622521322797</v>
          </cell>
          <cell r="S69">
            <v>2018.6622521322797</v>
          </cell>
          <cell r="T69">
            <v>2018.6622521322797</v>
          </cell>
          <cell r="U69">
            <v>24341.649008529115</v>
          </cell>
          <cell r="V69">
            <v>24400</v>
          </cell>
          <cell r="W69">
            <v>24000</v>
          </cell>
        </row>
        <row r="70">
          <cell r="B70">
            <v>810</v>
          </cell>
          <cell r="C70">
            <v>278.08333333333331</v>
          </cell>
          <cell r="E70">
            <v>8882</v>
          </cell>
          <cell r="F70">
            <v>5114</v>
          </cell>
          <cell r="G70">
            <v>3302</v>
          </cell>
          <cell r="H70">
            <v>3337</v>
          </cell>
          <cell r="I70">
            <v>503</v>
          </cell>
          <cell r="J70">
            <v>114</v>
          </cell>
          <cell r="K70">
            <v>93</v>
          </cell>
          <cell r="L70">
            <v>118</v>
          </cell>
          <cell r="M70">
            <v>627</v>
          </cell>
          <cell r="N70">
            <v>597</v>
          </cell>
          <cell r="O70">
            <v>115</v>
          </cell>
          <cell r="P70">
            <v>306</v>
          </cell>
          <cell r="Q70">
            <v>306.88828607137941</v>
          </cell>
          <cell r="R70">
            <v>306.88828607137941</v>
          </cell>
          <cell r="S70">
            <v>306.88828607137941</v>
          </cell>
          <cell r="T70">
            <v>306.88828607137941</v>
          </cell>
          <cell r="U70">
            <v>3700.5531442855172</v>
          </cell>
          <cell r="V70">
            <v>3337</v>
          </cell>
          <cell r="W70">
            <v>3350</v>
          </cell>
        </row>
        <row r="71">
          <cell r="B71">
            <v>811</v>
          </cell>
          <cell r="C71">
            <v>1811.3333333333333</v>
          </cell>
          <cell r="E71">
            <v>23277</v>
          </cell>
          <cell r="F71">
            <v>22238</v>
          </cell>
          <cell r="G71">
            <v>25165</v>
          </cell>
          <cell r="H71">
            <v>21736</v>
          </cell>
          <cell r="I71">
            <v>2198</v>
          </cell>
          <cell r="J71">
            <v>2826</v>
          </cell>
          <cell r="K71">
            <v>1454</v>
          </cell>
          <cell r="L71">
            <v>1602</v>
          </cell>
          <cell r="M71">
            <v>4564</v>
          </cell>
          <cell r="N71">
            <v>3825</v>
          </cell>
          <cell r="O71">
            <v>4862</v>
          </cell>
          <cell r="P71">
            <v>788</v>
          </cell>
          <cell r="Q71">
            <v>2744.8693892490246</v>
          </cell>
          <cell r="R71">
            <v>2744.8693892490246</v>
          </cell>
          <cell r="S71">
            <v>2744.8693892490246</v>
          </cell>
          <cell r="T71">
            <v>2744.8693892490246</v>
          </cell>
          <cell r="U71">
            <v>33098.477556996106</v>
          </cell>
          <cell r="V71">
            <v>28700</v>
          </cell>
          <cell r="W71">
            <v>25000</v>
          </cell>
        </row>
        <row r="72">
          <cell r="B72">
            <v>812</v>
          </cell>
          <cell r="C72">
            <v>158.91666666666666</v>
          </cell>
          <cell r="E72">
            <v>2541</v>
          </cell>
          <cell r="F72">
            <v>1979</v>
          </cell>
          <cell r="G72">
            <v>2786</v>
          </cell>
          <cell r="H72">
            <v>1907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900</v>
          </cell>
          <cell r="W72">
            <v>900</v>
          </cell>
        </row>
        <row r="73">
          <cell r="B73">
            <v>813</v>
          </cell>
          <cell r="C73">
            <v>2025.8333333333333</v>
          </cell>
          <cell r="E73">
            <v>28096</v>
          </cell>
          <cell r="F73">
            <v>25104</v>
          </cell>
          <cell r="G73">
            <v>23100</v>
          </cell>
          <cell r="H73">
            <v>24310</v>
          </cell>
          <cell r="I73">
            <v>684</v>
          </cell>
          <cell r="J73">
            <v>18</v>
          </cell>
          <cell r="K73">
            <v>104</v>
          </cell>
          <cell r="L73">
            <v>197</v>
          </cell>
          <cell r="M73">
            <v>3351</v>
          </cell>
          <cell r="N73">
            <v>1230</v>
          </cell>
          <cell r="O73">
            <v>5363</v>
          </cell>
          <cell r="P73">
            <v>3439</v>
          </cell>
          <cell r="Q73">
            <v>1785.2385294876121</v>
          </cell>
          <cell r="R73">
            <v>1785.2385294876121</v>
          </cell>
          <cell r="S73">
            <v>1785.2385294876121</v>
          </cell>
          <cell r="T73">
            <v>1785.2385294876121</v>
          </cell>
          <cell r="U73">
            <v>21526.954117950445</v>
          </cell>
          <cell r="V73">
            <v>21700</v>
          </cell>
          <cell r="W73">
            <v>22000</v>
          </cell>
        </row>
        <row r="74">
          <cell r="B74">
            <v>814</v>
          </cell>
          <cell r="C74">
            <v>2145</v>
          </cell>
          <cell r="E74">
            <v>3936</v>
          </cell>
          <cell r="F74">
            <v>14007</v>
          </cell>
          <cell r="G74">
            <v>3830</v>
          </cell>
          <cell r="H74">
            <v>25740</v>
          </cell>
          <cell r="I74">
            <v>0</v>
          </cell>
          <cell r="J74">
            <v>250</v>
          </cell>
          <cell r="K74">
            <v>565</v>
          </cell>
          <cell r="L74">
            <v>539</v>
          </cell>
          <cell r="M74">
            <v>1161</v>
          </cell>
          <cell r="N74">
            <v>3601</v>
          </cell>
          <cell r="O74">
            <v>4000</v>
          </cell>
          <cell r="P74">
            <v>-184</v>
          </cell>
          <cell r="Q74">
            <v>1232.516966138674</v>
          </cell>
          <cell r="R74">
            <v>1232.516966138674</v>
          </cell>
          <cell r="S74">
            <v>1232.516966138674</v>
          </cell>
          <cell r="T74">
            <v>1232.516966138674</v>
          </cell>
          <cell r="U74">
            <v>14862.067864554694</v>
          </cell>
          <cell r="V74">
            <v>2300</v>
          </cell>
          <cell r="W74">
            <v>0</v>
          </cell>
        </row>
        <row r="75">
          <cell r="B75">
            <v>815</v>
          </cell>
          <cell r="C75">
            <v>178.75</v>
          </cell>
          <cell r="E75">
            <v>472</v>
          </cell>
          <cell r="F75">
            <v>1996</v>
          </cell>
          <cell r="G75">
            <v>2087</v>
          </cell>
          <cell r="H75">
            <v>2145</v>
          </cell>
          <cell r="I75">
            <v>164</v>
          </cell>
          <cell r="J75">
            <v>194</v>
          </cell>
          <cell r="K75">
            <v>119</v>
          </cell>
          <cell r="L75">
            <v>152</v>
          </cell>
          <cell r="M75">
            <v>303</v>
          </cell>
          <cell r="N75">
            <v>151</v>
          </cell>
          <cell r="O75">
            <v>128</v>
          </cell>
          <cell r="P75">
            <v>105</v>
          </cell>
          <cell r="Q75">
            <v>163.30973896883751</v>
          </cell>
          <cell r="R75">
            <v>163.30973896883751</v>
          </cell>
          <cell r="S75">
            <v>163.30973896883751</v>
          </cell>
          <cell r="T75">
            <v>163.30973896883751</v>
          </cell>
          <cell r="U75">
            <v>1969.2389558753503</v>
          </cell>
          <cell r="V75">
            <v>2145</v>
          </cell>
          <cell r="W75">
            <v>2500</v>
          </cell>
        </row>
        <row r="76">
          <cell r="B76">
            <v>816</v>
          </cell>
          <cell r="C76">
            <v>158.91666666666666</v>
          </cell>
          <cell r="E76">
            <v>646</v>
          </cell>
          <cell r="F76">
            <v>1861</v>
          </cell>
          <cell r="G76">
            <v>3809</v>
          </cell>
          <cell r="H76">
            <v>1907</v>
          </cell>
          <cell r="I76">
            <v>209</v>
          </cell>
          <cell r="J76">
            <v>105</v>
          </cell>
          <cell r="K76">
            <v>148</v>
          </cell>
          <cell r="L76">
            <v>162</v>
          </cell>
          <cell r="M76">
            <v>173</v>
          </cell>
          <cell r="N76">
            <v>127</v>
          </cell>
          <cell r="O76">
            <v>461</v>
          </cell>
          <cell r="P76">
            <v>113</v>
          </cell>
          <cell r="Q76">
            <v>185.89512840069801</v>
          </cell>
          <cell r="R76">
            <v>185.89512840069801</v>
          </cell>
          <cell r="S76">
            <v>185.89512840069801</v>
          </cell>
          <cell r="T76">
            <v>185.89512840069801</v>
          </cell>
          <cell r="U76">
            <v>2241.5805136027921</v>
          </cell>
          <cell r="V76">
            <v>1700</v>
          </cell>
          <cell r="W76">
            <v>2000</v>
          </cell>
        </row>
        <row r="77">
          <cell r="B77">
            <v>817</v>
          </cell>
          <cell r="C77">
            <v>476.66666666666669</v>
          </cell>
          <cell r="E77">
            <v>4271</v>
          </cell>
          <cell r="F77">
            <v>4664</v>
          </cell>
          <cell r="G77">
            <v>3913</v>
          </cell>
          <cell r="H77">
            <v>5720</v>
          </cell>
          <cell r="I77">
            <v>728</v>
          </cell>
          <cell r="J77">
            <v>36</v>
          </cell>
          <cell r="K77">
            <v>71</v>
          </cell>
          <cell r="L77">
            <v>120</v>
          </cell>
          <cell r="M77">
            <v>252</v>
          </cell>
          <cell r="N77">
            <v>448</v>
          </cell>
          <cell r="O77">
            <v>1070</v>
          </cell>
          <cell r="P77">
            <v>668</v>
          </cell>
          <cell r="Q77">
            <v>421.05618869397085</v>
          </cell>
          <cell r="R77">
            <v>421.05618869397085</v>
          </cell>
          <cell r="S77">
            <v>421.05618869397085</v>
          </cell>
          <cell r="T77">
            <v>421.05618869397085</v>
          </cell>
          <cell r="U77">
            <v>5077.2247547758834</v>
          </cell>
          <cell r="V77">
            <v>5324</v>
          </cell>
          <cell r="W77">
            <v>6000</v>
          </cell>
        </row>
        <row r="78">
          <cell r="B78">
            <v>818</v>
          </cell>
          <cell r="C78">
            <v>794.41666666666663</v>
          </cell>
          <cell r="E78">
            <v>10756</v>
          </cell>
          <cell r="F78">
            <v>11450</v>
          </cell>
          <cell r="G78">
            <v>10052</v>
          </cell>
          <cell r="H78">
            <v>9533</v>
          </cell>
          <cell r="I78">
            <v>716</v>
          </cell>
          <cell r="J78">
            <v>2338</v>
          </cell>
          <cell r="K78">
            <v>1402</v>
          </cell>
          <cell r="L78">
            <v>956</v>
          </cell>
          <cell r="M78">
            <v>1558</v>
          </cell>
          <cell r="N78">
            <v>1490</v>
          </cell>
          <cell r="O78">
            <v>1088</v>
          </cell>
          <cell r="P78">
            <v>10</v>
          </cell>
          <cell r="Q78">
            <v>1186.1052318116635</v>
          </cell>
          <cell r="R78">
            <v>1186.1052318116635</v>
          </cell>
          <cell r="S78">
            <v>1186.1052318116635</v>
          </cell>
          <cell r="T78">
            <v>1186.1052318116635</v>
          </cell>
          <cell r="U78">
            <v>14302.420927246654</v>
          </cell>
          <cell r="V78">
            <v>9561</v>
          </cell>
          <cell r="W78">
            <v>9000</v>
          </cell>
        </row>
        <row r="79">
          <cell r="B79">
            <v>819</v>
          </cell>
          <cell r="C79">
            <v>373.41666666666669</v>
          </cell>
          <cell r="E79">
            <v>3287</v>
          </cell>
          <cell r="F79">
            <v>5070</v>
          </cell>
          <cell r="G79">
            <v>5725</v>
          </cell>
          <cell r="H79">
            <v>4481</v>
          </cell>
          <cell r="I79">
            <v>69</v>
          </cell>
          <cell r="J79">
            <v>0</v>
          </cell>
          <cell r="K79">
            <v>45</v>
          </cell>
          <cell r="L79">
            <v>2707</v>
          </cell>
          <cell r="M79">
            <v>40</v>
          </cell>
          <cell r="N79">
            <v>38</v>
          </cell>
          <cell r="O79">
            <v>168</v>
          </cell>
          <cell r="P79">
            <v>36</v>
          </cell>
          <cell r="Q79">
            <v>385.06848025858881</v>
          </cell>
          <cell r="R79">
            <v>385.06848025858881</v>
          </cell>
          <cell r="S79">
            <v>385.06848025858881</v>
          </cell>
          <cell r="T79">
            <v>385.06848025858881</v>
          </cell>
          <cell r="U79">
            <v>4643.2739210343552</v>
          </cell>
          <cell r="V79">
            <v>4480</v>
          </cell>
          <cell r="W79">
            <v>4610</v>
          </cell>
        </row>
        <row r="80">
          <cell r="B80">
            <v>820</v>
          </cell>
          <cell r="C80">
            <v>119.16666666666667</v>
          </cell>
          <cell r="E80">
            <v>693</v>
          </cell>
          <cell r="F80">
            <v>1577</v>
          </cell>
          <cell r="G80">
            <v>2217</v>
          </cell>
          <cell r="H80">
            <v>1430</v>
          </cell>
          <cell r="I80">
            <v>87</v>
          </cell>
          <cell r="J80">
            <v>51</v>
          </cell>
          <cell r="K80">
            <v>119</v>
          </cell>
          <cell r="L80">
            <v>230</v>
          </cell>
          <cell r="M80">
            <v>156</v>
          </cell>
          <cell r="N80">
            <v>83</v>
          </cell>
          <cell r="O80">
            <v>60</v>
          </cell>
          <cell r="P80">
            <v>137</v>
          </cell>
          <cell r="Q80">
            <v>114.54018926157829</v>
          </cell>
          <cell r="R80">
            <v>114.54018926157829</v>
          </cell>
          <cell r="S80">
            <v>114.54018926157829</v>
          </cell>
          <cell r="T80">
            <v>114.54018926157829</v>
          </cell>
          <cell r="U80">
            <v>1381.1607570463129</v>
          </cell>
          <cell r="V80">
            <v>1330</v>
          </cell>
          <cell r="W80">
            <v>1400</v>
          </cell>
        </row>
        <row r="81">
          <cell r="B81">
            <v>821</v>
          </cell>
          <cell r="C81">
            <v>3972.25</v>
          </cell>
          <cell r="E81">
            <v>20876</v>
          </cell>
          <cell r="F81">
            <v>45816</v>
          </cell>
          <cell r="G81">
            <v>44294</v>
          </cell>
          <cell r="H81">
            <v>47667</v>
          </cell>
          <cell r="I81">
            <v>130</v>
          </cell>
          <cell r="J81">
            <v>1755</v>
          </cell>
          <cell r="K81">
            <v>2974</v>
          </cell>
          <cell r="L81">
            <v>3292</v>
          </cell>
          <cell r="M81">
            <v>3585</v>
          </cell>
          <cell r="N81">
            <v>1417</v>
          </cell>
          <cell r="O81">
            <v>4660</v>
          </cell>
          <cell r="P81">
            <v>3773</v>
          </cell>
          <cell r="Q81">
            <v>2678.7264630557202</v>
          </cell>
          <cell r="R81">
            <v>2678.7264630557202</v>
          </cell>
          <cell r="S81">
            <v>2678.7264630557202</v>
          </cell>
          <cell r="T81">
            <v>2678.7264630557202</v>
          </cell>
          <cell r="U81">
            <v>32300.905852222873</v>
          </cell>
          <cell r="V81">
            <v>42000</v>
          </cell>
          <cell r="W81">
            <v>50000</v>
          </cell>
        </row>
        <row r="82">
          <cell r="B82">
            <v>822</v>
          </cell>
          <cell r="C82">
            <v>238.33333333333334</v>
          </cell>
          <cell r="E82">
            <v>5044</v>
          </cell>
          <cell r="F82">
            <v>2936</v>
          </cell>
          <cell r="G82">
            <v>6589</v>
          </cell>
          <cell r="H82">
            <v>2860</v>
          </cell>
          <cell r="I82">
            <v>13375</v>
          </cell>
          <cell r="J82">
            <v>120</v>
          </cell>
          <cell r="K82">
            <v>-68</v>
          </cell>
          <cell r="L82">
            <v>443</v>
          </cell>
          <cell r="M82">
            <v>61</v>
          </cell>
          <cell r="N82">
            <v>379</v>
          </cell>
          <cell r="O82">
            <v>312</v>
          </cell>
          <cell r="P82">
            <v>0</v>
          </cell>
          <cell r="Q82">
            <v>1814.525078421233</v>
          </cell>
          <cell r="R82">
            <v>1814.525078421233</v>
          </cell>
          <cell r="S82">
            <v>1814.525078421233</v>
          </cell>
          <cell r="T82">
            <v>1814.525078421233</v>
          </cell>
          <cell r="U82">
            <v>21880.100313684932</v>
          </cell>
          <cell r="V82">
            <v>16023</v>
          </cell>
          <cell r="W82">
            <v>2860</v>
          </cell>
        </row>
        <row r="83">
          <cell r="B83">
            <v>825</v>
          </cell>
          <cell r="C83">
            <v>1191.6666666666667</v>
          </cell>
          <cell r="E83">
            <v>21266</v>
          </cell>
          <cell r="F83">
            <v>20979</v>
          </cell>
          <cell r="G83">
            <v>17661</v>
          </cell>
          <cell r="H83">
            <v>14300</v>
          </cell>
          <cell r="I83">
            <v>1022</v>
          </cell>
          <cell r="J83">
            <v>405</v>
          </cell>
          <cell r="K83">
            <v>653</v>
          </cell>
          <cell r="L83">
            <v>701</v>
          </cell>
          <cell r="M83">
            <v>2817</v>
          </cell>
          <cell r="N83">
            <v>1660</v>
          </cell>
          <cell r="O83">
            <v>881</v>
          </cell>
          <cell r="P83">
            <v>1935</v>
          </cell>
          <cell r="Q83">
            <v>1250.1385337173783</v>
          </cell>
          <cell r="R83">
            <v>1250.1385337173783</v>
          </cell>
          <cell r="S83">
            <v>1250.1385337173783</v>
          </cell>
          <cell r="T83">
            <v>1250.1385337173783</v>
          </cell>
          <cell r="U83">
            <v>15074.554134869511</v>
          </cell>
          <cell r="V83">
            <v>15120</v>
          </cell>
          <cell r="W83">
            <v>25000</v>
          </cell>
        </row>
        <row r="84">
          <cell r="B84">
            <v>826</v>
          </cell>
          <cell r="C84">
            <v>699.08333333333337</v>
          </cell>
          <cell r="E84">
            <v>5475</v>
          </cell>
          <cell r="F84">
            <v>3558</v>
          </cell>
          <cell r="G84">
            <v>2954</v>
          </cell>
          <cell r="H84">
            <v>8389</v>
          </cell>
          <cell r="I84">
            <v>788</v>
          </cell>
          <cell r="J84">
            <v>79</v>
          </cell>
          <cell r="K84">
            <v>518</v>
          </cell>
          <cell r="L84">
            <v>653</v>
          </cell>
          <cell r="M84">
            <v>721</v>
          </cell>
          <cell r="N84">
            <v>229</v>
          </cell>
          <cell r="O84">
            <v>577</v>
          </cell>
          <cell r="P84">
            <v>340</v>
          </cell>
          <cell r="Q84">
            <v>484.59310841436968</v>
          </cell>
          <cell r="R84">
            <v>484.59310841436968</v>
          </cell>
          <cell r="S84">
            <v>484.59310841436968</v>
          </cell>
          <cell r="T84">
            <v>484.59310841436968</v>
          </cell>
          <cell r="U84">
            <v>5843.3724336574778</v>
          </cell>
          <cell r="V84">
            <v>8337</v>
          </cell>
          <cell r="W84">
            <v>8300</v>
          </cell>
        </row>
        <row r="85">
          <cell r="B85">
            <v>829</v>
          </cell>
          <cell r="C85">
            <v>577</v>
          </cell>
          <cell r="E85">
            <v>9642</v>
          </cell>
          <cell r="F85">
            <v>9265</v>
          </cell>
          <cell r="G85">
            <v>9762</v>
          </cell>
          <cell r="H85">
            <v>6924</v>
          </cell>
          <cell r="I85">
            <v>548</v>
          </cell>
          <cell r="J85">
            <v>1365</v>
          </cell>
          <cell r="K85">
            <v>1028</v>
          </cell>
          <cell r="L85">
            <v>817</v>
          </cell>
          <cell r="M85">
            <v>1209</v>
          </cell>
          <cell r="N85">
            <v>1500</v>
          </cell>
          <cell r="O85">
            <v>1028</v>
          </cell>
          <cell r="P85">
            <v>1703</v>
          </cell>
          <cell r="Q85">
            <v>1141.4308351332579</v>
          </cell>
          <cell r="R85">
            <v>1141.4308351332579</v>
          </cell>
          <cell r="S85">
            <v>1141.4308351332579</v>
          </cell>
          <cell r="T85">
            <v>1141.4308351332579</v>
          </cell>
          <cell r="U85">
            <v>13763.723340533033</v>
          </cell>
          <cell r="V85">
            <v>12800</v>
          </cell>
          <cell r="W85">
            <v>10000</v>
          </cell>
        </row>
        <row r="86">
          <cell r="B86">
            <v>834</v>
          </cell>
          <cell r="C86">
            <v>333.66666666666669</v>
          </cell>
          <cell r="E86">
            <v>7183</v>
          </cell>
          <cell r="F86">
            <v>6066</v>
          </cell>
          <cell r="G86">
            <v>3923</v>
          </cell>
          <cell r="H86">
            <v>4004</v>
          </cell>
          <cell r="I86">
            <v>576</v>
          </cell>
          <cell r="J86">
            <v>-60</v>
          </cell>
          <cell r="K86">
            <v>490</v>
          </cell>
          <cell r="L86">
            <v>277</v>
          </cell>
          <cell r="M86">
            <v>884</v>
          </cell>
          <cell r="N86">
            <v>366</v>
          </cell>
          <cell r="O86">
            <v>507</v>
          </cell>
          <cell r="P86">
            <v>219</v>
          </cell>
          <cell r="Q86">
            <v>404.42738548589796</v>
          </cell>
          <cell r="R86">
            <v>404.42738548589796</v>
          </cell>
          <cell r="S86">
            <v>404.42738548589796</v>
          </cell>
          <cell r="T86">
            <v>404.42738548589796</v>
          </cell>
          <cell r="U86">
            <v>4876.7095419435918</v>
          </cell>
          <cell r="V86">
            <v>4004</v>
          </cell>
          <cell r="W86">
            <v>4000</v>
          </cell>
        </row>
        <row r="87">
          <cell r="B87">
            <v>835</v>
          </cell>
          <cell r="C87">
            <v>238.33333333333334</v>
          </cell>
          <cell r="E87">
            <v>0</v>
          </cell>
          <cell r="F87">
            <v>0</v>
          </cell>
          <cell r="G87">
            <v>0</v>
          </cell>
          <cell r="H87">
            <v>2860</v>
          </cell>
          <cell r="I87">
            <v>88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187</v>
          </cell>
          <cell r="O87">
            <v>75</v>
          </cell>
          <cell r="P87">
            <v>32</v>
          </cell>
          <cell r="Q87">
            <v>47.404498697641287</v>
          </cell>
          <cell r="R87">
            <v>47.404498697641287</v>
          </cell>
          <cell r="S87">
            <v>47.404498697641287</v>
          </cell>
          <cell r="T87">
            <v>47.404498697641287</v>
          </cell>
          <cell r="U87">
            <v>571.61799479056526</v>
          </cell>
          <cell r="V87">
            <v>2900</v>
          </cell>
          <cell r="W87">
            <v>3000</v>
          </cell>
        </row>
        <row r="88">
          <cell r="B88">
            <v>836</v>
          </cell>
          <cell r="C88">
            <v>75.5</v>
          </cell>
          <cell r="E88">
            <v>369</v>
          </cell>
          <cell r="F88">
            <v>913</v>
          </cell>
          <cell r="G88">
            <v>1036</v>
          </cell>
          <cell r="H88">
            <v>906</v>
          </cell>
          <cell r="I88">
            <v>0</v>
          </cell>
          <cell r="J88">
            <v>29</v>
          </cell>
          <cell r="K88">
            <v>38</v>
          </cell>
          <cell r="L88">
            <v>149</v>
          </cell>
          <cell r="M88">
            <v>77</v>
          </cell>
          <cell r="N88">
            <v>57</v>
          </cell>
          <cell r="O88">
            <v>18</v>
          </cell>
          <cell r="P88">
            <v>18</v>
          </cell>
          <cell r="Q88">
            <v>47.900880882956898</v>
          </cell>
          <cell r="R88">
            <v>47.900880882956898</v>
          </cell>
          <cell r="S88">
            <v>47.900880882956898</v>
          </cell>
          <cell r="T88">
            <v>47.900880882956898</v>
          </cell>
          <cell r="U88">
            <v>577.6035235318277</v>
          </cell>
          <cell r="V88">
            <v>850</v>
          </cell>
          <cell r="W88">
            <v>949</v>
          </cell>
        </row>
        <row r="89">
          <cell r="B89">
            <v>837</v>
          </cell>
          <cell r="C89">
            <v>0</v>
          </cell>
          <cell r="E89">
            <v>1046</v>
          </cell>
          <cell r="F89">
            <v>1241</v>
          </cell>
          <cell r="G89">
            <v>1086</v>
          </cell>
          <cell r="H89">
            <v>0</v>
          </cell>
          <cell r="I89">
            <v>58</v>
          </cell>
          <cell r="J89">
            <v>58</v>
          </cell>
          <cell r="K89">
            <v>0</v>
          </cell>
          <cell r="L89">
            <v>67</v>
          </cell>
          <cell r="M89">
            <v>0</v>
          </cell>
          <cell r="N89">
            <v>93</v>
          </cell>
          <cell r="O89">
            <v>0</v>
          </cell>
          <cell r="P89">
            <v>55</v>
          </cell>
          <cell r="Q89">
            <v>41.075625834867196</v>
          </cell>
          <cell r="R89">
            <v>41.075625834867196</v>
          </cell>
          <cell r="S89">
            <v>41.075625834867196</v>
          </cell>
          <cell r="T89">
            <v>41.075625834867196</v>
          </cell>
          <cell r="U89">
            <v>495.30250333946879</v>
          </cell>
          <cell r="V89">
            <v>770</v>
          </cell>
          <cell r="W89">
            <v>0</v>
          </cell>
        </row>
        <row r="90">
          <cell r="B90">
            <v>839</v>
          </cell>
          <cell r="C90">
            <v>79.416666666666671</v>
          </cell>
          <cell r="E90">
            <v>245</v>
          </cell>
          <cell r="F90">
            <v>4370</v>
          </cell>
          <cell r="G90">
            <v>916</v>
          </cell>
          <cell r="H90">
            <v>953</v>
          </cell>
          <cell r="I90">
            <v>29</v>
          </cell>
          <cell r="J90">
            <v>58</v>
          </cell>
          <cell r="K90">
            <v>67</v>
          </cell>
          <cell r="L90">
            <v>0</v>
          </cell>
          <cell r="M90">
            <v>33</v>
          </cell>
          <cell r="N90">
            <v>131</v>
          </cell>
          <cell r="O90">
            <v>61</v>
          </cell>
          <cell r="P90">
            <v>0</v>
          </cell>
          <cell r="Q90">
            <v>47.032212058654579</v>
          </cell>
          <cell r="R90">
            <v>47.032212058654579</v>
          </cell>
          <cell r="S90">
            <v>47.032212058654579</v>
          </cell>
          <cell r="T90">
            <v>47.032212058654579</v>
          </cell>
          <cell r="U90">
            <v>567.12884823461832</v>
          </cell>
          <cell r="V90">
            <v>1350</v>
          </cell>
          <cell r="W90">
            <v>1000</v>
          </cell>
        </row>
        <row r="91">
          <cell r="B91">
            <v>841</v>
          </cell>
          <cell r="C91">
            <v>4486.666666666667</v>
          </cell>
          <cell r="H91">
            <v>53840</v>
          </cell>
          <cell r="I91">
            <v>10701</v>
          </cell>
          <cell r="J91">
            <v>10780</v>
          </cell>
          <cell r="K91">
            <v>3082</v>
          </cell>
          <cell r="L91">
            <v>5438</v>
          </cell>
          <cell r="M91">
            <v>3185</v>
          </cell>
          <cell r="N91">
            <v>5749</v>
          </cell>
          <cell r="O91">
            <v>5471</v>
          </cell>
          <cell r="P91">
            <v>2257</v>
          </cell>
          <cell r="Q91">
            <v>5790.6704783456407</v>
          </cell>
          <cell r="R91">
            <v>5790.6704783456407</v>
          </cell>
          <cell r="S91">
            <v>5790.6704783456407</v>
          </cell>
          <cell r="T91">
            <v>5790.6704783456407</v>
          </cell>
          <cell r="U91">
            <v>69825.681913382548</v>
          </cell>
          <cell r="V91">
            <v>70005</v>
          </cell>
          <cell r="W91">
            <v>65400</v>
          </cell>
        </row>
        <row r="92">
          <cell r="B92">
            <v>842</v>
          </cell>
          <cell r="C92">
            <v>4647.5</v>
          </cell>
          <cell r="H92">
            <v>55770</v>
          </cell>
          <cell r="I92">
            <v>7729</v>
          </cell>
          <cell r="J92">
            <v>4833</v>
          </cell>
          <cell r="K92">
            <v>2288</v>
          </cell>
          <cell r="L92">
            <v>3375</v>
          </cell>
          <cell r="M92">
            <v>5044</v>
          </cell>
          <cell r="N92">
            <v>4049</v>
          </cell>
          <cell r="O92">
            <v>5106</v>
          </cell>
          <cell r="P92">
            <v>2625</v>
          </cell>
          <cell r="Q92">
            <v>4349.4248032817541</v>
          </cell>
          <cell r="R92">
            <v>4349.4248032817541</v>
          </cell>
          <cell r="S92">
            <v>4349.4248032817541</v>
          </cell>
          <cell r="T92">
            <v>4349.4248032817541</v>
          </cell>
          <cell r="U92">
            <v>52446.699213127024</v>
          </cell>
          <cell r="V92">
            <v>55770</v>
          </cell>
          <cell r="W92">
            <v>55500</v>
          </cell>
        </row>
        <row r="93">
          <cell r="B93">
            <v>844</v>
          </cell>
          <cell r="C93">
            <v>0</v>
          </cell>
          <cell r="H93">
            <v>0</v>
          </cell>
          <cell r="I93">
            <v>274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34.002179694119675</v>
          </cell>
          <cell r="R93">
            <v>34.002179694119675</v>
          </cell>
          <cell r="S93">
            <v>34.002179694119675</v>
          </cell>
          <cell r="T93">
            <v>34.002179694119675</v>
          </cell>
          <cell r="U93">
            <v>410.00871877647864</v>
          </cell>
          <cell r="V93">
            <v>500</v>
          </cell>
          <cell r="W93">
            <v>0</v>
          </cell>
        </row>
        <row r="94">
          <cell r="B94">
            <v>845</v>
          </cell>
          <cell r="C94">
            <v>18033.916666666668</v>
          </cell>
          <cell r="E94">
            <v>282142</v>
          </cell>
          <cell r="F94">
            <v>264920</v>
          </cell>
          <cell r="G94">
            <v>171812</v>
          </cell>
          <cell r="H94">
            <v>216407</v>
          </cell>
          <cell r="I94">
            <v>15346</v>
          </cell>
          <cell r="J94">
            <v>18920</v>
          </cell>
          <cell r="K94">
            <v>7725</v>
          </cell>
          <cell r="L94">
            <v>18318</v>
          </cell>
          <cell r="M94">
            <v>24681</v>
          </cell>
          <cell r="N94">
            <v>20516</v>
          </cell>
          <cell r="O94">
            <v>17563</v>
          </cell>
          <cell r="P94">
            <v>14150</v>
          </cell>
          <cell r="Q94">
            <v>17028.266771705865</v>
          </cell>
          <cell r="R94">
            <v>17028.266771705865</v>
          </cell>
          <cell r="S94">
            <v>17028.266771705865</v>
          </cell>
          <cell r="T94">
            <v>17028.266771705865</v>
          </cell>
          <cell r="U94">
            <v>205332.06708682352</v>
          </cell>
          <cell r="V94">
            <v>205839</v>
          </cell>
          <cell r="W94">
            <v>216000</v>
          </cell>
        </row>
        <row r="95">
          <cell r="B95">
            <v>846</v>
          </cell>
          <cell r="C95">
            <v>1543.1666666666667</v>
          </cell>
          <cell r="E95">
            <v>23496</v>
          </cell>
          <cell r="F95">
            <v>22274</v>
          </cell>
          <cell r="G95">
            <v>18498</v>
          </cell>
          <cell r="H95">
            <v>46737</v>
          </cell>
          <cell r="I95">
            <v>1881</v>
          </cell>
          <cell r="J95">
            <v>1896</v>
          </cell>
          <cell r="K95">
            <v>1011</v>
          </cell>
          <cell r="L95">
            <v>2703</v>
          </cell>
          <cell r="M95">
            <v>1590</v>
          </cell>
          <cell r="N95">
            <v>935</v>
          </cell>
          <cell r="O95">
            <v>1228</v>
          </cell>
          <cell r="P95">
            <v>1512</v>
          </cell>
          <cell r="Q95">
            <v>1582.9627889714984</v>
          </cell>
          <cell r="R95">
            <v>1582.9627889714984</v>
          </cell>
          <cell r="S95">
            <v>1582.9627889714984</v>
          </cell>
          <cell r="T95">
            <v>1582.9627889714984</v>
          </cell>
          <cell r="U95">
            <v>53362.85115588599</v>
          </cell>
          <cell r="V95">
            <v>47041</v>
          </cell>
          <cell r="W95">
            <v>62657</v>
          </cell>
        </row>
        <row r="96">
          <cell r="B96">
            <v>847</v>
          </cell>
          <cell r="C96">
            <v>1588.9166666666667</v>
          </cell>
          <cell r="E96" t="str">
            <v>Voir le B849</v>
          </cell>
          <cell r="H96" t="str">
            <v xml:space="preserve"> </v>
          </cell>
          <cell r="I96">
            <v>6367</v>
          </cell>
          <cell r="J96">
            <v>918</v>
          </cell>
          <cell r="K96">
            <v>599</v>
          </cell>
          <cell r="L96">
            <v>623</v>
          </cell>
          <cell r="M96">
            <v>1610</v>
          </cell>
          <cell r="N96">
            <v>1312</v>
          </cell>
          <cell r="O96">
            <v>2628</v>
          </cell>
          <cell r="P96">
            <v>2505</v>
          </cell>
          <cell r="Q96">
            <v>2055.270438299307</v>
          </cell>
          <cell r="R96">
            <v>2055.270438299307</v>
          </cell>
          <cell r="S96">
            <v>2055.270438299307</v>
          </cell>
          <cell r="T96">
            <v>2055.270438299307</v>
          </cell>
        </row>
        <row r="97">
          <cell r="B97">
            <v>848</v>
          </cell>
          <cell r="C97">
            <v>16659.5</v>
          </cell>
          <cell r="H97">
            <v>199914</v>
          </cell>
          <cell r="I97">
            <v>39289</v>
          </cell>
          <cell r="J97">
            <v>26555</v>
          </cell>
          <cell r="K97">
            <v>27894</v>
          </cell>
          <cell r="L97">
            <v>32075</v>
          </cell>
          <cell r="M97">
            <v>26887</v>
          </cell>
          <cell r="N97">
            <v>27453</v>
          </cell>
          <cell r="O97">
            <v>33920</v>
          </cell>
          <cell r="P97">
            <v>30426</v>
          </cell>
          <cell r="Q97">
            <v>30341.236981870679</v>
          </cell>
          <cell r="R97">
            <v>30341.236981870679</v>
          </cell>
          <cell r="S97">
            <v>30341.236981870679</v>
          </cell>
          <cell r="T97">
            <v>30341.236981870679</v>
          </cell>
          <cell r="U97">
            <v>365863.94792748266</v>
          </cell>
          <cell r="V97">
            <v>358000</v>
          </cell>
          <cell r="W97">
            <v>304000</v>
          </cell>
        </row>
        <row r="98">
          <cell r="B98">
            <v>849</v>
          </cell>
          <cell r="C98">
            <v>2462.75</v>
          </cell>
          <cell r="E98">
            <v>84491</v>
          </cell>
          <cell r="F98">
            <v>66979</v>
          </cell>
          <cell r="G98">
            <v>54524</v>
          </cell>
          <cell r="H98">
            <v>48620</v>
          </cell>
          <cell r="I98">
            <v>7145</v>
          </cell>
          <cell r="J98">
            <v>1517</v>
          </cell>
          <cell r="K98">
            <v>2928</v>
          </cell>
          <cell r="L98">
            <v>1645</v>
          </cell>
          <cell r="M98">
            <v>3963</v>
          </cell>
          <cell r="N98">
            <v>2916</v>
          </cell>
          <cell r="O98">
            <v>4974</v>
          </cell>
          <cell r="P98">
            <v>-2755</v>
          </cell>
          <cell r="Q98">
            <v>2771.4258361634111</v>
          </cell>
          <cell r="R98">
            <v>2771.4258361634111</v>
          </cell>
          <cell r="S98">
            <v>2771.4258361634111</v>
          </cell>
          <cell r="T98">
            <v>2771.4258361634111</v>
          </cell>
          <cell r="U98">
            <v>58201.703344653652</v>
          </cell>
          <cell r="V98">
            <v>49053</v>
          </cell>
          <cell r="W98">
            <v>54500</v>
          </cell>
        </row>
        <row r="99">
          <cell r="B99">
            <v>861</v>
          </cell>
          <cell r="C99">
            <v>635.58333333333337</v>
          </cell>
          <cell r="E99">
            <v>13394</v>
          </cell>
          <cell r="F99">
            <v>13008</v>
          </cell>
          <cell r="G99">
            <v>8843</v>
          </cell>
          <cell r="H99">
            <v>7627</v>
          </cell>
          <cell r="I99">
            <v>868</v>
          </cell>
          <cell r="J99">
            <v>248</v>
          </cell>
          <cell r="K99">
            <v>640</v>
          </cell>
          <cell r="L99">
            <v>167</v>
          </cell>
          <cell r="M99">
            <v>230</v>
          </cell>
          <cell r="N99">
            <v>483</v>
          </cell>
          <cell r="O99">
            <v>174</v>
          </cell>
          <cell r="P99">
            <v>23</v>
          </cell>
          <cell r="Q99">
            <v>351.5626827497847</v>
          </cell>
          <cell r="R99">
            <v>351.5626827497847</v>
          </cell>
          <cell r="S99">
            <v>351.5626827497847</v>
          </cell>
          <cell r="T99">
            <v>351.5626827497847</v>
          </cell>
          <cell r="U99">
            <v>4239.2507309991379</v>
          </cell>
          <cell r="V99">
            <v>6200</v>
          </cell>
          <cell r="W99">
            <v>0</v>
          </cell>
        </row>
        <row r="100">
          <cell r="B100">
            <v>870</v>
          </cell>
          <cell r="C100">
            <v>2383.3333333333335</v>
          </cell>
          <cell r="H100">
            <v>28600</v>
          </cell>
          <cell r="I100">
            <v>510</v>
          </cell>
          <cell r="J100">
            <v>538</v>
          </cell>
          <cell r="K100">
            <v>149</v>
          </cell>
          <cell r="L100">
            <v>3424</v>
          </cell>
          <cell r="M100">
            <v>31</v>
          </cell>
          <cell r="N100">
            <v>5800</v>
          </cell>
          <cell r="O100">
            <v>176</v>
          </cell>
          <cell r="P100">
            <v>981</v>
          </cell>
          <cell r="Q100">
            <v>1440.6251973322451</v>
          </cell>
          <cell r="R100">
            <v>1440.6251973322451</v>
          </cell>
          <cell r="S100">
            <v>1440.6251973322451</v>
          </cell>
          <cell r="T100">
            <v>1440.6251973322451</v>
          </cell>
          <cell r="U100">
            <v>17371.50078932898</v>
          </cell>
          <cell r="V100">
            <v>23000</v>
          </cell>
          <cell r="W100">
            <v>23000</v>
          </cell>
        </row>
        <row r="101">
          <cell r="B101">
            <v>879</v>
          </cell>
          <cell r="C101">
            <v>3416.0833333333335</v>
          </cell>
          <cell r="H101">
            <v>40993</v>
          </cell>
          <cell r="I101">
            <v>3579</v>
          </cell>
          <cell r="J101">
            <v>8352</v>
          </cell>
          <cell r="K101">
            <v>4474</v>
          </cell>
          <cell r="L101">
            <v>6132</v>
          </cell>
          <cell r="M101">
            <v>8533</v>
          </cell>
          <cell r="N101">
            <v>6372</v>
          </cell>
          <cell r="O101">
            <v>10010</v>
          </cell>
          <cell r="P101">
            <v>5171</v>
          </cell>
          <cell r="Q101">
            <v>6530.2799344659106</v>
          </cell>
          <cell r="R101">
            <v>6530.2799344659106</v>
          </cell>
          <cell r="S101">
            <v>6530.2799344659106</v>
          </cell>
          <cell r="T101">
            <v>6530.2799344659106</v>
          </cell>
          <cell r="U101">
            <v>78744.119737863657</v>
          </cell>
          <cell r="V101">
            <v>56900</v>
          </cell>
          <cell r="W101">
            <v>149886</v>
          </cell>
        </row>
        <row r="102">
          <cell r="B102">
            <v>902</v>
          </cell>
          <cell r="C102">
            <v>0</v>
          </cell>
          <cell r="H102">
            <v>0</v>
          </cell>
          <cell r="I102">
            <v>14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1.7373376486046546</v>
          </cell>
          <cell r="R102">
            <v>1.7373376486046546</v>
          </cell>
          <cell r="S102">
            <v>1.7373376486046546</v>
          </cell>
          <cell r="T102">
            <v>1.7373376486046546</v>
          </cell>
          <cell r="U102">
            <v>20.949350594418618</v>
          </cell>
        </row>
        <row r="103">
          <cell r="B103">
            <v>903</v>
          </cell>
          <cell r="C103">
            <v>317.75</v>
          </cell>
          <cell r="E103">
            <v>4097</v>
          </cell>
          <cell r="F103">
            <v>5232</v>
          </cell>
          <cell r="G103">
            <v>7310</v>
          </cell>
          <cell r="H103">
            <v>3813</v>
          </cell>
          <cell r="I103">
            <v>379</v>
          </cell>
          <cell r="J103">
            <v>257</v>
          </cell>
          <cell r="K103">
            <v>93</v>
          </cell>
          <cell r="L103">
            <v>1079</v>
          </cell>
          <cell r="M103">
            <v>15</v>
          </cell>
          <cell r="N103">
            <v>0</v>
          </cell>
          <cell r="O103">
            <v>2049</v>
          </cell>
          <cell r="P103">
            <v>593</v>
          </cell>
          <cell r="Q103">
            <v>554.08661435855583</v>
          </cell>
          <cell r="R103">
            <v>554.08661435855583</v>
          </cell>
          <cell r="S103">
            <v>554.08661435855583</v>
          </cell>
          <cell r="T103">
            <v>554.08661435855583</v>
          </cell>
          <cell r="U103">
            <v>6681.3464574342215</v>
          </cell>
          <cell r="V103">
            <v>6000</v>
          </cell>
          <cell r="W103">
            <v>5500</v>
          </cell>
        </row>
        <row r="104">
          <cell r="B104">
            <v>905</v>
          </cell>
          <cell r="C104">
            <v>2900.5</v>
          </cell>
          <cell r="E104">
            <v>32712</v>
          </cell>
          <cell r="F104">
            <v>29921</v>
          </cell>
          <cell r="G104">
            <v>37543</v>
          </cell>
          <cell r="H104">
            <v>34806</v>
          </cell>
          <cell r="I104">
            <v>4211</v>
          </cell>
          <cell r="J104">
            <v>2418</v>
          </cell>
          <cell r="K104">
            <v>3406</v>
          </cell>
          <cell r="L104">
            <v>3034</v>
          </cell>
          <cell r="M104">
            <v>3619</v>
          </cell>
          <cell r="N104">
            <v>6629</v>
          </cell>
          <cell r="O104">
            <v>7371</v>
          </cell>
          <cell r="P104">
            <v>5747</v>
          </cell>
          <cell r="Q104">
            <v>4521.4212304936136</v>
          </cell>
          <cell r="R104">
            <v>4521.4212304936136</v>
          </cell>
          <cell r="S104">
            <v>4521.4212304936136</v>
          </cell>
          <cell r="T104">
            <v>4521.4212304936136</v>
          </cell>
          <cell r="U104">
            <v>54520.684921974462</v>
          </cell>
          <cell r="V104">
            <v>54170</v>
          </cell>
          <cell r="W104">
            <v>56000</v>
          </cell>
        </row>
        <row r="105">
          <cell r="B105">
            <v>906</v>
          </cell>
          <cell r="C105">
            <v>6355.583333333333</v>
          </cell>
          <cell r="E105">
            <v>121826</v>
          </cell>
          <cell r="F105">
            <v>98741</v>
          </cell>
          <cell r="G105">
            <v>79933</v>
          </cell>
          <cell r="H105">
            <v>76267</v>
          </cell>
          <cell r="I105">
            <v>5907</v>
          </cell>
          <cell r="J105">
            <v>4235</v>
          </cell>
          <cell r="K105">
            <v>10434</v>
          </cell>
          <cell r="L105">
            <v>5212</v>
          </cell>
          <cell r="M105">
            <v>9386</v>
          </cell>
          <cell r="N105">
            <v>4660</v>
          </cell>
          <cell r="O105">
            <v>4618</v>
          </cell>
          <cell r="P105">
            <v>7157</v>
          </cell>
          <cell r="Q105">
            <v>6404.4470504884011</v>
          </cell>
          <cell r="R105">
            <v>6404.4470504884011</v>
          </cell>
          <cell r="S105">
            <v>6404.4470504884011</v>
          </cell>
          <cell r="T105">
            <v>6404.4470504884011</v>
          </cell>
          <cell r="U105">
            <v>77226.788201953605</v>
          </cell>
          <cell r="V105">
            <v>76329</v>
          </cell>
          <cell r="W105">
            <v>90000</v>
          </cell>
        </row>
        <row r="106">
          <cell r="B106">
            <v>908</v>
          </cell>
          <cell r="C106">
            <v>2351.5833333333335</v>
          </cell>
          <cell r="E106" t="str">
            <v>Voir le B846</v>
          </cell>
        </row>
        <row r="107">
          <cell r="B107">
            <v>910</v>
          </cell>
          <cell r="C107">
            <v>119.16666666666667</v>
          </cell>
          <cell r="E107">
            <v>3301</v>
          </cell>
          <cell r="F107">
            <v>2299</v>
          </cell>
          <cell r="G107">
            <v>1698</v>
          </cell>
          <cell r="H107">
            <v>1430</v>
          </cell>
          <cell r="I107">
            <v>205</v>
          </cell>
          <cell r="J107">
            <v>142</v>
          </cell>
          <cell r="K107">
            <v>-33</v>
          </cell>
          <cell r="L107">
            <v>43</v>
          </cell>
          <cell r="M107">
            <v>66</v>
          </cell>
          <cell r="N107">
            <v>63</v>
          </cell>
          <cell r="O107">
            <v>127</v>
          </cell>
          <cell r="P107">
            <v>81</v>
          </cell>
          <cell r="Q107">
            <v>86.122309152259334</v>
          </cell>
          <cell r="R107">
            <v>86.122309152259334</v>
          </cell>
          <cell r="S107">
            <v>86.122309152259334</v>
          </cell>
          <cell r="T107">
            <v>86.122309152259334</v>
          </cell>
          <cell r="U107">
            <v>1038.4892366090371</v>
          </cell>
          <cell r="V107">
            <v>1400</v>
          </cell>
          <cell r="W107">
            <v>1500</v>
          </cell>
        </row>
        <row r="108">
          <cell r="B108">
            <v>914</v>
          </cell>
          <cell r="C108">
            <v>1827.25</v>
          </cell>
          <cell r="E108">
            <v>32150</v>
          </cell>
          <cell r="F108">
            <v>39084</v>
          </cell>
          <cell r="I108">
            <v>3279</v>
          </cell>
          <cell r="J108">
            <v>2321</v>
          </cell>
          <cell r="K108">
            <v>206</v>
          </cell>
          <cell r="L108">
            <v>1279</v>
          </cell>
          <cell r="M108">
            <v>-2391</v>
          </cell>
          <cell r="N108">
            <v>5918</v>
          </cell>
          <cell r="O108">
            <v>2492</v>
          </cell>
          <cell r="P108">
            <v>6117</v>
          </cell>
          <cell r="Q108">
            <v>2385.2404959878613</v>
          </cell>
          <cell r="R108">
            <v>2385.2404959878613</v>
          </cell>
          <cell r="S108">
            <v>2385.2404959878613</v>
          </cell>
          <cell r="T108">
            <v>2385.2404959878613</v>
          </cell>
        </row>
        <row r="110">
          <cell r="B110" t="str">
            <v>S/total</v>
          </cell>
          <cell r="E110">
            <v>765992</v>
          </cell>
          <cell r="F110">
            <v>740653</v>
          </cell>
          <cell r="G110">
            <v>580171</v>
          </cell>
          <cell r="H110">
            <v>1024237</v>
          </cell>
          <cell r="I110">
            <v>133855</v>
          </cell>
          <cell r="J110">
            <v>95376</v>
          </cell>
          <cell r="K110">
            <v>75876</v>
          </cell>
          <cell r="L110">
            <v>100086</v>
          </cell>
          <cell r="M110">
            <v>109995</v>
          </cell>
          <cell r="N110">
            <v>111955</v>
          </cell>
          <cell r="O110">
            <v>125112</v>
          </cell>
          <cell r="P110">
            <v>91693</v>
          </cell>
          <cell r="Q110">
            <v>104730.18813318579</v>
          </cell>
          <cell r="R110">
            <v>104730.18813318579</v>
          </cell>
          <cell r="S110">
            <v>104730.18813318579</v>
          </cell>
          <cell r="T110">
            <v>104730.18813318579</v>
          </cell>
          <cell r="U110">
            <v>1268381.7087955945</v>
          </cell>
          <cell r="V110">
            <v>1220238</v>
          </cell>
          <cell r="W110">
            <v>1289812</v>
          </cell>
        </row>
        <row r="111">
          <cell r="C111">
            <v>706436.58333333326</v>
          </cell>
        </row>
        <row r="112">
          <cell r="B112" t="str">
            <v>TOT</v>
          </cell>
          <cell r="E112">
            <v>10490079</v>
          </cell>
          <cell r="F112">
            <v>10767356</v>
          </cell>
          <cell r="G112">
            <v>9709067</v>
          </cell>
          <cell r="H112">
            <v>8377239</v>
          </cell>
          <cell r="I112">
            <v>1029060</v>
          </cell>
          <cell r="J112">
            <v>941162</v>
          </cell>
          <cell r="K112">
            <v>928425</v>
          </cell>
          <cell r="L112">
            <v>944996</v>
          </cell>
          <cell r="M112">
            <v>808198</v>
          </cell>
          <cell r="N112">
            <v>898836</v>
          </cell>
          <cell r="O112">
            <v>793112</v>
          </cell>
          <cell r="P112">
            <v>962316</v>
          </cell>
          <cell r="Q112">
            <v>906655.09151133639</v>
          </cell>
          <cell r="R112">
            <v>906655.09151133639</v>
          </cell>
          <cell r="S112">
            <v>906655.09151133639</v>
          </cell>
          <cell r="T112">
            <v>906655.09151133639</v>
          </cell>
          <cell r="U112">
            <v>10967000.322308199</v>
          </cell>
          <cell r="V112">
            <v>10670830</v>
          </cell>
          <cell r="W112">
            <v>9678252</v>
          </cell>
        </row>
        <row r="113">
          <cell r="B113" t="str">
            <v>en  US $/T -------------------------------------------------------------------------------------------------</v>
          </cell>
          <cell r="C113" t="e">
            <v>#DIV/0!</v>
          </cell>
          <cell r="I113" t="e">
            <v>#DIV/0!</v>
          </cell>
          <cell r="J113" t="e">
            <v>#DIV/0!</v>
          </cell>
          <cell r="K113" t="e">
            <v>#DIV/0!</v>
          </cell>
          <cell r="L113" t="e">
            <v>#DIV/0!</v>
          </cell>
          <cell r="M113" t="e">
            <v>#DIV/0!</v>
          </cell>
          <cell r="N113" t="e">
            <v>#DIV/0!</v>
          </cell>
          <cell r="O113" t="e">
            <v>#DIV/0!</v>
          </cell>
          <cell r="P113" t="e">
            <v>#DIV/0!</v>
          </cell>
          <cell r="Q113" t="e">
            <v>#DIV/0!</v>
          </cell>
          <cell r="R113" t="e">
            <v>#DIV/0!</v>
          </cell>
          <cell r="S113" t="e">
            <v>#DIV/0!</v>
          </cell>
          <cell r="T113" t="e">
            <v>#DIV/0!</v>
          </cell>
          <cell r="U113">
            <v>17.527569637698896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47"/>
  <sheetViews>
    <sheetView tabSelected="1" workbookViewId="0">
      <selection activeCell="J25" sqref="J25"/>
    </sheetView>
  </sheetViews>
  <sheetFormatPr defaultRowHeight="12.75" x14ac:dyDescent="0.2"/>
  <cols>
    <col min="1" max="1" width="9.140625" style="1" customWidth="1"/>
    <col min="2" max="2" width="38.85546875" style="1" customWidth="1"/>
    <col min="3" max="3" width="16" style="1" customWidth="1"/>
    <col min="4" max="4" width="12.7109375" style="2" customWidth="1"/>
    <col min="5" max="5" width="11.140625" style="2" customWidth="1"/>
    <col min="6" max="6" width="36.28515625" style="36" customWidth="1"/>
    <col min="7" max="9" width="22" customWidth="1"/>
  </cols>
  <sheetData>
    <row r="1" spans="1:30" x14ac:dyDescent="0.2">
      <c r="F1" s="3" t="s">
        <v>0</v>
      </c>
    </row>
    <row r="2" spans="1:30" ht="25.5" x14ac:dyDescent="0.2">
      <c r="F2" s="3" t="s">
        <v>1</v>
      </c>
    </row>
    <row r="3" spans="1:30" x14ac:dyDescent="0.2">
      <c r="F3" s="3" t="s">
        <v>2</v>
      </c>
    </row>
    <row r="6" spans="1:30" x14ac:dyDescent="0.2">
      <c r="A6" s="69" t="s">
        <v>3</v>
      </c>
      <c r="B6" s="69"/>
      <c r="C6" s="69"/>
      <c r="D6" s="69"/>
      <c r="E6" s="69"/>
      <c r="F6" s="69"/>
    </row>
    <row r="7" spans="1:30" x14ac:dyDescent="0.2">
      <c r="A7" s="69" t="s">
        <v>4</v>
      </c>
      <c r="B7" s="69"/>
      <c r="C7" s="69"/>
      <c r="D7" s="69"/>
      <c r="E7" s="69"/>
      <c r="F7" s="69"/>
    </row>
    <row r="8" spans="1:30" x14ac:dyDescent="0.2">
      <c r="A8" s="69" t="s">
        <v>5</v>
      </c>
      <c r="B8" s="69"/>
      <c r="C8" s="69"/>
      <c r="D8" s="69"/>
      <c r="E8" s="69"/>
      <c r="F8" s="69"/>
    </row>
    <row r="9" spans="1:30" x14ac:dyDescent="0.2">
      <c r="A9" s="69" t="s">
        <v>6</v>
      </c>
      <c r="B9" s="69"/>
      <c r="C9" s="69"/>
      <c r="D9" s="69"/>
      <c r="E9" s="69"/>
      <c r="F9" s="69"/>
    </row>
    <row r="10" spans="1:30" x14ac:dyDescent="0.2">
      <c r="A10" s="69" t="s">
        <v>7</v>
      </c>
      <c r="B10" s="69"/>
      <c r="C10" s="69"/>
      <c r="D10" s="69"/>
      <c r="E10" s="69"/>
      <c r="F10" s="69"/>
    </row>
    <row r="11" spans="1:30" x14ac:dyDescent="0.2">
      <c r="A11" s="4"/>
      <c r="B11" s="4"/>
      <c r="C11" s="4"/>
      <c r="D11" s="5"/>
      <c r="E11" s="5"/>
      <c r="F11" s="6"/>
    </row>
    <row r="12" spans="1:30" x14ac:dyDescent="0.2">
      <c r="A12" s="4"/>
      <c r="B12" s="4"/>
      <c r="C12" s="4"/>
      <c r="D12" s="5"/>
      <c r="E12" s="5"/>
      <c r="F12" s="7"/>
    </row>
    <row r="13" spans="1:30" ht="15.75" x14ac:dyDescent="0.25">
      <c r="A13" s="4"/>
      <c r="B13" s="8" t="s">
        <v>8</v>
      </c>
      <c r="C13" s="9" t="s">
        <v>9</v>
      </c>
      <c r="D13" s="9"/>
      <c r="E13" s="9"/>
      <c r="F13" s="10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</row>
    <row r="14" spans="1:30" ht="15.75" x14ac:dyDescent="0.25">
      <c r="A14" s="4"/>
      <c r="B14" s="8" t="s">
        <v>10</v>
      </c>
      <c r="C14" s="12" t="s">
        <v>11</v>
      </c>
      <c r="D14" s="12"/>
      <c r="E14" s="12"/>
      <c r="F14" s="12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5"/>
      <c r="AD14" s="16"/>
    </row>
    <row r="15" spans="1:30" ht="15.75" x14ac:dyDescent="0.25">
      <c r="A15" s="4"/>
      <c r="B15" s="8" t="s">
        <v>12</v>
      </c>
      <c r="C15" s="12" t="s">
        <v>13</v>
      </c>
      <c r="D15" s="12"/>
      <c r="E15" s="12"/>
      <c r="F15" s="12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5"/>
      <c r="AD15" s="16"/>
    </row>
    <row r="16" spans="1:30" ht="15.75" x14ac:dyDescent="0.25">
      <c r="A16" s="4"/>
      <c r="B16" s="8" t="s">
        <v>14</v>
      </c>
      <c r="C16" s="9" t="s">
        <v>15</v>
      </c>
      <c r="D16" s="9"/>
      <c r="E16" s="9"/>
      <c r="F16" s="9"/>
      <c r="G16" s="11"/>
      <c r="H16" s="13"/>
      <c r="I16" s="13"/>
      <c r="J16" s="13"/>
      <c r="K16" s="13"/>
      <c r="L16" s="13"/>
      <c r="M16" s="13"/>
      <c r="N16" s="17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5"/>
      <c r="AD16" s="16"/>
    </row>
    <row r="17" spans="1:6" x14ac:dyDescent="0.2">
      <c r="A17" s="4"/>
      <c r="B17" s="4"/>
      <c r="C17" s="4"/>
      <c r="D17" s="5"/>
      <c r="E17" s="5"/>
      <c r="F17" s="6"/>
    </row>
    <row r="18" spans="1:6" x14ac:dyDescent="0.2">
      <c r="A18" s="18" t="s">
        <v>16</v>
      </c>
      <c r="B18" s="18" t="s">
        <v>17</v>
      </c>
      <c r="C18" s="18" t="s">
        <v>18</v>
      </c>
      <c r="D18" s="39">
        <v>2016</v>
      </c>
      <c r="E18" s="39"/>
      <c r="F18" s="18" t="s">
        <v>19</v>
      </c>
    </row>
    <row r="19" spans="1:6" ht="15.75" x14ac:dyDescent="0.2">
      <c r="A19" s="19"/>
      <c r="B19" s="19"/>
      <c r="C19" s="19"/>
      <c r="D19" s="20" t="s">
        <v>20</v>
      </c>
      <c r="E19" s="20" t="s">
        <v>21</v>
      </c>
      <c r="F19" s="19" t="s">
        <v>22</v>
      </c>
    </row>
    <row r="20" spans="1:6" x14ac:dyDescent="0.2">
      <c r="A20" s="21" t="s">
        <v>23</v>
      </c>
      <c r="B20" s="22" t="s">
        <v>24</v>
      </c>
      <c r="C20" s="23" t="s">
        <v>25</v>
      </c>
      <c r="D20" s="24" t="s">
        <v>25</v>
      </c>
      <c r="E20" s="24" t="s">
        <v>25</v>
      </c>
      <c r="F20" s="21" t="s">
        <v>25</v>
      </c>
    </row>
    <row r="21" spans="1:6" x14ac:dyDescent="0.2">
      <c r="A21" s="63" t="s">
        <v>26</v>
      </c>
      <c r="B21" s="25" t="s">
        <v>27</v>
      </c>
      <c r="C21" s="65" t="s">
        <v>28</v>
      </c>
      <c r="D21" s="67">
        <f>D23+D47+D77</f>
        <v>800869.4219999999</v>
      </c>
      <c r="E21" s="67">
        <f>E23+E47</f>
        <v>844084.14231731684</v>
      </c>
      <c r="F21" s="51"/>
    </row>
    <row r="22" spans="1:6" x14ac:dyDescent="0.2">
      <c r="A22" s="64"/>
      <c r="B22" s="22" t="s">
        <v>29</v>
      </c>
      <c r="C22" s="66"/>
      <c r="D22" s="68"/>
      <c r="E22" s="68"/>
      <c r="F22" s="51"/>
    </row>
    <row r="23" spans="1:6" x14ac:dyDescent="0.2">
      <c r="A23" s="26" t="s">
        <v>30</v>
      </c>
      <c r="B23" s="25" t="s">
        <v>31</v>
      </c>
      <c r="C23" s="27" t="s">
        <v>28</v>
      </c>
      <c r="D23" s="28">
        <f>D24+D33+D35+D42+D45</f>
        <v>554116.76199999999</v>
      </c>
      <c r="E23" s="28">
        <f>E24+E33+E35+E42+E45</f>
        <v>539204.14881883387</v>
      </c>
      <c r="F23" s="29"/>
    </row>
    <row r="24" spans="1:6" x14ac:dyDescent="0.2">
      <c r="A24" s="30" t="s">
        <v>32</v>
      </c>
      <c r="B24" s="30" t="s">
        <v>33</v>
      </c>
      <c r="C24" s="31" t="s">
        <v>28</v>
      </c>
      <c r="D24" s="32">
        <f>D25+D27+D28</f>
        <v>140810.38999999998</v>
      </c>
      <c r="E24" s="32">
        <f>E25+E27+E28</f>
        <v>149854.4182828411</v>
      </c>
      <c r="F24" s="29"/>
    </row>
    <row r="25" spans="1:6" x14ac:dyDescent="0.2">
      <c r="A25" s="38" t="s">
        <v>34</v>
      </c>
      <c r="B25" s="33" t="s">
        <v>35</v>
      </c>
      <c r="C25" s="39" t="s">
        <v>28</v>
      </c>
      <c r="D25" s="55">
        <f>27685.184</f>
        <v>27685.184000000001</v>
      </c>
      <c r="E25" s="52">
        <f>'[34]транспортировка (5)'!DK24</f>
        <v>35318.349194446098</v>
      </c>
      <c r="F25" s="47"/>
    </row>
    <row r="26" spans="1:6" x14ac:dyDescent="0.2">
      <c r="A26" s="38"/>
      <c r="B26" s="33" t="s">
        <v>36</v>
      </c>
      <c r="C26" s="39"/>
      <c r="D26" s="55"/>
      <c r="E26" s="52"/>
      <c r="F26" s="47"/>
    </row>
    <row r="27" spans="1:6" x14ac:dyDescent="0.2">
      <c r="A27" s="34" t="s">
        <v>37</v>
      </c>
      <c r="B27" s="33" t="s">
        <v>38</v>
      </c>
      <c r="C27" s="31" t="s">
        <v>28</v>
      </c>
      <c r="D27" s="32">
        <v>112697.61599999999</v>
      </c>
      <c r="E27" s="32">
        <f>'[34]транспортировка (5)'!DK36</f>
        <v>113911.73334743192</v>
      </c>
      <c r="F27" s="30"/>
    </row>
    <row r="28" spans="1:6" x14ac:dyDescent="0.2">
      <c r="A28" s="38" t="s">
        <v>39</v>
      </c>
      <c r="B28" s="33" t="s">
        <v>40</v>
      </c>
      <c r="C28" s="39" t="s">
        <v>28</v>
      </c>
      <c r="D28" s="55">
        <f>427.59</f>
        <v>427.59</v>
      </c>
      <c r="E28" s="55">
        <f>'[34]транспортировка (5)'!DK32</f>
        <v>624.335740963077</v>
      </c>
      <c r="F28" s="51" t="s">
        <v>41</v>
      </c>
    </row>
    <row r="29" spans="1:6" x14ac:dyDescent="0.2">
      <c r="A29" s="38"/>
      <c r="B29" s="33" t="s">
        <v>42</v>
      </c>
      <c r="C29" s="39"/>
      <c r="D29" s="55"/>
      <c r="E29" s="55"/>
      <c r="F29" s="51"/>
    </row>
    <row r="30" spans="1:6" x14ac:dyDescent="0.2">
      <c r="A30" s="38"/>
      <c r="B30" s="33" t="s">
        <v>43</v>
      </c>
      <c r="C30" s="39"/>
      <c r="D30" s="55"/>
      <c r="E30" s="55"/>
      <c r="F30" s="51"/>
    </row>
    <row r="31" spans="1:6" x14ac:dyDescent="0.2">
      <c r="A31" s="38"/>
      <c r="B31" s="33" t="s">
        <v>44</v>
      </c>
      <c r="C31" s="39"/>
      <c r="D31" s="55"/>
      <c r="E31" s="55"/>
      <c r="F31" s="51"/>
    </row>
    <row r="32" spans="1:6" x14ac:dyDescent="0.2">
      <c r="A32" s="34" t="s">
        <v>45</v>
      </c>
      <c r="B32" s="33" t="s">
        <v>46</v>
      </c>
      <c r="C32" s="31" t="s">
        <v>28</v>
      </c>
      <c r="D32" s="32"/>
      <c r="E32" s="32"/>
      <c r="F32" s="30"/>
    </row>
    <row r="33" spans="1:6" x14ac:dyDescent="0.2">
      <c r="A33" s="30" t="s">
        <v>47</v>
      </c>
      <c r="B33" s="30" t="s">
        <v>48</v>
      </c>
      <c r="C33" s="31" t="s">
        <v>28</v>
      </c>
      <c r="D33" s="32">
        <f>383882.744</f>
        <v>383882.74400000001</v>
      </c>
      <c r="E33" s="32">
        <f>'[34]транспортировка (5)'!DK48</f>
        <v>351641.24675684416</v>
      </c>
      <c r="F33" s="30" t="s">
        <v>41</v>
      </c>
    </row>
    <row r="34" spans="1:6" x14ac:dyDescent="0.2">
      <c r="A34" s="30" t="s">
        <v>49</v>
      </c>
      <c r="B34" s="30" t="s">
        <v>46</v>
      </c>
      <c r="C34" s="31" t="s">
        <v>28</v>
      </c>
      <c r="D34" s="30"/>
      <c r="E34" s="30"/>
      <c r="F34" s="30"/>
    </row>
    <row r="35" spans="1:6" x14ac:dyDescent="0.2">
      <c r="A35" s="38" t="s">
        <v>50</v>
      </c>
      <c r="B35" s="33" t="s">
        <v>51</v>
      </c>
      <c r="C35" s="39" t="s">
        <v>28</v>
      </c>
      <c r="D35" s="55">
        <f>SUM(D37:D41)</f>
        <v>29423.628000000001</v>
      </c>
      <c r="E35" s="55">
        <f>SUM(E37:E41)</f>
        <v>34385.590665123222</v>
      </c>
      <c r="F35" s="47" t="s">
        <v>41</v>
      </c>
    </row>
    <row r="36" spans="1:6" x14ac:dyDescent="0.2">
      <c r="A36" s="38"/>
      <c r="B36" s="33" t="s">
        <v>52</v>
      </c>
      <c r="C36" s="39"/>
      <c r="D36" s="55"/>
      <c r="E36" s="55"/>
      <c r="F36" s="47"/>
    </row>
    <row r="37" spans="1:6" x14ac:dyDescent="0.2">
      <c r="A37" s="38" t="s">
        <v>53</v>
      </c>
      <c r="B37" s="33" t="s">
        <v>54</v>
      </c>
      <c r="C37" s="39" t="s">
        <v>28</v>
      </c>
      <c r="D37" s="55">
        <v>7937.6239999999998</v>
      </c>
      <c r="E37" s="52">
        <f>'[34]Расходы с 91 кратко(год)'!D69</f>
        <v>7972.2508255678858</v>
      </c>
      <c r="F37" s="47"/>
    </row>
    <row r="38" spans="1:6" x14ac:dyDescent="0.2">
      <c r="A38" s="38"/>
      <c r="B38" s="33" t="s">
        <v>55</v>
      </c>
      <c r="C38" s="39"/>
      <c r="D38" s="55"/>
      <c r="E38" s="56"/>
      <c r="F38" s="47"/>
    </row>
    <row r="39" spans="1:6" x14ac:dyDescent="0.2">
      <c r="A39" s="30" t="s">
        <v>56</v>
      </c>
      <c r="B39" s="30" t="s">
        <v>57</v>
      </c>
      <c r="C39" s="31" t="s">
        <v>28</v>
      </c>
      <c r="D39" s="30">
        <f>715.344</f>
        <v>715.34400000000005</v>
      </c>
      <c r="E39" s="32">
        <f>'[34]транспортировка (5)'!DK81</f>
        <v>3310.2757275830618</v>
      </c>
      <c r="F39" s="30" t="s">
        <v>41</v>
      </c>
    </row>
    <row r="40" spans="1:6" x14ac:dyDescent="0.2">
      <c r="A40" s="38" t="s">
        <v>58</v>
      </c>
      <c r="B40" s="33" t="s">
        <v>59</v>
      </c>
      <c r="C40" s="39" t="s">
        <v>28</v>
      </c>
      <c r="D40" s="55">
        <f>20770.66</f>
        <v>20770.66</v>
      </c>
      <c r="E40" s="52">
        <f>'[34]транспортировка (5)'!DK50+'[34]транспортировка (5)'!DK54+'[34]транспортировка (5)'!DK75+'[34]транспортировка (5)'!DK78+'[34]транспортировка (5)'!DK92+'[34]транспортировка (5)'!DK133+'[34]транспортировка (5)'!DK136+'[34]транспортировка (5)'!DK138+'[34]транспортировка (5)'!DK147</f>
        <v>23103.064111972271</v>
      </c>
      <c r="F40" s="47" t="s">
        <v>41</v>
      </c>
    </row>
    <row r="41" spans="1:6" ht="15.75" x14ac:dyDescent="0.2">
      <c r="A41" s="38"/>
      <c r="B41" s="33" t="s">
        <v>60</v>
      </c>
      <c r="C41" s="39"/>
      <c r="D41" s="55"/>
      <c r="E41" s="52"/>
      <c r="F41" s="47"/>
    </row>
    <row r="42" spans="1:6" x14ac:dyDescent="0.2">
      <c r="A42" s="38" t="s">
        <v>61</v>
      </c>
      <c r="B42" s="33" t="s">
        <v>62</v>
      </c>
      <c r="C42" s="39" t="s">
        <v>28</v>
      </c>
      <c r="D42" s="56"/>
      <c r="E42" s="49"/>
      <c r="F42" s="47"/>
    </row>
    <row r="43" spans="1:6" x14ac:dyDescent="0.2">
      <c r="A43" s="38"/>
      <c r="B43" s="33" t="s">
        <v>63</v>
      </c>
      <c r="C43" s="39"/>
      <c r="D43" s="56"/>
      <c r="E43" s="49"/>
      <c r="F43" s="47"/>
    </row>
    <row r="44" spans="1:6" x14ac:dyDescent="0.2">
      <c r="A44" s="38"/>
      <c r="B44" s="33" t="s">
        <v>64</v>
      </c>
      <c r="C44" s="39"/>
      <c r="D44" s="56"/>
      <c r="E44" s="49"/>
      <c r="F44" s="47"/>
    </row>
    <row r="45" spans="1:6" x14ac:dyDescent="0.2">
      <c r="A45" s="38" t="s">
        <v>65</v>
      </c>
      <c r="B45" s="33" t="s">
        <v>66</v>
      </c>
      <c r="C45" s="39" t="s">
        <v>28</v>
      </c>
      <c r="D45" s="49"/>
      <c r="E45" s="61">
        <f>'[34]Расходы с 91 кратко(год)'!D68+'[34]Расходы с 91 кратко(год)'!D70</f>
        <v>3322.8931140253881</v>
      </c>
      <c r="F45" s="47"/>
    </row>
    <row r="46" spans="1:6" x14ac:dyDescent="0.2">
      <c r="A46" s="38"/>
      <c r="B46" s="33" t="s">
        <v>64</v>
      </c>
      <c r="C46" s="39"/>
      <c r="D46" s="49"/>
      <c r="E46" s="62"/>
      <c r="F46" s="47"/>
    </row>
    <row r="47" spans="1:6" x14ac:dyDescent="0.2">
      <c r="A47" s="38" t="s">
        <v>67</v>
      </c>
      <c r="B47" s="33" t="s">
        <v>68</v>
      </c>
      <c r="C47" s="39" t="s">
        <v>28</v>
      </c>
      <c r="D47" s="55">
        <f>D52+D53+D54+D57+D58+D59+D60+D61+D75</f>
        <v>321305.20999999996</v>
      </c>
      <c r="E47" s="55">
        <f>E52+E53+E54+E57+E58+E59+E60+E61+E75</f>
        <v>304879.99349848297</v>
      </c>
      <c r="F47" s="42"/>
    </row>
    <row r="48" spans="1:6" x14ac:dyDescent="0.2">
      <c r="A48" s="38"/>
      <c r="B48" s="33" t="s">
        <v>69</v>
      </c>
      <c r="C48" s="39"/>
      <c r="D48" s="55"/>
      <c r="E48" s="55"/>
      <c r="F48" s="42"/>
    </row>
    <row r="49" spans="1:6" x14ac:dyDescent="0.2">
      <c r="A49" s="30" t="s">
        <v>70</v>
      </c>
      <c r="B49" s="30" t="s">
        <v>71</v>
      </c>
      <c r="C49" s="31" t="s">
        <v>28</v>
      </c>
      <c r="D49" s="30"/>
      <c r="E49" s="30"/>
      <c r="F49" s="30"/>
    </row>
    <row r="50" spans="1:6" x14ac:dyDescent="0.2">
      <c r="A50" s="38" t="s">
        <v>72</v>
      </c>
      <c r="B50" s="33" t="s">
        <v>73</v>
      </c>
      <c r="C50" s="39" t="s">
        <v>28</v>
      </c>
      <c r="D50" s="55"/>
      <c r="E50" s="52"/>
      <c r="F50" s="47"/>
    </row>
    <row r="51" spans="1:6" x14ac:dyDescent="0.2">
      <c r="A51" s="38"/>
      <c r="B51" s="33" t="s">
        <v>74</v>
      </c>
      <c r="C51" s="39"/>
      <c r="D51" s="55"/>
      <c r="E51" s="52"/>
      <c r="F51" s="47"/>
    </row>
    <row r="52" spans="1:6" x14ac:dyDescent="0.2">
      <c r="A52" s="30" t="s">
        <v>75</v>
      </c>
      <c r="B52" s="30" t="s">
        <v>76</v>
      </c>
      <c r="C52" s="31" t="s">
        <v>28</v>
      </c>
      <c r="D52" s="32">
        <v>11106.18</v>
      </c>
      <c r="E52" s="32">
        <f>'[34]транспортировка (5)'!DK157</f>
        <v>15719.985285245864</v>
      </c>
      <c r="F52" s="30" t="s">
        <v>41</v>
      </c>
    </row>
    <row r="53" spans="1:6" x14ac:dyDescent="0.2">
      <c r="A53" s="30" t="s">
        <v>77</v>
      </c>
      <c r="B53" s="30" t="s">
        <v>78</v>
      </c>
      <c r="C53" s="31" t="s">
        <v>28</v>
      </c>
      <c r="D53" s="32">
        <v>116700.35</v>
      </c>
      <c r="E53" s="32">
        <f>'[34]транспортировка (5)'!DK177</f>
        <v>102442.35126975729</v>
      </c>
      <c r="F53" s="30" t="s">
        <v>41</v>
      </c>
    </row>
    <row r="54" spans="1:6" x14ac:dyDescent="0.2">
      <c r="A54" s="38" t="s">
        <v>79</v>
      </c>
      <c r="B54" s="33" t="s">
        <v>80</v>
      </c>
      <c r="C54" s="39" t="s">
        <v>28</v>
      </c>
      <c r="D54" s="55"/>
      <c r="E54" s="55"/>
      <c r="F54" s="47"/>
    </row>
    <row r="55" spans="1:6" x14ac:dyDescent="0.2">
      <c r="A55" s="38"/>
      <c r="B55" s="33" t="s">
        <v>81</v>
      </c>
      <c r="C55" s="39"/>
      <c r="D55" s="55"/>
      <c r="E55" s="55"/>
      <c r="F55" s="47"/>
    </row>
    <row r="56" spans="1:6" x14ac:dyDescent="0.2">
      <c r="A56" s="38"/>
      <c r="B56" s="33" t="s">
        <v>82</v>
      </c>
      <c r="C56" s="39"/>
      <c r="D56" s="55"/>
      <c r="E56" s="55"/>
      <c r="F56" s="47"/>
    </row>
    <row r="57" spans="1:6" x14ac:dyDescent="0.2">
      <c r="A57" s="30" t="s">
        <v>83</v>
      </c>
      <c r="B57" s="30" t="s">
        <v>84</v>
      </c>
      <c r="C57" s="31" t="s">
        <v>28</v>
      </c>
      <c r="D57" s="32">
        <v>132315</v>
      </c>
      <c r="E57" s="32">
        <f>'[34]транспортировка (5)'!DK155</f>
        <v>156259.40667944285</v>
      </c>
      <c r="F57" s="30" t="s">
        <v>41</v>
      </c>
    </row>
    <row r="58" spans="1:6" x14ac:dyDescent="0.2">
      <c r="A58" s="30" t="s">
        <v>85</v>
      </c>
      <c r="B58" s="30" t="s">
        <v>86</v>
      </c>
      <c r="C58" s="31" t="s">
        <v>28</v>
      </c>
      <c r="D58" s="32">
        <v>451.03</v>
      </c>
      <c r="E58" s="32"/>
      <c r="F58" s="30" t="s">
        <v>41</v>
      </c>
    </row>
    <row r="59" spans="1:6" x14ac:dyDescent="0.2">
      <c r="A59" s="30" t="s">
        <v>87</v>
      </c>
      <c r="B59" s="30" t="s">
        <v>88</v>
      </c>
      <c r="C59" s="31" t="s">
        <v>28</v>
      </c>
      <c r="D59" s="32">
        <v>24725.08</v>
      </c>
      <c r="E59" s="32">
        <f>'[34]Форма 2(год)'!E40</f>
        <v>2752.8104413600176</v>
      </c>
      <c r="F59" s="30" t="s">
        <v>41</v>
      </c>
    </row>
    <row r="60" spans="1:6" x14ac:dyDescent="0.2">
      <c r="A60" s="30" t="s">
        <v>89</v>
      </c>
      <c r="B60" s="30" t="s">
        <v>90</v>
      </c>
      <c r="C60" s="31" t="s">
        <v>28</v>
      </c>
      <c r="D60" s="32">
        <v>10440.42</v>
      </c>
      <c r="E60" s="32">
        <f>'[34]транспортировка (5)'!DK169</f>
        <v>10967.627345282484</v>
      </c>
      <c r="F60" s="30"/>
    </row>
    <row r="61" spans="1:6" x14ac:dyDescent="0.2">
      <c r="A61" s="38" t="s">
        <v>91</v>
      </c>
      <c r="B61" s="33" t="s">
        <v>92</v>
      </c>
      <c r="C61" s="39" t="s">
        <v>28</v>
      </c>
      <c r="D61" s="49">
        <v>13313.8</v>
      </c>
      <c r="E61" s="41">
        <f>'[45]Таблица 4.1.'!$O$23</f>
        <v>3822.1284215694909</v>
      </c>
      <c r="F61" s="56"/>
    </row>
    <row r="62" spans="1:6" x14ac:dyDescent="0.2">
      <c r="A62" s="38"/>
      <c r="B62" s="33" t="s">
        <v>93</v>
      </c>
      <c r="C62" s="39"/>
      <c r="D62" s="60"/>
      <c r="E62" s="60"/>
      <c r="F62" s="56"/>
    </row>
    <row r="63" spans="1:6" x14ac:dyDescent="0.2">
      <c r="A63" s="38"/>
      <c r="B63" s="33" t="s">
        <v>94</v>
      </c>
      <c r="C63" s="39"/>
      <c r="D63" s="60"/>
      <c r="E63" s="60"/>
      <c r="F63" s="56"/>
    </row>
    <row r="64" spans="1:6" x14ac:dyDescent="0.2">
      <c r="A64" s="38"/>
      <c r="B64" s="33" t="s">
        <v>95</v>
      </c>
      <c r="C64" s="39"/>
      <c r="D64" s="49"/>
      <c r="E64" s="60"/>
      <c r="F64" s="56"/>
    </row>
    <row r="65" spans="1:6" x14ac:dyDescent="0.2">
      <c r="A65" s="38" t="s">
        <v>96</v>
      </c>
      <c r="B65" s="33" t="s">
        <v>97</v>
      </c>
      <c r="C65" s="39" t="s">
        <v>98</v>
      </c>
      <c r="D65" s="57"/>
      <c r="E65" s="58">
        <f>'[45]Таблица 4.1.'!$H$22</f>
        <v>1322</v>
      </c>
      <c r="F65" s="59" t="s">
        <v>99</v>
      </c>
    </row>
    <row r="66" spans="1:6" x14ac:dyDescent="0.2">
      <c r="A66" s="38"/>
      <c r="B66" s="33" t="s">
        <v>100</v>
      </c>
      <c r="C66" s="39"/>
      <c r="D66" s="57"/>
      <c r="E66" s="58"/>
      <c r="F66" s="59"/>
    </row>
    <row r="67" spans="1:6" x14ac:dyDescent="0.2">
      <c r="A67" s="38" t="s">
        <v>101</v>
      </c>
      <c r="B67" s="33" t="s">
        <v>102</v>
      </c>
      <c r="C67" s="39" t="s">
        <v>28</v>
      </c>
      <c r="D67" s="55"/>
      <c r="E67" s="55"/>
      <c r="F67" s="47"/>
    </row>
    <row r="68" spans="1:6" x14ac:dyDescent="0.2">
      <c r="A68" s="38"/>
      <c r="B68" s="33" t="s">
        <v>103</v>
      </c>
      <c r="C68" s="39"/>
      <c r="D68" s="55"/>
      <c r="E68" s="55"/>
      <c r="F68" s="47"/>
    </row>
    <row r="69" spans="1:6" x14ac:dyDescent="0.2">
      <c r="A69" s="38"/>
      <c r="B69" s="33" t="s">
        <v>104</v>
      </c>
      <c r="C69" s="39"/>
      <c r="D69" s="55"/>
      <c r="E69" s="55"/>
      <c r="F69" s="47"/>
    </row>
    <row r="70" spans="1:6" x14ac:dyDescent="0.2">
      <c r="A70" s="38"/>
      <c r="B70" s="33" t="s">
        <v>105</v>
      </c>
      <c r="C70" s="39"/>
      <c r="D70" s="55"/>
      <c r="E70" s="55"/>
      <c r="F70" s="47"/>
    </row>
    <row r="71" spans="1:6" x14ac:dyDescent="0.2">
      <c r="A71" s="38"/>
      <c r="B71" s="33" t="s">
        <v>106</v>
      </c>
      <c r="C71" s="39"/>
      <c r="D71" s="55"/>
      <c r="E71" s="55"/>
      <c r="F71" s="47"/>
    </row>
    <row r="72" spans="1:6" x14ac:dyDescent="0.2">
      <c r="A72" s="38"/>
      <c r="B72" s="33" t="s">
        <v>107</v>
      </c>
      <c r="C72" s="39"/>
      <c r="D72" s="55"/>
      <c r="E72" s="55"/>
      <c r="F72" s="47"/>
    </row>
    <row r="73" spans="1:6" x14ac:dyDescent="0.2">
      <c r="A73" s="38"/>
      <c r="B73" s="33" t="s">
        <v>108</v>
      </c>
      <c r="C73" s="39"/>
      <c r="D73" s="55"/>
      <c r="E73" s="55"/>
      <c r="F73" s="47"/>
    </row>
    <row r="74" spans="1:6" x14ac:dyDescent="0.2">
      <c r="A74" s="38"/>
      <c r="B74" s="33" t="s">
        <v>109</v>
      </c>
      <c r="C74" s="39"/>
      <c r="D74" s="55"/>
      <c r="E74" s="55"/>
      <c r="F74" s="47"/>
    </row>
    <row r="75" spans="1:6" x14ac:dyDescent="0.2">
      <c r="A75" s="38" t="s">
        <v>110</v>
      </c>
      <c r="B75" s="33" t="s">
        <v>111</v>
      </c>
      <c r="C75" s="39" t="s">
        <v>28</v>
      </c>
      <c r="D75" s="49">
        <v>12253.35</v>
      </c>
      <c r="E75" s="52">
        <f>'[34]транспортировка (5)'!DK180</f>
        <v>12915.684055825021</v>
      </c>
      <c r="F75" s="47" t="s">
        <v>41</v>
      </c>
    </row>
    <row r="76" spans="1:6" x14ac:dyDescent="0.2">
      <c r="A76" s="38"/>
      <c r="B76" s="33" t="s">
        <v>52</v>
      </c>
      <c r="C76" s="39"/>
      <c r="D76" s="49"/>
      <c r="E76" s="52"/>
      <c r="F76" s="47"/>
    </row>
    <row r="77" spans="1:6" x14ac:dyDescent="0.2">
      <c r="A77" s="38" t="s">
        <v>112</v>
      </c>
      <c r="B77" s="33" t="s">
        <v>113</v>
      </c>
      <c r="C77" s="39" t="s">
        <v>28</v>
      </c>
      <c r="D77" s="55">
        <v>-74552.55</v>
      </c>
      <c r="E77" s="52"/>
      <c r="F77" s="51"/>
    </row>
    <row r="78" spans="1:6" x14ac:dyDescent="0.2">
      <c r="A78" s="38"/>
      <c r="B78" s="33" t="s">
        <v>114</v>
      </c>
      <c r="C78" s="39"/>
      <c r="D78" s="55"/>
      <c r="E78" s="52"/>
      <c r="F78" s="51"/>
    </row>
    <row r="79" spans="1:6" x14ac:dyDescent="0.2">
      <c r="A79" s="38"/>
      <c r="B79" s="33" t="s">
        <v>115</v>
      </c>
      <c r="C79" s="39"/>
      <c r="D79" s="55"/>
      <c r="E79" s="52"/>
      <c r="F79" s="51"/>
    </row>
    <row r="80" spans="1:6" x14ac:dyDescent="0.2">
      <c r="A80" s="38" t="s">
        <v>116</v>
      </c>
      <c r="B80" s="33" t="s">
        <v>117</v>
      </c>
      <c r="C80" s="39" t="s">
        <v>28</v>
      </c>
      <c r="D80" s="55">
        <f>D27</f>
        <v>112697.61599999999</v>
      </c>
      <c r="E80" s="55">
        <f>E27</f>
        <v>113911.73334743192</v>
      </c>
      <c r="F80" s="47"/>
    </row>
    <row r="81" spans="1:6" x14ac:dyDescent="0.2">
      <c r="A81" s="38"/>
      <c r="B81" s="33" t="s">
        <v>118</v>
      </c>
      <c r="C81" s="39"/>
      <c r="D81" s="55"/>
      <c r="E81" s="55"/>
      <c r="F81" s="47"/>
    </row>
    <row r="82" spans="1:6" x14ac:dyDescent="0.2">
      <c r="A82" s="38" t="s">
        <v>119</v>
      </c>
      <c r="B82" s="33" t="s">
        <v>120</v>
      </c>
      <c r="C82" s="39" t="s">
        <v>28</v>
      </c>
      <c r="D82" s="55">
        <v>257698.7715</v>
      </c>
      <c r="E82" s="52">
        <f>'[46]Расчет по потерям(факт) итог'!$O$19</f>
        <v>241764.26687863001</v>
      </c>
      <c r="F82" s="47"/>
    </row>
    <row r="83" spans="1:6" x14ac:dyDescent="0.2">
      <c r="A83" s="38"/>
      <c r="B83" s="33" t="s">
        <v>121</v>
      </c>
      <c r="C83" s="39"/>
      <c r="D83" s="55"/>
      <c r="E83" s="56"/>
      <c r="F83" s="47"/>
    </row>
    <row r="84" spans="1:6" x14ac:dyDescent="0.2">
      <c r="A84" s="38"/>
      <c r="B84" s="33" t="s">
        <v>122</v>
      </c>
      <c r="C84" s="39"/>
      <c r="D84" s="55"/>
      <c r="E84" s="52"/>
      <c r="F84" s="47"/>
    </row>
    <row r="85" spans="1:6" x14ac:dyDescent="0.2">
      <c r="A85" s="38" t="s">
        <v>30</v>
      </c>
      <c r="B85" s="33" t="s">
        <v>123</v>
      </c>
      <c r="C85" s="39" t="s">
        <v>124</v>
      </c>
      <c r="D85" s="49">
        <v>132926.29999999999</v>
      </c>
      <c r="E85" s="52">
        <f>'[47]Расчет по потерям(факт) ито (2'!$O$6</f>
        <v>130224.60560657035</v>
      </c>
      <c r="F85" s="47"/>
    </row>
    <row r="86" spans="1:6" x14ac:dyDescent="0.2">
      <c r="A86" s="38"/>
      <c r="B86" s="33" t="s">
        <v>125</v>
      </c>
      <c r="C86" s="39"/>
      <c r="D86" s="49"/>
      <c r="E86" s="52"/>
      <c r="F86" s="47"/>
    </row>
    <row r="87" spans="1:6" x14ac:dyDescent="0.2">
      <c r="A87" s="38" t="s">
        <v>67</v>
      </c>
      <c r="B87" s="33" t="s">
        <v>123</v>
      </c>
      <c r="C87" s="39" t="s">
        <v>28</v>
      </c>
      <c r="D87" s="53">
        <v>1.93866</v>
      </c>
      <c r="E87" s="53">
        <f>E82/E85</f>
        <v>1.8565175586635223</v>
      </c>
      <c r="F87" s="54"/>
    </row>
    <row r="88" spans="1:6" x14ac:dyDescent="0.2">
      <c r="A88" s="38"/>
      <c r="B88" s="33" t="s">
        <v>126</v>
      </c>
      <c r="C88" s="39"/>
      <c r="D88" s="53"/>
      <c r="E88" s="53"/>
      <c r="F88" s="54"/>
    </row>
    <row r="89" spans="1:6" x14ac:dyDescent="0.2">
      <c r="A89" s="38"/>
      <c r="B89" s="33" t="s">
        <v>127</v>
      </c>
      <c r="C89" s="39"/>
      <c r="D89" s="53"/>
      <c r="E89" s="53"/>
      <c r="F89" s="54"/>
    </row>
    <row r="90" spans="1:6" x14ac:dyDescent="0.2">
      <c r="A90" s="38"/>
      <c r="B90" s="33" t="s">
        <v>128</v>
      </c>
      <c r="C90" s="39"/>
      <c r="D90" s="53"/>
      <c r="E90" s="53"/>
      <c r="F90" s="54"/>
    </row>
    <row r="91" spans="1:6" x14ac:dyDescent="0.2">
      <c r="A91" s="38" t="s">
        <v>129</v>
      </c>
      <c r="B91" s="33" t="s">
        <v>130</v>
      </c>
      <c r="C91" s="39" t="s">
        <v>25</v>
      </c>
      <c r="D91" s="44" t="s">
        <v>25</v>
      </c>
      <c r="E91" s="44" t="s">
        <v>25</v>
      </c>
      <c r="F91" s="47" t="s">
        <v>25</v>
      </c>
    </row>
    <row r="92" spans="1:6" x14ac:dyDescent="0.2">
      <c r="A92" s="38"/>
      <c r="B92" s="33" t="s">
        <v>131</v>
      </c>
      <c r="C92" s="39"/>
      <c r="D92" s="44"/>
      <c r="E92" s="44"/>
      <c r="F92" s="47"/>
    </row>
    <row r="93" spans="1:6" x14ac:dyDescent="0.2">
      <c r="A93" s="38"/>
      <c r="B93" s="33" t="s">
        <v>132</v>
      </c>
      <c r="C93" s="39"/>
      <c r="D93" s="44"/>
      <c r="E93" s="44"/>
      <c r="F93" s="47"/>
    </row>
    <row r="94" spans="1:6" x14ac:dyDescent="0.2">
      <c r="A94" s="38"/>
      <c r="B94" s="33" t="s">
        <v>133</v>
      </c>
      <c r="C94" s="39"/>
      <c r="D94" s="44"/>
      <c r="E94" s="44"/>
      <c r="F94" s="47"/>
    </row>
    <row r="95" spans="1:6" x14ac:dyDescent="0.2">
      <c r="A95" s="38" t="s">
        <v>26</v>
      </c>
      <c r="B95" s="33" t="s">
        <v>134</v>
      </c>
      <c r="C95" s="39" t="s">
        <v>135</v>
      </c>
      <c r="D95" s="50">
        <v>232021</v>
      </c>
      <c r="E95" s="50">
        <v>236627</v>
      </c>
      <c r="F95" s="51"/>
    </row>
    <row r="96" spans="1:6" x14ac:dyDescent="0.2">
      <c r="A96" s="38"/>
      <c r="B96" s="33" t="s">
        <v>136</v>
      </c>
      <c r="C96" s="39"/>
      <c r="D96" s="50"/>
      <c r="E96" s="50"/>
      <c r="F96" s="51"/>
    </row>
    <row r="97" spans="1:6" x14ac:dyDescent="0.2">
      <c r="A97" s="34" t="s">
        <v>137</v>
      </c>
      <c r="B97" s="33" t="s">
        <v>138</v>
      </c>
      <c r="C97" s="31" t="s">
        <v>139</v>
      </c>
      <c r="D97" s="30">
        <f>SUM(D98:D101)</f>
        <v>1083.98</v>
      </c>
      <c r="E97" s="35">
        <f>SUM(E98:E101)</f>
        <v>1118.0990000000002</v>
      </c>
      <c r="F97" s="30"/>
    </row>
    <row r="98" spans="1:6" x14ac:dyDescent="0.2">
      <c r="A98" s="38" t="s">
        <v>140</v>
      </c>
      <c r="B98" s="33" t="s">
        <v>141</v>
      </c>
      <c r="C98" s="39" t="s">
        <v>139</v>
      </c>
      <c r="D98" s="49">
        <v>122</v>
      </c>
      <c r="E98" s="41">
        <v>122</v>
      </c>
      <c r="F98" s="47"/>
    </row>
    <row r="99" spans="1:6" x14ac:dyDescent="0.2">
      <c r="A99" s="38"/>
      <c r="B99" s="33" t="s">
        <v>142</v>
      </c>
      <c r="C99" s="39"/>
      <c r="D99" s="49"/>
      <c r="E99" s="41"/>
      <c r="F99" s="47"/>
    </row>
    <row r="100" spans="1:6" x14ac:dyDescent="0.2">
      <c r="A100" s="38" t="s">
        <v>143</v>
      </c>
      <c r="B100" s="33" t="s">
        <v>141</v>
      </c>
      <c r="C100" s="39" t="s">
        <v>139</v>
      </c>
      <c r="D100" s="49">
        <v>961.98</v>
      </c>
      <c r="E100" s="41">
        <v>996.09900000000005</v>
      </c>
      <c r="F100" s="47"/>
    </row>
    <row r="101" spans="1:6" x14ac:dyDescent="0.2">
      <c r="A101" s="38"/>
      <c r="B101" s="33" t="s">
        <v>144</v>
      </c>
      <c r="C101" s="39"/>
      <c r="D101" s="49"/>
      <c r="E101" s="41"/>
      <c r="F101" s="47"/>
    </row>
    <row r="102" spans="1:6" x14ac:dyDescent="0.2">
      <c r="A102" s="38" t="s">
        <v>145</v>
      </c>
      <c r="B102" s="33" t="s">
        <v>146</v>
      </c>
      <c r="C102" s="39" t="s">
        <v>147</v>
      </c>
      <c r="D102" s="41">
        <f>SUM(D104:D109)</f>
        <v>5973.1657409999998</v>
      </c>
      <c r="E102" s="41">
        <f>SUM(E104:E109)</f>
        <v>6475.4781000000021</v>
      </c>
      <c r="F102" s="47"/>
    </row>
    <row r="103" spans="1:6" x14ac:dyDescent="0.2">
      <c r="A103" s="38"/>
      <c r="B103" s="33" t="s">
        <v>148</v>
      </c>
      <c r="C103" s="39"/>
      <c r="D103" s="41"/>
      <c r="E103" s="41"/>
      <c r="F103" s="47"/>
    </row>
    <row r="104" spans="1:6" x14ac:dyDescent="0.2">
      <c r="A104" s="38" t="s">
        <v>149</v>
      </c>
      <c r="B104" s="33" t="s">
        <v>150</v>
      </c>
      <c r="C104" s="39" t="s">
        <v>147</v>
      </c>
      <c r="D104" s="49">
        <v>12.524999999999999</v>
      </c>
      <c r="E104" s="41">
        <v>11.578499999999998</v>
      </c>
      <c r="F104" s="47"/>
    </row>
    <row r="105" spans="1:6" x14ac:dyDescent="0.2">
      <c r="A105" s="38"/>
      <c r="B105" s="33" t="s">
        <v>151</v>
      </c>
      <c r="C105" s="39"/>
      <c r="D105" s="49"/>
      <c r="E105" s="41"/>
      <c r="F105" s="47"/>
    </row>
    <row r="106" spans="1:6" x14ac:dyDescent="0.2">
      <c r="A106" s="38" t="s">
        <v>152</v>
      </c>
      <c r="B106" s="33" t="s">
        <v>150</v>
      </c>
      <c r="C106" s="39" t="s">
        <v>147</v>
      </c>
      <c r="D106" s="49">
        <v>2921.507700000001</v>
      </c>
      <c r="E106" s="41">
        <v>3119.2640000000006</v>
      </c>
      <c r="F106" s="47"/>
    </row>
    <row r="107" spans="1:6" x14ac:dyDescent="0.2">
      <c r="A107" s="38"/>
      <c r="B107" s="33" t="s">
        <v>153</v>
      </c>
      <c r="C107" s="39"/>
      <c r="D107" s="49"/>
      <c r="E107" s="41"/>
      <c r="F107" s="47"/>
    </row>
    <row r="108" spans="1:6" x14ac:dyDescent="0.2">
      <c r="A108" s="38" t="s">
        <v>154</v>
      </c>
      <c r="B108" s="33" t="s">
        <v>150</v>
      </c>
      <c r="C108" s="39" t="s">
        <v>147</v>
      </c>
      <c r="D108" s="49">
        <v>3039.1330409999987</v>
      </c>
      <c r="E108" s="41">
        <v>3344.6356000000014</v>
      </c>
      <c r="F108" s="47"/>
    </row>
    <row r="109" spans="1:6" x14ac:dyDescent="0.2">
      <c r="A109" s="38"/>
      <c r="B109" s="33" t="s">
        <v>155</v>
      </c>
      <c r="C109" s="39"/>
      <c r="D109" s="49"/>
      <c r="E109" s="41"/>
      <c r="F109" s="47"/>
    </row>
    <row r="110" spans="1:6" x14ac:dyDescent="0.2">
      <c r="A110" s="38" t="s">
        <v>156</v>
      </c>
      <c r="B110" s="33" t="s">
        <v>157</v>
      </c>
      <c r="C110" s="39" t="s">
        <v>147</v>
      </c>
      <c r="D110" s="49">
        <f>SUM(D112:D117)</f>
        <v>14092.7</v>
      </c>
      <c r="E110" s="41">
        <f>SUM(E112:E117)</f>
        <v>14654.199999999999</v>
      </c>
      <c r="F110" s="47"/>
    </row>
    <row r="111" spans="1:6" x14ac:dyDescent="0.2">
      <c r="A111" s="38"/>
      <c r="B111" s="33" t="s">
        <v>158</v>
      </c>
      <c r="C111" s="39"/>
      <c r="D111" s="49"/>
      <c r="E111" s="41"/>
      <c r="F111" s="47"/>
    </row>
    <row r="112" spans="1:6" x14ac:dyDescent="0.2">
      <c r="A112" s="38" t="s">
        <v>159</v>
      </c>
      <c r="B112" s="33" t="s">
        <v>160</v>
      </c>
      <c r="C112" s="39" t="s">
        <v>147</v>
      </c>
      <c r="D112" s="49">
        <v>387.2</v>
      </c>
      <c r="E112" s="41">
        <v>368</v>
      </c>
      <c r="F112" s="47"/>
    </row>
    <row r="113" spans="1:6" x14ac:dyDescent="0.2">
      <c r="A113" s="38"/>
      <c r="B113" s="33" t="s">
        <v>161</v>
      </c>
      <c r="C113" s="39"/>
      <c r="D113" s="49"/>
      <c r="E113" s="41"/>
      <c r="F113" s="47"/>
    </row>
    <row r="114" spans="1:6" x14ac:dyDescent="0.2">
      <c r="A114" s="38" t="s">
        <v>162</v>
      </c>
      <c r="B114" s="33" t="s">
        <v>160</v>
      </c>
      <c r="C114" s="39" t="s">
        <v>147</v>
      </c>
      <c r="D114" s="49">
        <v>13705.5</v>
      </c>
      <c r="E114" s="41">
        <v>14286.199999999999</v>
      </c>
      <c r="F114" s="47"/>
    </row>
    <row r="115" spans="1:6" x14ac:dyDescent="0.2">
      <c r="A115" s="38"/>
      <c r="B115" s="33" t="s">
        <v>163</v>
      </c>
      <c r="C115" s="39"/>
      <c r="D115" s="49"/>
      <c r="E115" s="41"/>
      <c r="F115" s="47"/>
    </row>
    <row r="116" spans="1:6" x14ac:dyDescent="0.2">
      <c r="A116" s="38" t="s">
        <v>164</v>
      </c>
      <c r="B116" s="33" t="s">
        <v>160</v>
      </c>
      <c r="C116" s="39" t="s">
        <v>147</v>
      </c>
      <c r="D116" s="49">
        <v>0</v>
      </c>
      <c r="E116" s="41">
        <v>0</v>
      </c>
      <c r="F116" s="47"/>
    </row>
    <row r="117" spans="1:6" x14ac:dyDescent="0.2">
      <c r="A117" s="38"/>
      <c r="B117" s="33" t="s">
        <v>165</v>
      </c>
      <c r="C117" s="39"/>
      <c r="D117" s="49"/>
      <c r="E117" s="41"/>
      <c r="F117" s="47"/>
    </row>
    <row r="118" spans="1:6" x14ac:dyDescent="0.2">
      <c r="A118" s="30" t="s">
        <v>166</v>
      </c>
      <c r="B118" s="30" t="s">
        <v>167</v>
      </c>
      <c r="C118" s="31" t="s">
        <v>168</v>
      </c>
      <c r="D118" s="35">
        <f>SUM(D119:D124)</f>
        <v>2325.8701000000001</v>
      </c>
      <c r="E118" s="35">
        <f>SUM(E119:E124)</f>
        <v>2504.4890000000005</v>
      </c>
      <c r="F118" s="30"/>
    </row>
    <row r="119" spans="1:6" x14ac:dyDescent="0.2">
      <c r="A119" s="38" t="s">
        <v>169</v>
      </c>
      <c r="B119" s="33" t="s">
        <v>170</v>
      </c>
      <c r="C119" s="39" t="s">
        <v>168</v>
      </c>
      <c r="D119" s="49">
        <v>9.9079999999999995</v>
      </c>
      <c r="E119" s="41">
        <v>9.134999999999998</v>
      </c>
      <c r="F119" s="47"/>
    </row>
    <row r="120" spans="1:6" x14ac:dyDescent="0.2">
      <c r="A120" s="38"/>
      <c r="B120" s="33" t="s">
        <v>171</v>
      </c>
      <c r="C120" s="39"/>
      <c r="D120" s="49"/>
      <c r="E120" s="41"/>
      <c r="F120" s="47"/>
    </row>
    <row r="121" spans="1:6" x14ac:dyDescent="0.2">
      <c r="A121" s="38" t="s">
        <v>172</v>
      </c>
      <c r="B121" s="33" t="s">
        <v>170</v>
      </c>
      <c r="C121" s="39" t="s">
        <v>168</v>
      </c>
      <c r="D121" s="49">
        <v>1047.5730000000003</v>
      </c>
      <c r="E121" s="41">
        <v>1095.8140000000001</v>
      </c>
      <c r="F121" s="47"/>
    </row>
    <row r="122" spans="1:6" x14ac:dyDescent="0.2">
      <c r="A122" s="38"/>
      <c r="B122" s="33" t="s">
        <v>173</v>
      </c>
      <c r="C122" s="39"/>
      <c r="D122" s="49"/>
      <c r="E122" s="41"/>
      <c r="F122" s="47"/>
    </row>
    <row r="123" spans="1:6" x14ac:dyDescent="0.2">
      <c r="A123" s="38" t="s">
        <v>174</v>
      </c>
      <c r="B123" s="33" t="s">
        <v>170</v>
      </c>
      <c r="C123" s="39" t="s">
        <v>168</v>
      </c>
      <c r="D123" s="46">
        <v>1268.3890999999996</v>
      </c>
      <c r="E123" s="46">
        <v>1399.5400000000004</v>
      </c>
      <c r="F123" s="47"/>
    </row>
    <row r="124" spans="1:6" x14ac:dyDescent="0.2">
      <c r="A124" s="38"/>
      <c r="B124" s="33" t="s">
        <v>175</v>
      </c>
      <c r="C124" s="39"/>
      <c r="D124" s="46"/>
      <c r="E124" s="46"/>
      <c r="F124" s="47"/>
    </row>
    <row r="125" spans="1:6" x14ac:dyDescent="0.2">
      <c r="A125" s="30" t="s">
        <v>176</v>
      </c>
      <c r="B125" s="30" t="s">
        <v>177</v>
      </c>
      <c r="C125" s="31" t="s">
        <v>178</v>
      </c>
      <c r="D125" s="35">
        <v>58.68</v>
      </c>
      <c r="E125" s="35">
        <v>58.33</v>
      </c>
      <c r="F125" s="30"/>
    </row>
    <row r="126" spans="1:6" x14ac:dyDescent="0.2">
      <c r="A126" s="38" t="s">
        <v>179</v>
      </c>
      <c r="B126" s="33" t="s">
        <v>180</v>
      </c>
      <c r="C126" s="39" t="s">
        <v>28</v>
      </c>
      <c r="D126" s="40">
        <f>'[48]4.2. (2)'!$D$28*1000+'[48]4.2. (2)'!$D$22*1000+'[48]4.2. (2)'!$D$26*1000</f>
        <v>251079.24881684693</v>
      </c>
      <c r="E126" s="41">
        <f>[49]Кап.влож!$D$46</f>
        <v>230703.60564999992</v>
      </c>
      <c r="F126" s="48"/>
    </row>
    <row r="127" spans="1:6" x14ac:dyDescent="0.2">
      <c r="A127" s="38"/>
      <c r="B127" s="33" t="s">
        <v>181</v>
      </c>
      <c r="C127" s="39"/>
      <c r="D127" s="40"/>
      <c r="E127" s="41"/>
      <c r="F127" s="48"/>
    </row>
    <row r="128" spans="1:6" x14ac:dyDescent="0.2">
      <c r="A128" s="38" t="s">
        <v>182</v>
      </c>
      <c r="B128" s="33" t="s">
        <v>183</v>
      </c>
      <c r="C128" s="39" t="s">
        <v>28</v>
      </c>
      <c r="D128" s="40">
        <f>'[48]4.2. (2)'!$D$26*1000</f>
        <v>118313.22033898307</v>
      </c>
      <c r="E128" s="41">
        <f>[49]Кап.влож!$D$51</f>
        <v>129217.97991999997</v>
      </c>
      <c r="F128" s="42" t="s">
        <v>184</v>
      </c>
    </row>
    <row r="129" spans="1:6" ht="40.5" customHeight="1" x14ac:dyDescent="0.2">
      <c r="A129" s="38"/>
      <c r="B129" s="33" t="s">
        <v>185</v>
      </c>
      <c r="C129" s="39"/>
      <c r="D129" s="40"/>
      <c r="E129" s="41"/>
      <c r="F129" s="42"/>
    </row>
    <row r="130" spans="1:6" x14ac:dyDescent="0.2">
      <c r="A130" s="38" t="s">
        <v>186</v>
      </c>
      <c r="B130" s="33" t="s">
        <v>187</v>
      </c>
      <c r="C130" s="39" t="s">
        <v>178</v>
      </c>
      <c r="D130" s="43">
        <v>11.3</v>
      </c>
      <c r="E130" s="44" t="s">
        <v>25</v>
      </c>
      <c r="F130" s="45" t="s">
        <v>188</v>
      </c>
    </row>
    <row r="131" spans="1:6" x14ac:dyDescent="0.2">
      <c r="A131" s="38"/>
      <c r="B131" s="33" t="s">
        <v>189</v>
      </c>
      <c r="C131" s="39"/>
      <c r="D131" s="43"/>
      <c r="E131" s="44"/>
      <c r="F131" s="45"/>
    </row>
    <row r="132" spans="1:6" ht="56.25" customHeight="1" x14ac:dyDescent="0.2">
      <c r="A132" s="38"/>
      <c r="B132" s="33" t="s">
        <v>190</v>
      </c>
      <c r="C132" s="39"/>
      <c r="D132" s="43"/>
      <c r="E132" s="44"/>
      <c r="F132" s="45"/>
    </row>
    <row r="133" spans="1:6" x14ac:dyDescent="0.2">
      <c r="D133" s="2" t="s">
        <v>191</v>
      </c>
    </row>
    <row r="134" spans="1:6" x14ac:dyDescent="0.2">
      <c r="A134" s="1" t="s">
        <v>192</v>
      </c>
    </row>
    <row r="135" spans="1:6" x14ac:dyDescent="0.2">
      <c r="A135" s="37" t="s">
        <v>193</v>
      </c>
      <c r="B135" s="37"/>
      <c r="C135" s="37"/>
      <c r="D135" s="37"/>
      <c r="E135" s="37"/>
      <c r="F135" s="37"/>
    </row>
    <row r="136" spans="1:6" x14ac:dyDescent="0.2">
      <c r="A136" s="37"/>
      <c r="B136" s="37"/>
      <c r="C136" s="37"/>
      <c r="D136" s="37"/>
      <c r="E136" s="37"/>
      <c r="F136" s="37"/>
    </row>
    <row r="137" spans="1:6" x14ac:dyDescent="0.2">
      <c r="A137" s="37"/>
      <c r="B137" s="37"/>
      <c r="C137" s="37"/>
      <c r="D137" s="37"/>
      <c r="E137" s="37"/>
      <c r="F137" s="37"/>
    </row>
    <row r="138" spans="1:6" x14ac:dyDescent="0.2">
      <c r="A138" s="37"/>
      <c r="B138" s="37"/>
      <c r="C138" s="37"/>
      <c r="D138" s="37"/>
      <c r="E138" s="37"/>
      <c r="F138" s="37"/>
    </row>
    <row r="139" spans="1:6" x14ac:dyDescent="0.2">
      <c r="A139" s="37"/>
      <c r="B139" s="37"/>
      <c r="C139" s="37"/>
      <c r="D139" s="37"/>
      <c r="E139" s="37"/>
      <c r="F139" s="37"/>
    </row>
    <row r="140" spans="1:6" x14ac:dyDescent="0.2">
      <c r="A140" s="37" t="s">
        <v>194</v>
      </c>
      <c r="B140" s="37"/>
      <c r="C140" s="37"/>
      <c r="D140" s="37"/>
      <c r="E140" s="37"/>
      <c r="F140" s="37"/>
    </row>
    <row r="141" spans="1:6" x14ac:dyDescent="0.2">
      <c r="A141" s="37"/>
      <c r="B141" s="37"/>
      <c r="C141" s="37"/>
      <c r="D141" s="37"/>
      <c r="E141" s="37"/>
      <c r="F141" s="37"/>
    </row>
    <row r="142" spans="1:6" x14ac:dyDescent="0.2">
      <c r="A142" s="37" t="s">
        <v>195</v>
      </c>
      <c r="B142" s="37"/>
      <c r="C142" s="37"/>
      <c r="D142" s="37"/>
      <c r="E142" s="37"/>
      <c r="F142" s="37"/>
    </row>
    <row r="143" spans="1:6" x14ac:dyDescent="0.2">
      <c r="A143" s="37"/>
      <c r="B143" s="37"/>
      <c r="C143" s="37"/>
      <c r="D143" s="37"/>
      <c r="E143" s="37"/>
      <c r="F143" s="37"/>
    </row>
    <row r="144" spans="1:6" x14ac:dyDescent="0.2">
      <c r="A144" s="37" t="s">
        <v>196</v>
      </c>
      <c r="B144" s="37"/>
      <c r="C144" s="37"/>
      <c r="D144" s="37"/>
      <c r="E144" s="37"/>
      <c r="F144" s="37"/>
    </row>
    <row r="145" spans="1:6" x14ac:dyDescent="0.2">
      <c r="A145" s="37"/>
      <c r="B145" s="37"/>
      <c r="C145" s="37"/>
      <c r="D145" s="37"/>
      <c r="E145" s="37"/>
      <c r="F145" s="37"/>
    </row>
    <row r="146" spans="1:6" x14ac:dyDescent="0.2">
      <c r="A146" s="37" t="s">
        <v>197</v>
      </c>
      <c r="B146" s="37"/>
      <c r="C146" s="37"/>
      <c r="D146" s="37"/>
      <c r="E146" s="37"/>
      <c r="F146" s="37"/>
    </row>
    <row r="147" spans="1:6" x14ac:dyDescent="0.2">
      <c r="A147" s="37"/>
      <c r="B147" s="37"/>
      <c r="C147" s="37"/>
      <c r="D147" s="37"/>
      <c r="E147" s="37"/>
      <c r="F147" s="37"/>
    </row>
  </sheetData>
  <mergeCells count="201">
    <mergeCell ref="A6:F6"/>
    <mergeCell ref="A7:F7"/>
    <mergeCell ref="A8:F8"/>
    <mergeCell ref="A9:F9"/>
    <mergeCell ref="A10:F10"/>
    <mergeCell ref="D18:E18"/>
    <mergeCell ref="A21:A22"/>
    <mergeCell ref="C21:C22"/>
    <mergeCell ref="D21:D22"/>
    <mergeCell ref="E21:E22"/>
    <mergeCell ref="F21:F22"/>
    <mergeCell ref="A25:A26"/>
    <mergeCell ref="C25:C26"/>
    <mergeCell ref="D25:D26"/>
    <mergeCell ref="E25:E26"/>
    <mergeCell ref="F25:F26"/>
    <mergeCell ref="A28:A31"/>
    <mergeCell ref="C28:C31"/>
    <mergeCell ref="D28:D31"/>
    <mergeCell ref="E28:E31"/>
    <mergeCell ref="F28:F31"/>
    <mergeCell ref="A35:A36"/>
    <mergeCell ref="C35:C36"/>
    <mergeCell ref="D35:D36"/>
    <mergeCell ref="E35:E36"/>
    <mergeCell ref="F35:F36"/>
    <mergeCell ref="A37:A38"/>
    <mergeCell ref="C37:C38"/>
    <mergeCell ref="D37:D38"/>
    <mergeCell ref="E37:E38"/>
    <mergeCell ref="F37:F38"/>
    <mergeCell ref="A40:A41"/>
    <mergeCell ref="C40:C41"/>
    <mergeCell ref="D40:D41"/>
    <mergeCell ref="E40:E41"/>
    <mergeCell ref="F40:F41"/>
    <mergeCell ref="A42:A44"/>
    <mergeCell ref="C42:C44"/>
    <mergeCell ref="D42:D44"/>
    <mergeCell ref="E42:E44"/>
    <mergeCell ref="F42:F44"/>
    <mergeCell ref="A45:A46"/>
    <mergeCell ref="C45:C46"/>
    <mergeCell ref="D45:D46"/>
    <mergeCell ref="E45:E46"/>
    <mergeCell ref="F45:F46"/>
    <mergeCell ref="A47:A48"/>
    <mergeCell ref="C47:C48"/>
    <mergeCell ref="D47:D48"/>
    <mergeCell ref="E47:E48"/>
    <mergeCell ref="F47:F48"/>
    <mergeCell ref="A50:A51"/>
    <mergeCell ref="C50:C51"/>
    <mergeCell ref="D50:D51"/>
    <mergeCell ref="E50:E51"/>
    <mergeCell ref="F50:F51"/>
    <mergeCell ref="A54:A56"/>
    <mergeCell ref="C54:C56"/>
    <mergeCell ref="D54:D56"/>
    <mergeCell ref="E54:E56"/>
    <mergeCell ref="F54:F56"/>
    <mergeCell ref="A61:A64"/>
    <mergeCell ref="C61:C64"/>
    <mergeCell ref="D61:D64"/>
    <mergeCell ref="E61:E64"/>
    <mergeCell ref="F61:F64"/>
    <mergeCell ref="A65:A66"/>
    <mergeCell ref="C65:C66"/>
    <mergeCell ref="D65:D66"/>
    <mergeCell ref="E65:E66"/>
    <mergeCell ref="F65:F66"/>
    <mergeCell ref="A67:A74"/>
    <mergeCell ref="C67:C74"/>
    <mergeCell ref="D67:D74"/>
    <mergeCell ref="E67:E74"/>
    <mergeCell ref="F67:F74"/>
    <mergeCell ref="A75:A76"/>
    <mergeCell ref="C75:C76"/>
    <mergeCell ref="D75:D76"/>
    <mergeCell ref="E75:E76"/>
    <mergeCell ref="F75:F76"/>
    <mergeCell ref="A77:A79"/>
    <mergeCell ref="C77:C79"/>
    <mergeCell ref="D77:D79"/>
    <mergeCell ref="E77:E79"/>
    <mergeCell ref="F77:F79"/>
    <mergeCell ref="A80:A81"/>
    <mergeCell ref="C80:C81"/>
    <mergeCell ref="D80:D81"/>
    <mergeCell ref="E80:E81"/>
    <mergeCell ref="F80:F81"/>
    <mergeCell ref="A82:A84"/>
    <mergeCell ref="C82:C84"/>
    <mergeCell ref="D82:D84"/>
    <mergeCell ref="E82:E84"/>
    <mergeCell ref="F82:F84"/>
    <mergeCell ref="A85:A86"/>
    <mergeCell ref="C85:C86"/>
    <mergeCell ref="D85:D86"/>
    <mergeCell ref="E85:E86"/>
    <mergeCell ref="F85:F86"/>
    <mergeCell ref="A87:A90"/>
    <mergeCell ref="C87:C90"/>
    <mergeCell ref="D87:D90"/>
    <mergeCell ref="E87:E90"/>
    <mergeCell ref="F87:F90"/>
    <mergeCell ref="A91:A94"/>
    <mergeCell ref="C91:C94"/>
    <mergeCell ref="D91:D94"/>
    <mergeCell ref="E91:E94"/>
    <mergeCell ref="F91:F94"/>
    <mergeCell ref="A95:A96"/>
    <mergeCell ref="C95:C96"/>
    <mergeCell ref="D95:D96"/>
    <mergeCell ref="E95:E96"/>
    <mergeCell ref="F95:F96"/>
    <mergeCell ref="A98:A99"/>
    <mergeCell ref="C98:C99"/>
    <mergeCell ref="D98:D99"/>
    <mergeCell ref="E98:E99"/>
    <mergeCell ref="F98:F99"/>
    <mergeCell ref="A100:A101"/>
    <mergeCell ref="C100:C101"/>
    <mergeCell ref="D100:D101"/>
    <mergeCell ref="E100:E101"/>
    <mergeCell ref="F100:F101"/>
    <mergeCell ref="A102:A103"/>
    <mergeCell ref="C102:C103"/>
    <mergeCell ref="D102:D103"/>
    <mergeCell ref="E102:E103"/>
    <mergeCell ref="F102:F103"/>
    <mergeCell ref="A104:A105"/>
    <mergeCell ref="C104:C105"/>
    <mergeCell ref="D104:D105"/>
    <mergeCell ref="E104:E105"/>
    <mergeCell ref="F104:F105"/>
    <mergeCell ref="A106:A107"/>
    <mergeCell ref="C106:C107"/>
    <mergeCell ref="D106:D107"/>
    <mergeCell ref="E106:E107"/>
    <mergeCell ref="F106:F107"/>
    <mergeCell ref="A108:A109"/>
    <mergeCell ref="C108:C109"/>
    <mergeCell ref="D108:D109"/>
    <mergeCell ref="E108:E109"/>
    <mergeCell ref="F108:F109"/>
    <mergeCell ref="A110:A111"/>
    <mergeCell ref="C110:C111"/>
    <mergeCell ref="D110:D111"/>
    <mergeCell ref="E110:E111"/>
    <mergeCell ref="F110:F111"/>
    <mergeCell ref="A112:A113"/>
    <mergeCell ref="C112:C113"/>
    <mergeCell ref="D112:D113"/>
    <mergeCell ref="E112:E113"/>
    <mergeCell ref="F112:F113"/>
    <mergeCell ref="A114:A115"/>
    <mergeCell ref="C114:C115"/>
    <mergeCell ref="D114:D115"/>
    <mergeCell ref="E114:E115"/>
    <mergeCell ref="F114:F115"/>
    <mergeCell ref="A116:A117"/>
    <mergeCell ref="C116:C117"/>
    <mergeCell ref="D116:D117"/>
    <mergeCell ref="E116:E117"/>
    <mergeCell ref="F116:F117"/>
    <mergeCell ref="A119:A120"/>
    <mergeCell ref="C119:C120"/>
    <mergeCell ref="D119:D120"/>
    <mergeCell ref="E119:E120"/>
    <mergeCell ref="F119:F120"/>
    <mergeCell ref="A121:A122"/>
    <mergeCell ref="C121:C122"/>
    <mergeCell ref="D121:D122"/>
    <mergeCell ref="E121:E122"/>
    <mergeCell ref="F121:F122"/>
    <mergeCell ref="A123:A124"/>
    <mergeCell ref="C123:C124"/>
    <mergeCell ref="D123:D124"/>
    <mergeCell ref="E123:E124"/>
    <mergeCell ref="F123:F124"/>
    <mergeCell ref="A126:A127"/>
    <mergeCell ref="C126:C127"/>
    <mergeCell ref="D126:D127"/>
    <mergeCell ref="E126:E127"/>
    <mergeCell ref="F126:F127"/>
    <mergeCell ref="A135:F139"/>
    <mergeCell ref="A140:F141"/>
    <mergeCell ref="A142:F143"/>
    <mergeCell ref="A144:F145"/>
    <mergeCell ref="A146:F147"/>
    <mergeCell ref="A128:A129"/>
    <mergeCell ref="C128:C129"/>
    <mergeCell ref="D128:D129"/>
    <mergeCell ref="E128:E129"/>
    <mergeCell ref="F128:F129"/>
    <mergeCell ref="A130:A132"/>
    <mergeCell ref="C130:C132"/>
    <mergeCell ref="D130:D132"/>
    <mergeCell ref="E130:E132"/>
    <mergeCell ref="F130:F13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Зудилова</dc:creator>
  <cp:lastModifiedBy>Зудилова</cp:lastModifiedBy>
  <dcterms:created xsi:type="dcterms:W3CDTF">2017-03-31T10:15:10Z</dcterms:created>
  <dcterms:modified xsi:type="dcterms:W3CDTF">2017-03-31T10:17:21Z</dcterms:modified>
</cp:coreProperties>
</file>