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olotuhin\Desktop\Джобка\Свободные мощности\2016 г 1 квартал\"/>
    </mc:Choice>
  </mc:AlternateContent>
  <bookViews>
    <workbookView xWindow="0" yWindow="0" windowWidth="25200" windowHeight="11985"/>
  </bookViews>
  <sheets>
    <sheet name="Статистика" sheetId="1" r:id="rId1"/>
  </sheets>
  <definedNames>
    <definedName name="_xlnm._FilterDatabase" localSheetId="0" hidden="1">Статистика!$A$35:$P$35</definedName>
    <definedName name="_xlnm.Print_Area" localSheetId="0">Статистика!$A$1:$N$51</definedName>
  </definedNames>
  <calcPr calcId="152511"/>
</workbook>
</file>

<file path=xl/calcChain.xml><?xml version="1.0" encoding="utf-8"?>
<calcChain xmlns="http://schemas.openxmlformats.org/spreadsheetml/2006/main">
  <c r="N7" i="1" l="1"/>
  <c r="G37" i="1" l="1"/>
  <c r="G38" i="1"/>
  <c r="H38" i="1" s="1"/>
  <c r="G39" i="1"/>
  <c r="G40" i="1"/>
  <c r="G41" i="1"/>
  <c r="G42" i="1"/>
  <c r="H42" i="1" s="1"/>
  <c r="G43" i="1"/>
  <c r="G44" i="1"/>
  <c r="G45" i="1"/>
  <c r="G46" i="1"/>
  <c r="H46" i="1" s="1"/>
  <c r="G47" i="1"/>
  <c r="G48" i="1"/>
  <c r="G49" i="1"/>
  <c r="G50" i="1"/>
  <c r="H50" i="1" s="1"/>
  <c r="G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7" i="1"/>
  <c r="D18" i="1"/>
  <c r="D19" i="1"/>
  <c r="D20" i="1"/>
  <c r="D21" i="1"/>
  <c r="D22" i="1"/>
  <c r="D23" i="1"/>
  <c r="D24" i="1"/>
  <c r="D25" i="1"/>
  <c r="D26" i="1"/>
  <c r="D27" i="1"/>
  <c r="D28" i="1"/>
  <c r="H28" i="1" s="1"/>
  <c r="D29" i="1"/>
  <c r="D30" i="1"/>
  <c r="D31" i="1"/>
  <c r="D32" i="1"/>
  <c r="D33" i="1"/>
  <c r="D34" i="1"/>
  <c r="D17" i="1"/>
  <c r="G11" i="1"/>
  <c r="G12" i="1"/>
  <c r="G13" i="1"/>
  <c r="G14" i="1"/>
  <c r="G15" i="1"/>
  <c r="D11" i="1"/>
  <c r="D12" i="1"/>
  <c r="D13" i="1"/>
  <c r="D14" i="1"/>
  <c r="D15" i="1"/>
  <c r="G10" i="1"/>
  <c r="D10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H10" i="1" l="1"/>
  <c r="H32" i="1"/>
  <c r="H29" i="1"/>
  <c r="H41" i="1"/>
  <c r="H21" i="1"/>
  <c r="H34" i="1"/>
  <c r="H27" i="1"/>
  <c r="H23" i="1"/>
  <c r="H19" i="1"/>
  <c r="H36" i="1"/>
  <c r="H47" i="1"/>
  <c r="H43" i="1"/>
  <c r="H39" i="1"/>
  <c r="H24" i="1"/>
  <c r="H14" i="1"/>
  <c r="H31" i="1"/>
  <c r="H13" i="1"/>
  <c r="H30" i="1"/>
  <c r="H26" i="1"/>
  <c r="H22" i="1"/>
  <c r="H49" i="1"/>
  <c r="H45" i="1"/>
  <c r="H12" i="1"/>
  <c r="H18" i="1"/>
  <c r="H48" i="1"/>
  <c r="H44" i="1"/>
  <c r="H40" i="1"/>
  <c r="H15" i="1"/>
  <c r="H11" i="1"/>
  <c r="H33" i="1"/>
  <c r="H17" i="1"/>
  <c r="H20" i="1"/>
  <c r="H37" i="1"/>
  <c r="H25" i="1"/>
</calcChain>
</file>

<file path=xl/sharedStrings.xml><?xml version="1.0" encoding="utf-8"?>
<sst xmlns="http://schemas.openxmlformats.org/spreadsheetml/2006/main" count="300" uniqueCount="142">
  <si>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</si>
  <si>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</si>
  <si>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</si>
  <si>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</si>
  <si>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</si>
  <si>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</si>
  <si>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10</t>
  </si>
  <si>
    <t>Отключение в результате выхода из строя элементов КЛ-10/6кВ</t>
  </si>
  <si>
    <t>2</t>
  </si>
  <si>
    <t>3</t>
  </si>
  <si>
    <t>6</t>
  </si>
  <si>
    <t>4</t>
  </si>
  <si>
    <t>Отключение в результате выхода из строя элементов об.ТП</t>
  </si>
  <si>
    <t>5</t>
  </si>
  <si>
    <t>7</t>
  </si>
  <si>
    <t>Повреждений не обнаружено</t>
  </si>
  <si>
    <t>8</t>
  </si>
  <si>
    <t>35</t>
  </si>
  <si>
    <t>9</t>
  </si>
  <si>
    <t>11</t>
  </si>
  <si>
    <t>12</t>
  </si>
  <si>
    <t>КЛ порвана сторонней организацией</t>
  </si>
  <si>
    <t>Восстановлено</t>
  </si>
  <si>
    <t>пункт №11пп.б абз.15</t>
  </si>
  <si>
    <t>Включено с резерва, аварийно-восстановительный ремонт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</si>
  <si>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</si>
  <si>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</si>
  <si>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</si>
  <si>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</si>
  <si>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</si>
  <si>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</si>
  <si>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</si>
  <si>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</si>
  <si>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</si>
  <si>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в т.ч. по причине отключений в смежных сетевых организациях</t>
  </si>
  <si>
    <t>I квартал 2016 г.</t>
  </si>
  <si>
    <t>ЯНВАРЬ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</si>
  <si>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 квартал 2016г.</t>
  </si>
  <si>
    <t xml:space="preserve">ф. 127 </t>
  </si>
  <si>
    <t>14.01.2016</t>
  </si>
  <si>
    <t>16.01.2016</t>
  </si>
  <si>
    <t>ф.ПА-10</t>
  </si>
  <si>
    <t>КЛ-10кВ от РП «Пастера» до ТП 868</t>
  </si>
  <si>
    <t>21.01.2016</t>
  </si>
  <si>
    <t xml:space="preserve">ф. О-37 </t>
  </si>
  <si>
    <t>КЛ-10кВ от ТП 405 до ТП 681</t>
  </si>
  <si>
    <t>25.01.2016</t>
  </si>
  <si>
    <t>28.01.2016</t>
  </si>
  <si>
    <t xml:space="preserve">ф. 10-39 </t>
  </si>
  <si>
    <t>КЛ-10 кВ от ТП 653 до ТП 663</t>
  </si>
  <si>
    <t xml:space="preserve">ф.Зп-32 </t>
  </si>
  <si>
    <t>01.02.2016</t>
  </si>
  <si>
    <t xml:space="preserve">ф.О-3 </t>
  </si>
  <si>
    <t>02.02.2016</t>
  </si>
  <si>
    <t xml:space="preserve">ф.О-9 </t>
  </si>
  <si>
    <t>04.02.2016</t>
  </si>
  <si>
    <t>ф.А-16</t>
  </si>
  <si>
    <t>05.02.2016</t>
  </si>
  <si>
    <t>ф.Гп-4</t>
  </si>
  <si>
    <t>ПС "ГПП-2"</t>
  </si>
  <si>
    <t>06.02.2016</t>
  </si>
  <si>
    <t>ф.911</t>
  </si>
  <si>
    <t>07.02.2016</t>
  </si>
  <si>
    <t xml:space="preserve">ф. КМ -15 </t>
  </si>
  <si>
    <t>08.02.2016</t>
  </si>
  <si>
    <t>ф. 827</t>
  </si>
  <si>
    <t xml:space="preserve">ф. 829 </t>
  </si>
  <si>
    <t>10.02.2016</t>
  </si>
  <si>
    <t xml:space="preserve">ф. К-21  </t>
  </si>
  <si>
    <t xml:space="preserve">ф.Ю-2 </t>
  </si>
  <si>
    <t>11.02.2016</t>
  </si>
  <si>
    <t xml:space="preserve">ф. 3-07 </t>
  </si>
  <si>
    <t>19.02.2016</t>
  </si>
  <si>
    <t xml:space="preserve">ф. 114 </t>
  </si>
  <si>
    <t xml:space="preserve">КЛ-10 кВ от ПС «Каштак» до РП «Каштак». </t>
  </si>
  <si>
    <t>21.02.2016</t>
  </si>
  <si>
    <t>26.02.2016</t>
  </si>
  <si>
    <t>27.02.2016</t>
  </si>
  <si>
    <t xml:space="preserve">ф. Вз-15 </t>
  </si>
  <si>
    <t>ф. Выс- 22</t>
  </si>
  <si>
    <t>08.03.2016</t>
  </si>
  <si>
    <t xml:space="preserve">ф. 927 </t>
  </si>
  <si>
    <t>ф.944</t>
  </si>
  <si>
    <t xml:space="preserve"> ПС"Западная"</t>
  </si>
  <si>
    <t>09.03.2016</t>
  </si>
  <si>
    <t>ф.Мт-14</t>
  </si>
  <si>
    <t xml:space="preserve">ф.Нч-13 </t>
  </si>
  <si>
    <t>КЛ-10 кВ о ТП 633 до ТП 677</t>
  </si>
  <si>
    <t>ф. 218</t>
  </si>
  <si>
    <t>10.03.2016</t>
  </si>
  <si>
    <t xml:space="preserve">ф. 743 </t>
  </si>
  <si>
    <t xml:space="preserve">ф.Тз-6 </t>
  </si>
  <si>
    <t>12.03.2016</t>
  </si>
  <si>
    <t>15.03.2016</t>
  </si>
  <si>
    <t>КЛ 10 кВ от ГРЭС-2 до РП «Нахимовский»</t>
  </si>
  <si>
    <t>16.03.2016</t>
  </si>
  <si>
    <t>Отключение в результате действий сторонних лиц или организаций</t>
  </si>
  <si>
    <t>25.03.2016</t>
  </si>
  <si>
    <t>26.03.2016</t>
  </si>
  <si>
    <t xml:space="preserve">ф.Нч-8 </t>
  </si>
  <si>
    <t xml:space="preserve">ф.О-45 </t>
  </si>
  <si>
    <t>27.03.2016</t>
  </si>
  <si>
    <t>18:00</t>
  </si>
  <si>
    <t xml:space="preserve">ф. КО-9 </t>
  </si>
  <si>
    <t>Отключение в результате повреждения в сетях смежной сетевой организации</t>
  </si>
  <si>
    <t xml:space="preserve">ф. 10-11 </t>
  </si>
  <si>
    <t>29.03.2016</t>
  </si>
  <si>
    <t>КЛ-10 кВ от ПС"Коммунальная" до РП"Тверской"</t>
  </si>
  <si>
    <t xml:space="preserve">КЛ-10 кВ от п/ст «Научная» до РП «Степановский». </t>
  </si>
  <si>
    <t>ФЕВРАЛЬ</t>
  </si>
  <si>
    <t>МАРТ</t>
  </si>
  <si>
    <t>ф.712</t>
  </si>
  <si>
    <t>ф.КО-9</t>
  </si>
  <si>
    <t>11.03.2016</t>
  </si>
  <si>
    <t>11:24</t>
  </si>
  <si>
    <t xml:space="preserve">ПС "Правобережная" </t>
  </si>
  <si>
    <t>КЛ-10кВ от ТП 131 до ТП 590</t>
  </si>
  <si>
    <t>ВЛ-10 кВ от РП Пастера до ТП 854</t>
  </si>
  <si>
    <t>КЛ-10кВ от ТП 38а до ТП 1</t>
  </si>
  <si>
    <t>КЛ-10кВ от ТП 591 к ТП 227</t>
  </si>
  <si>
    <t>КЛ-10 кВ от ТП 607 до ТП 625</t>
  </si>
  <si>
    <t>КЛ-10кВ от ТП 395 до ТП 327</t>
  </si>
  <si>
    <t>КЛ-6 кВ от ТП 610-11А до ТП 610-22</t>
  </si>
  <si>
    <t>КВЛ-10кВ от ТП 448 до ТП 632</t>
  </si>
  <si>
    <t>КЛ-6кВ от ТП 610-60 до ТП 610-58</t>
  </si>
  <si>
    <t>КЛ-10 кВ от ТП 160 до ТП 218</t>
  </si>
  <si>
    <t>КЛ-10 кВ от ТП 40 до ТП 56</t>
  </si>
  <si>
    <t>КЛ-10 кВ от ТП 632 до ТП 448</t>
  </si>
  <si>
    <t>КЛ-6кВ от ТП 604-101 до ТП 604-114</t>
  </si>
  <si>
    <t xml:space="preserve">КЛ-10кВ от ТП 180 к ТП 15П </t>
  </si>
  <si>
    <t>КВЛ-10 кВ от ТП 242 до ТП 46</t>
  </si>
  <si>
    <t>КЛ-10 кВ от ПС "Западная" до ТП 927-36</t>
  </si>
  <si>
    <t>КЛ-6 кВ от ТП 610-24 до ТП 610-39</t>
  </si>
  <si>
    <t xml:space="preserve">КЛ-10 кВ от ТП 423 до ТП 531 </t>
  </si>
  <si>
    <t>КЛ-10 кВ от ПС «Западная» до ТП 927-36</t>
  </si>
  <si>
    <t>ф.Зп-6, Зп-17,ф.Па-14, ф.Па-6</t>
  </si>
  <si>
    <t>КЛ-6 кВ  от ПС «Московский тракт» до ТП 671-24</t>
  </si>
  <si>
    <t xml:space="preserve">КЛ-6 кВ от ТП 671-57 до ПП-21 </t>
  </si>
  <si>
    <t>КЛ-10 кВ ф.О-45 от ПС«Октябрьская» до ТП 78</t>
  </si>
  <si>
    <t>КЛ-10 кВ от ТП-232 до ТП-516</t>
  </si>
  <si>
    <t>ВЛ-10 кВ от ПС "Корнилово"</t>
  </si>
  <si>
    <t>КЛ-6 кВ от ТП 604-125 до ТП 604-136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</si>
</sst>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0" fontId="1" fillId="0" borderId="0" xfId="0" applyNumberFormat="1" applyFont="1"/>
    <xf numFmtId="14" fontId="1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/>
    <xf numFmtId="14" fontId="1" fillId="0" borderId="0" xfId="0" applyNumberFormat="1" applyFont="1" applyFill="1"/>
    <xf numFmtId="20" fontId="1" fillId="0" borderId="0" xfId="0" applyNumberFormat="1" applyFont="1" applyFill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wrapText="1"/>
    </xf>
    <xf numFmtId="1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wrapText="1"/>
    </xf>
    <xf numFmtId="14" fontId="1" fillId="2" borderId="0" xfId="0" applyNumberFormat="1" applyFont="1" applyFill="1" applyAlignment="1">
      <alignment horizontal="center"/>
    </xf>
    <xf numFmtId="14" fontId="4" fillId="2" borderId="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left" vertical="center"/>
    </xf>
    <xf numFmtId="14" fontId="8" fillId="2" borderId="0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workbookViewId="0">
      <selection activeCell="N43" sqref="N43"/>
    </sheetView>
  </sheetViews>
  <sheetFormatPr defaultRowHeight="15" x14ac:dyDescent="0.25"/>
  <cols>
    <col min="1" max="1" width="9.140625" style="2"/>
    <col min="2" max="2" width="14.42578125" style="2" customWidth="1"/>
    <col min="3" max="3" width="13.5703125" style="2" customWidth="1"/>
    <col min="4" max="4" width="13.5703125" style="58" hidden="1" customWidth="1"/>
    <col min="5" max="5" width="12.85546875" style="2" customWidth="1"/>
    <col min="6" max="6" width="12.28515625" style="2" customWidth="1"/>
    <col min="7" max="7" width="16.140625" style="65" hidden="1" customWidth="1"/>
    <col min="8" max="8" width="17.140625" style="2" customWidth="1"/>
    <col min="9" max="9" width="13.28515625" style="2" customWidth="1"/>
    <col min="10" max="10" width="35.5703125" style="27" customWidth="1"/>
    <col min="11" max="11" width="11.42578125" style="2" customWidth="1"/>
    <col min="12" max="12" width="32.85546875" style="12" customWidth="1"/>
    <col min="13" max="13" width="26.140625" style="12" customWidth="1"/>
    <col min="14" max="14" width="12.28515625" style="1" customWidth="1"/>
    <col min="15" max="15" width="10.140625" style="1" hidden="1" customWidth="1"/>
    <col min="16" max="16" width="13" style="1" hidden="1" customWidth="1"/>
    <col min="17" max="17" width="9.140625" style="1" customWidth="1"/>
    <col min="18" max="16384" width="9.140625" style="1"/>
  </cols>
  <sheetData>
    <row r="1" spans="1:16" x14ac:dyDescent="0.25">
      <c r="A1" s="2" t="s">
        <v>23</v>
      </c>
      <c r="B1"/>
      <c r="C1" s="3"/>
      <c r="D1" s="67"/>
      <c r="E1"/>
      <c r="F1" s="3"/>
      <c r="G1" s="59"/>
      <c r="H1" s="3"/>
      <c r="I1"/>
      <c r="K1"/>
      <c r="M1" s="14"/>
      <c r="N1" s="2"/>
      <c r="O1"/>
    </row>
    <row r="2" spans="1:16" ht="34.5" customHeight="1" x14ac:dyDescent="0.25">
      <c r="A2" s="78" t="s">
        <v>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79"/>
    </row>
    <row r="4" spans="1:16" ht="63.75" x14ac:dyDescent="0.25">
      <c r="A4" s="18" t="s">
        <v>25</v>
      </c>
      <c r="B4" s="19" t="s">
        <v>26</v>
      </c>
      <c r="C4" s="20"/>
      <c r="D4" s="68"/>
      <c r="E4" s="36"/>
      <c r="F4" s="20"/>
      <c r="G4" s="60"/>
      <c r="H4" s="21"/>
      <c r="I4" s="22" t="s">
        <v>27</v>
      </c>
      <c r="J4" s="23"/>
      <c r="K4" s="24" t="s">
        <v>4</v>
      </c>
      <c r="L4" s="24" t="s">
        <v>28</v>
      </c>
      <c r="M4" s="24" t="s">
        <v>29</v>
      </c>
      <c r="N4" s="18" t="s">
        <v>30</v>
      </c>
    </row>
    <row r="5" spans="1:16" ht="63" customHeight="1" x14ac:dyDescent="0.25">
      <c r="A5" s="18"/>
      <c r="B5" s="18" t="s">
        <v>31</v>
      </c>
      <c r="C5" s="6" t="s">
        <v>0</v>
      </c>
      <c r="D5" s="69"/>
      <c r="E5" s="18" t="s">
        <v>1</v>
      </c>
      <c r="F5" s="6" t="s">
        <v>2</v>
      </c>
      <c r="G5" s="61"/>
      <c r="H5" s="6" t="s">
        <v>32</v>
      </c>
      <c r="I5" s="7" t="s">
        <v>3</v>
      </c>
      <c r="J5" s="18" t="s">
        <v>33</v>
      </c>
      <c r="K5" s="25"/>
      <c r="L5" s="25"/>
      <c r="M5" s="25"/>
      <c r="N5" s="18"/>
    </row>
    <row r="6" spans="1:16" x14ac:dyDescent="0.25">
      <c r="A6" s="8">
        <v>1</v>
      </c>
      <c r="B6" s="8">
        <v>2</v>
      </c>
      <c r="C6" s="8">
        <v>3</v>
      </c>
      <c r="D6" s="70"/>
      <c r="E6" s="8">
        <v>4</v>
      </c>
      <c r="F6" s="8">
        <v>5</v>
      </c>
      <c r="G6" s="62"/>
      <c r="H6" s="8">
        <v>6</v>
      </c>
      <c r="I6" s="8">
        <v>7</v>
      </c>
      <c r="J6" s="28">
        <v>8</v>
      </c>
      <c r="K6" s="8">
        <v>9</v>
      </c>
      <c r="L6" s="8">
        <v>10</v>
      </c>
      <c r="M6" s="9">
        <v>11</v>
      </c>
      <c r="N6" s="9">
        <v>12</v>
      </c>
    </row>
    <row r="7" spans="1:16" ht="22.5" customHeight="1" x14ac:dyDescent="0.25">
      <c r="A7" s="15" t="s">
        <v>35</v>
      </c>
      <c r="B7" s="16"/>
      <c r="C7" s="16"/>
      <c r="D7" s="71"/>
      <c r="E7" s="16"/>
      <c r="F7" s="16"/>
      <c r="G7" s="63"/>
      <c r="H7" s="16"/>
      <c r="I7" s="16"/>
      <c r="J7" s="48"/>
      <c r="K7" s="16"/>
      <c r="L7" s="16"/>
      <c r="M7" s="17"/>
      <c r="N7" s="40">
        <f>SUM(N10:N50)</f>
        <v>45964.7</v>
      </c>
    </row>
    <row r="8" spans="1:16" x14ac:dyDescent="0.25">
      <c r="A8" s="15" t="s">
        <v>34</v>
      </c>
      <c r="B8" s="16"/>
      <c r="C8" s="16"/>
      <c r="D8" s="71"/>
      <c r="E8" s="16"/>
      <c r="F8" s="16"/>
      <c r="G8" s="63"/>
      <c r="H8" s="16"/>
      <c r="I8" s="16"/>
      <c r="J8" s="48"/>
      <c r="K8" s="16"/>
      <c r="L8" s="16"/>
      <c r="M8" s="17"/>
      <c r="N8" s="40">
        <v>0</v>
      </c>
    </row>
    <row r="9" spans="1:16" x14ac:dyDescent="0.25">
      <c r="B9" s="41"/>
      <c r="C9" s="41"/>
      <c r="D9" s="72"/>
      <c r="E9" s="41"/>
      <c r="F9" s="41"/>
      <c r="G9" s="64"/>
      <c r="H9" s="41"/>
      <c r="I9" s="41" t="s">
        <v>36</v>
      </c>
      <c r="J9" s="45"/>
      <c r="K9" s="41"/>
      <c r="L9" s="41"/>
      <c r="M9" s="41"/>
      <c r="N9" s="41"/>
    </row>
    <row r="10" spans="1:16" ht="45" x14ac:dyDescent="0.25">
      <c r="A10" s="10" t="s">
        <v>5</v>
      </c>
      <c r="B10" s="73" t="s">
        <v>39</v>
      </c>
      <c r="C10" s="5">
        <v>0.81111111111111101</v>
      </c>
      <c r="D10" s="66">
        <f>B10+C10</f>
        <v>42383.811111111114</v>
      </c>
      <c r="E10" s="10" t="s">
        <v>39</v>
      </c>
      <c r="F10" s="5">
        <v>0.88055555555555554</v>
      </c>
      <c r="G10" s="66">
        <f>E10+F10</f>
        <v>42383.880555555559</v>
      </c>
      <c r="H10" s="5">
        <f>G10-D10</f>
        <v>6.9444444445252884E-2</v>
      </c>
      <c r="I10" s="11" t="s">
        <v>38</v>
      </c>
      <c r="J10" s="30" t="s">
        <v>116</v>
      </c>
      <c r="K10" s="29" t="s">
        <v>6</v>
      </c>
      <c r="L10" s="4" t="s">
        <v>7</v>
      </c>
      <c r="M10" s="4" t="s">
        <v>24</v>
      </c>
      <c r="N10" s="11">
        <v>3146</v>
      </c>
      <c r="O10" s="51">
        <v>42384</v>
      </c>
      <c r="P10" s="50">
        <v>0.96527777777777779</v>
      </c>
    </row>
    <row r="11" spans="1:16" ht="45" x14ac:dyDescent="0.25">
      <c r="A11" s="10" t="s">
        <v>8</v>
      </c>
      <c r="B11" s="10" t="s">
        <v>40</v>
      </c>
      <c r="C11" s="5">
        <v>0.74305555555555547</v>
      </c>
      <c r="D11" s="66">
        <f t="shared" ref="D11:D50" si="0">B11+C11</f>
        <v>42385.743055555555</v>
      </c>
      <c r="E11" s="10" t="s">
        <v>40</v>
      </c>
      <c r="F11" s="5">
        <v>0.79722222222222217</v>
      </c>
      <c r="G11" s="66">
        <f t="shared" ref="G11:G17" si="1">E11+F11</f>
        <v>42385.797222222223</v>
      </c>
      <c r="H11" s="5">
        <f t="shared" ref="H11:H17" si="2">G11-D11</f>
        <v>5.4166666668606922E-2</v>
      </c>
      <c r="I11" s="11" t="s">
        <v>41</v>
      </c>
      <c r="J11" s="75" t="s">
        <v>42</v>
      </c>
      <c r="K11" s="10" t="s">
        <v>6</v>
      </c>
      <c r="L11" s="4" t="s">
        <v>7</v>
      </c>
      <c r="M11" s="13" t="s">
        <v>24</v>
      </c>
      <c r="N11" s="11">
        <v>80</v>
      </c>
      <c r="O11" s="51">
        <v>42387</v>
      </c>
      <c r="P11" s="50">
        <v>1.1111111111111112E-2</v>
      </c>
    </row>
    <row r="12" spans="1:16" ht="45" x14ac:dyDescent="0.25">
      <c r="A12" s="10" t="s">
        <v>9</v>
      </c>
      <c r="B12" s="10" t="s">
        <v>43</v>
      </c>
      <c r="C12" s="5">
        <v>0.63680555555555551</v>
      </c>
      <c r="D12" s="66">
        <f t="shared" si="0"/>
        <v>42390.636805555558</v>
      </c>
      <c r="E12" s="10" t="s">
        <v>43</v>
      </c>
      <c r="F12" s="5">
        <v>0.64583333333333337</v>
      </c>
      <c r="G12" s="66">
        <f t="shared" si="1"/>
        <v>42390.645833333336</v>
      </c>
      <c r="H12" s="5">
        <f t="shared" si="2"/>
        <v>9.0277777781011537E-3</v>
      </c>
      <c r="I12" s="46" t="s">
        <v>135</v>
      </c>
      <c r="J12" s="30" t="s">
        <v>117</v>
      </c>
      <c r="K12" s="10" t="s">
        <v>6</v>
      </c>
      <c r="L12" s="32" t="s">
        <v>21</v>
      </c>
      <c r="M12" s="13" t="s">
        <v>24</v>
      </c>
      <c r="N12" s="47">
        <v>7712</v>
      </c>
      <c r="O12" s="51">
        <v>42391</v>
      </c>
      <c r="P12" s="50">
        <v>5.1388888888888894E-2</v>
      </c>
    </row>
    <row r="13" spans="1:16" x14ac:dyDescent="0.25">
      <c r="A13" s="10" t="s">
        <v>11</v>
      </c>
      <c r="B13" s="10" t="s">
        <v>43</v>
      </c>
      <c r="C13" s="5">
        <v>0.88541666666666663</v>
      </c>
      <c r="D13" s="66">
        <f t="shared" si="0"/>
        <v>42390.885416666664</v>
      </c>
      <c r="E13" s="10" t="s">
        <v>43</v>
      </c>
      <c r="F13" s="5">
        <v>0.9458333333333333</v>
      </c>
      <c r="G13" s="66">
        <f t="shared" si="1"/>
        <v>42390.945833333331</v>
      </c>
      <c r="H13" s="5">
        <f t="shared" si="2"/>
        <v>6.0416666667151731E-2</v>
      </c>
      <c r="I13" s="11" t="s">
        <v>44</v>
      </c>
      <c r="J13" s="30" t="s">
        <v>45</v>
      </c>
      <c r="K13" s="10" t="s">
        <v>6</v>
      </c>
      <c r="L13" s="35" t="s">
        <v>15</v>
      </c>
      <c r="M13" s="13"/>
      <c r="N13" s="47">
        <v>0</v>
      </c>
      <c r="O13" s="51">
        <v>42390</v>
      </c>
      <c r="P13" s="50">
        <v>0.9458333333333333</v>
      </c>
    </row>
    <row r="14" spans="1:16" ht="45" x14ac:dyDescent="0.25">
      <c r="A14" s="10" t="s">
        <v>13</v>
      </c>
      <c r="B14" s="10" t="s">
        <v>46</v>
      </c>
      <c r="C14" s="5">
        <v>0.12638888888888888</v>
      </c>
      <c r="D14" s="66">
        <f t="shared" si="0"/>
        <v>42394.126388888886</v>
      </c>
      <c r="E14" s="10" t="s">
        <v>46</v>
      </c>
      <c r="F14" s="5">
        <v>0.16180555555555556</v>
      </c>
      <c r="G14" s="66">
        <f t="shared" si="1"/>
        <v>42394.161805555559</v>
      </c>
      <c r="H14" s="5">
        <f t="shared" si="2"/>
        <v>3.5416666672972497E-2</v>
      </c>
      <c r="I14" s="11" t="s">
        <v>48</v>
      </c>
      <c r="J14" s="30" t="s">
        <v>49</v>
      </c>
      <c r="K14" s="10" t="s">
        <v>6</v>
      </c>
      <c r="L14" s="4" t="s">
        <v>7</v>
      </c>
      <c r="M14" s="13" t="s">
        <v>24</v>
      </c>
      <c r="N14" s="26">
        <v>550</v>
      </c>
      <c r="O14" s="51">
        <v>42394</v>
      </c>
      <c r="P14" s="50">
        <v>0.88750000000000007</v>
      </c>
    </row>
    <row r="15" spans="1:16" ht="45" x14ac:dyDescent="0.25">
      <c r="A15" s="10" t="s">
        <v>10</v>
      </c>
      <c r="B15" s="10" t="s">
        <v>47</v>
      </c>
      <c r="C15" s="5">
        <v>0.5</v>
      </c>
      <c r="D15" s="66">
        <f t="shared" si="0"/>
        <v>42397.5</v>
      </c>
      <c r="E15" s="10" t="s">
        <v>47</v>
      </c>
      <c r="F15" s="5">
        <v>0.52916666666666667</v>
      </c>
      <c r="G15" s="66">
        <f t="shared" si="1"/>
        <v>42397.529166666667</v>
      </c>
      <c r="H15" s="5">
        <f t="shared" si="2"/>
        <v>2.9166666667151731E-2</v>
      </c>
      <c r="I15" s="11" t="s">
        <v>50</v>
      </c>
      <c r="J15" s="30" t="s">
        <v>118</v>
      </c>
      <c r="K15" s="10" t="s">
        <v>6</v>
      </c>
      <c r="L15" s="32" t="s">
        <v>21</v>
      </c>
      <c r="M15" s="13" t="s">
        <v>24</v>
      </c>
      <c r="N15" s="31">
        <v>376</v>
      </c>
      <c r="O15" s="51">
        <v>42398</v>
      </c>
      <c r="P15" s="50">
        <v>0.76388888888888884</v>
      </c>
    </row>
    <row r="16" spans="1:16" x14ac:dyDescent="0.25">
      <c r="B16" s="41"/>
      <c r="C16" s="41"/>
      <c r="D16" s="72"/>
      <c r="E16" s="41"/>
      <c r="F16" s="41"/>
      <c r="G16" s="64"/>
      <c r="H16" s="41"/>
      <c r="I16" s="41" t="s">
        <v>109</v>
      </c>
      <c r="J16" s="45"/>
      <c r="K16" s="41"/>
      <c r="L16" s="41"/>
      <c r="M16" s="41"/>
      <c r="N16" s="41"/>
    </row>
    <row r="17" spans="1:16" ht="30" x14ac:dyDescent="0.25">
      <c r="A17" s="10" t="s">
        <v>14</v>
      </c>
      <c r="B17" s="10" t="s">
        <v>51</v>
      </c>
      <c r="C17" s="5">
        <v>0.58680555555555558</v>
      </c>
      <c r="D17" s="66">
        <f t="shared" si="0"/>
        <v>42401.586805555555</v>
      </c>
      <c r="E17" s="10" t="s">
        <v>51</v>
      </c>
      <c r="F17" s="5">
        <v>0.63680555555555551</v>
      </c>
      <c r="G17" s="66">
        <f t="shared" si="1"/>
        <v>42401.636805555558</v>
      </c>
      <c r="H17" s="5">
        <f t="shared" si="2"/>
        <v>5.0000000002910383E-2</v>
      </c>
      <c r="I17" s="11" t="s">
        <v>52</v>
      </c>
      <c r="J17" s="49" t="s">
        <v>119</v>
      </c>
      <c r="K17" s="10" t="s">
        <v>6</v>
      </c>
      <c r="L17" s="32" t="s">
        <v>12</v>
      </c>
      <c r="M17" s="13" t="s">
        <v>22</v>
      </c>
      <c r="N17" s="26">
        <v>2787</v>
      </c>
      <c r="O17" s="51">
        <v>42401</v>
      </c>
      <c r="P17" s="50">
        <v>0.66111111111111109</v>
      </c>
    </row>
    <row r="18" spans="1:16" ht="45" x14ac:dyDescent="0.25">
      <c r="A18" s="10" t="s">
        <v>16</v>
      </c>
      <c r="B18" s="10" t="s">
        <v>53</v>
      </c>
      <c r="C18" s="5">
        <v>0.66666666666666663</v>
      </c>
      <c r="D18" s="66">
        <f t="shared" si="0"/>
        <v>42402.666666666664</v>
      </c>
      <c r="E18" s="10" t="s">
        <v>53</v>
      </c>
      <c r="F18" s="5">
        <v>0.71805555555555556</v>
      </c>
      <c r="G18" s="66">
        <f t="shared" ref="G18:G50" si="3">E18+F18</f>
        <v>42402.718055555553</v>
      </c>
      <c r="H18" s="5">
        <f t="shared" ref="H18:H50" si="4">G18-D18</f>
        <v>5.1388888889050577E-2</v>
      </c>
      <c r="I18" s="11" t="s">
        <v>54</v>
      </c>
      <c r="J18" s="49" t="s">
        <v>120</v>
      </c>
      <c r="K18" s="10" t="s">
        <v>6</v>
      </c>
      <c r="L18" s="4" t="s">
        <v>7</v>
      </c>
      <c r="M18" s="13" t="s">
        <v>24</v>
      </c>
      <c r="N18" s="31">
        <v>1969</v>
      </c>
      <c r="O18" s="51">
        <v>42403</v>
      </c>
      <c r="P18" s="50">
        <v>0.77083333333333337</v>
      </c>
    </row>
    <row r="19" spans="1:16" ht="45" x14ac:dyDescent="0.25">
      <c r="A19" s="10" t="s">
        <v>18</v>
      </c>
      <c r="B19" s="10" t="s">
        <v>55</v>
      </c>
      <c r="C19" s="5">
        <v>0.60416666666666663</v>
      </c>
      <c r="D19" s="66">
        <f t="shared" si="0"/>
        <v>42404.604166666664</v>
      </c>
      <c r="E19" s="10" t="s">
        <v>55</v>
      </c>
      <c r="F19" s="5">
        <v>0.65555555555555556</v>
      </c>
      <c r="G19" s="66">
        <f t="shared" si="3"/>
        <v>42404.655555555553</v>
      </c>
      <c r="H19" s="5">
        <f t="shared" si="4"/>
        <v>5.1388888889050577E-2</v>
      </c>
      <c r="I19" s="10" t="s">
        <v>56</v>
      </c>
      <c r="J19" s="49" t="s">
        <v>121</v>
      </c>
      <c r="K19" s="10" t="s">
        <v>6</v>
      </c>
      <c r="L19" s="4" t="s">
        <v>7</v>
      </c>
      <c r="M19" s="13" t="s">
        <v>24</v>
      </c>
      <c r="N19" s="31">
        <v>698</v>
      </c>
      <c r="O19" s="51">
        <v>42405</v>
      </c>
      <c r="P19" s="50">
        <v>0.72916666666666663</v>
      </c>
    </row>
    <row r="20" spans="1:16" s="34" customFormat="1" x14ac:dyDescent="0.25">
      <c r="A20" s="33" t="s">
        <v>6</v>
      </c>
      <c r="B20" s="33" t="s">
        <v>57</v>
      </c>
      <c r="C20" s="37">
        <v>0.80555555555555547</v>
      </c>
      <c r="D20" s="66">
        <f t="shared" si="0"/>
        <v>42405.805555555555</v>
      </c>
      <c r="E20" s="33" t="s">
        <v>57</v>
      </c>
      <c r="F20" s="37">
        <v>0.80555555555555547</v>
      </c>
      <c r="G20" s="66">
        <f t="shared" si="3"/>
        <v>42405.805555555555</v>
      </c>
      <c r="H20" s="5">
        <f t="shared" si="4"/>
        <v>0</v>
      </c>
      <c r="I20" s="38" t="s">
        <v>58</v>
      </c>
      <c r="J20" s="76" t="s">
        <v>59</v>
      </c>
      <c r="K20" s="33" t="s">
        <v>17</v>
      </c>
      <c r="L20" s="13" t="s">
        <v>15</v>
      </c>
      <c r="M20" s="32"/>
      <c r="N20" s="38">
        <v>0</v>
      </c>
      <c r="O20" s="54">
        <v>42408</v>
      </c>
      <c r="P20" s="55">
        <v>0.63541666666666663</v>
      </c>
    </row>
    <row r="21" spans="1:16" s="34" customFormat="1" ht="45" x14ac:dyDescent="0.25">
      <c r="A21" s="33" t="s">
        <v>19</v>
      </c>
      <c r="B21" s="33" t="s">
        <v>60</v>
      </c>
      <c r="C21" s="37">
        <v>2.7777777777777776E-2</v>
      </c>
      <c r="D21" s="66">
        <f t="shared" si="0"/>
        <v>42406.027777777781</v>
      </c>
      <c r="E21" s="33" t="s">
        <v>60</v>
      </c>
      <c r="F21" s="37">
        <v>0.10902777777777778</v>
      </c>
      <c r="G21" s="66">
        <f t="shared" si="3"/>
        <v>42406.109027777777</v>
      </c>
      <c r="H21" s="5">
        <f t="shared" si="4"/>
        <v>8.1249999995634425E-2</v>
      </c>
      <c r="I21" s="33" t="s">
        <v>115</v>
      </c>
      <c r="J21" s="76" t="s">
        <v>122</v>
      </c>
      <c r="K21" s="33" t="s">
        <v>10</v>
      </c>
      <c r="L21" s="56" t="s">
        <v>7</v>
      </c>
      <c r="M21" s="32" t="s">
        <v>24</v>
      </c>
      <c r="N21" s="38">
        <v>0</v>
      </c>
      <c r="O21" s="54">
        <v>42407</v>
      </c>
      <c r="P21" s="55">
        <v>6.1111111111111116E-2</v>
      </c>
    </row>
    <row r="22" spans="1:16" s="34" customFormat="1" ht="45" x14ac:dyDescent="0.25">
      <c r="A22" s="33" t="s">
        <v>20</v>
      </c>
      <c r="B22" s="33" t="s">
        <v>60</v>
      </c>
      <c r="C22" s="37">
        <v>0.17708333333333334</v>
      </c>
      <c r="D22" s="66">
        <f t="shared" si="0"/>
        <v>42406.177083333336</v>
      </c>
      <c r="E22" s="33" t="s">
        <v>60</v>
      </c>
      <c r="F22" s="37">
        <v>0.26527777777777778</v>
      </c>
      <c r="G22" s="66">
        <f t="shared" si="3"/>
        <v>42406.265277777777</v>
      </c>
      <c r="H22" s="5">
        <f t="shared" si="4"/>
        <v>8.819444444088731E-2</v>
      </c>
      <c r="I22" s="33" t="s">
        <v>61</v>
      </c>
      <c r="J22" s="76" t="s">
        <v>123</v>
      </c>
      <c r="K22" s="33" t="s">
        <v>6</v>
      </c>
      <c r="L22" s="56" t="s">
        <v>7</v>
      </c>
      <c r="M22" s="32" t="s">
        <v>24</v>
      </c>
      <c r="N22" s="38">
        <v>5590</v>
      </c>
      <c r="O22" s="54">
        <v>42409</v>
      </c>
      <c r="P22" s="55">
        <v>0.47569444444444442</v>
      </c>
    </row>
    <row r="23" spans="1:16" s="34" customFormat="1" ht="45" x14ac:dyDescent="0.25">
      <c r="A23" s="57">
        <v>13</v>
      </c>
      <c r="B23" s="33" t="s">
        <v>60</v>
      </c>
      <c r="C23" s="37">
        <v>0.17708333333333334</v>
      </c>
      <c r="D23" s="66">
        <f t="shared" si="0"/>
        <v>42406.177083333336</v>
      </c>
      <c r="E23" s="33" t="s">
        <v>60</v>
      </c>
      <c r="F23" s="37">
        <v>0.28263888888888888</v>
      </c>
      <c r="G23" s="66">
        <f t="shared" si="3"/>
        <v>42406.282638888886</v>
      </c>
      <c r="H23" s="5">
        <f t="shared" si="4"/>
        <v>0.10555555555038154</v>
      </c>
      <c r="I23" s="33" t="s">
        <v>111</v>
      </c>
      <c r="J23" s="76" t="s">
        <v>124</v>
      </c>
      <c r="K23" s="33" t="s">
        <v>10</v>
      </c>
      <c r="L23" s="56" t="s">
        <v>7</v>
      </c>
      <c r="M23" s="32" t="s">
        <v>24</v>
      </c>
      <c r="N23" s="38">
        <v>1763</v>
      </c>
      <c r="O23" s="54">
        <v>42409</v>
      </c>
      <c r="P23" s="55">
        <v>0.76388888888888884</v>
      </c>
    </row>
    <row r="24" spans="1:16" s="34" customFormat="1" x14ac:dyDescent="0.25">
      <c r="A24" s="57">
        <v>14</v>
      </c>
      <c r="B24" s="33" t="s">
        <v>62</v>
      </c>
      <c r="C24" s="37">
        <v>0.26458333333333334</v>
      </c>
      <c r="D24" s="66">
        <f t="shared" si="0"/>
        <v>42407.26458333333</v>
      </c>
      <c r="E24" s="33" t="s">
        <v>62</v>
      </c>
      <c r="F24" s="37">
        <v>0.3215277777777778</v>
      </c>
      <c r="G24" s="66">
        <f t="shared" si="3"/>
        <v>42407.321527777778</v>
      </c>
      <c r="H24" s="5">
        <f t="shared" si="4"/>
        <v>5.6944444448163267E-2</v>
      </c>
      <c r="I24" s="33" t="s">
        <v>112</v>
      </c>
      <c r="J24" s="76"/>
      <c r="K24" s="33" t="s">
        <v>6</v>
      </c>
      <c r="L24" s="32" t="s">
        <v>15</v>
      </c>
      <c r="M24" s="32"/>
      <c r="N24" s="38">
        <v>0</v>
      </c>
      <c r="O24" s="54">
        <v>42407</v>
      </c>
      <c r="P24" s="55">
        <v>0.3215277777777778</v>
      </c>
    </row>
    <row r="25" spans="1:16" s="34" customFormat="1" ht="45" x14ac:dyDescent="0.25">
      <c r="A25" s="57">
        <f>A24+1</f>
        <v>15</v>
      </c>
      <c r="B25" s="33" t="s">
        <v>62</v>
      </c>
      <c r="C25" s="37">
        <v>0.98472222222222217</v>
      </c>
      <c r="D25" s="66">
        <f t="shared" si="0"/>
        <v>42407.984722222223</v>
      </c>
      <c r="E25" s="33" t="s">
        <v>64</v>
      </c>
      <c r="F25" s="37">
        <v>3.5416666666666666E-2</v>
      </c>
      <c r="G25" s="66">
        <f t="shared" si="3"/>
        <v>42408.035416666666</v>
      </c>
      <c r="H25" s="5">
        <f>G25-D25</f>
        <v>5.0694444442342501E-2</v>
      </c>
      <c r="I25" s="38" t="s">
        <v>63</v>
      </c>
      <c r="J25" s="76" t="s">
        <v>107</v>
      </c>
      <c r="K25" s="33" t="s">
        <v>6</v>
      </c>
      <c r="L25" s="56" t="s">
        <v>7</v>
      </c>
      <c r="M25" s="56" t="s">
        <v>24</v>
      </c>
      <c r="N25" s="38">
        <v>0</v>
      </c>
      <c r="O25" s="54">
        <v>42411</v>
      </c>
      <c r="P25" s="55">
        <v>0.95972222222222225</v>
      </c>
    </row>
    <row r="26" spans="1:16" ht="45" x14ac:dyDescent="0.25">
      <c r="A26" s="52">
        <f t="shared" ref="A26:A34" si="5">A25+1</f>
        <v>16</v>
      </c>
      <c r="B26" s="10" t="s">
        <v>64</v>
      </c>
      <c r="C26" s="5">
        <v>0.80902777777777779</v>
      </c>
      <c r="D26" s="66">
        <f t="shared" si="0"/>
        <v>42408.809027777781</v>
      </c>
      <c r="E26" s="10" t="s">
        <v>64</v>
      </c>
      <c r="F26" s="5">
        <v>0.83888888888888891</v>
      </c>
      <c r="G26" s="66">
        <f t="shared" si="3"/>
        <v>42408.838888888888</v>
      </c>
      <c r="H26" s="5">
        <f t="shared" si="4"/>
        <v>2.9861111106583849E-2</v>
      </c>
      <c r="I26" s="11" t="s">
        <v>65</v>
      </c>
      <c r="J26" s="49" t="s">
        <v>125</v>
      </c>
      <c r="K26" s="10" t="s">
        <v>6</v>
      </c>
      <c r="L26" s="4" t="s">
        <v>7</v>
      </c>
      <c r="M26" s="13" t="s">
        <v>24</v>
      </c>
      <c r="N26" s="11">
        <v>480</v>
      </c>
      <c r="O26" s="51">
        <v>42411</v>
      </c>
      <c r="P26" s="50">
        <v>0.99583333333333324</v>
      </c>
    </row>
    <row r="27" spans="1:16" ht="45" x14ac:dyDescent="0.25">
      <c r="A27" s="52">
        <f t="shared" si="5"/>
        <v>17</v>
      </c>
      <c r="B27" s="10" t="s">
        <v>64</v>
      </c>
      <c r="C27" s="5">
        <v>0.8125</v>
      </c>
      <c r="D27" s="66">
        <f t="shared" si="0"/>
        <v>42408.8125</v>
      </c>
      <c r="E27" s="10" t="s">
        <v>64</v>
      </c>
      <c r="F27" s="5">
        <v>0.85416666666666663</v>
      </c>
      <c r="G27" s="66">
        <f t="shared" si="3"/>
        <v>42408.854166666664</v>
      </c>
      <c r="H27" s="5">
        <f t="shared" si="4"/>
        <v>4.1666666664241347E-2</v>
      </c>
      <c r="I27" s="11" t="s">
        <v>66</v>
      </c>
      <c r="J27" s="49" t="s">
        <v>126</v>
      </c>
      <c r="K27" s="10" t="s">
        <v>6</v>
      </c>
      <c r="L27" s="4" t="s">
        <v>7</v>
      </c>
      <c r="M27" s="13" t="s">
        <v>24</v>
      </c>
      <c r="N27" s="11">
        <v>1290</v>
      </c>
      <c r="O27" s="51">
        <v>42410</v>
      </c>
      <c r="P27" s="50">
        <v>0.89722222222222225</v>
      </c>
    </row>
    <row r="28" spans="1:16" ht="45" x14ac:dyDescent="0.25">
      <c r="A28" s="52">
        <f t="shared" si="5"/>
        <v>18</v>
      </c>
      <c r="B28" s="10" t="s">
        <v>67</v>
      </c>
      <c r="C28" s="5">
        <v>2.0833333333333333E-3</v>
      </c>
      <c r="D28" s="66">
        <f t="shared" si="0"/>
        <v>42410.002083333333</v>
      </c>
      <c r="E28" s="10" t="s">
        <v>67</v>
      </c>
      <c r="F28" s="5">
        <v>5.347222222222222E-2</v>
      </c>
      <c r="G28" s="66">
        <f t="shared" si="3"/>
        <v>42410.053472222222</v>
      </c>
      <c r="H28" s="5">
        <f t="shared" si="4"/>
        <v>5.1388888889050577E-2</v>
      </c>
      <c r="I28" s="11" t="s">
        <v>68</v>
      </c>
      <c r="J28" s="49" t="s">
        <v>127</v>
      </c>
      <c r="K28" s="10" t="s">
        <v>6</v>
      </c>
      <c r="L28" s="4" t="s">
        <v>7</v>
      </c>
      <c r="M28" s="13" t="s">
        <v>24</v>
      </c>
      <c r="N28" s="11">
        <v>435</v>
      </c>
      <c r="O28" s="51">
        <v>42410</v>
      </c>
      <c r="P28" s="50">
        <v>0.8847222222222223</v>
      </c>
    </row>
    <row r="29" spans="1:16" ht="45" x14ac:dyDescent="0.25">
      <c r="A29" s="52">
        <f t="shared" si="5"/>
        <v>19</v>
      </c>
      <c r="B29" s="10" t="s">
        <v>67</v>
      </c>
      <c r="C29" s="5">
        <v>0.51736111111111105</v>
      </c>
      <c r="D29" s="66">
        <f t="shared" si="0"/>
        <v>42410.517361111109</v>
      </c>
      <c r="E29" s="10" t="s">
        <v>67</v>
      </c>
      <c r="F29" s="5">
        <v>0.58194444444444449</v>
      </c>
      <c r="G29" s="66">
        <f t="shared" si="3"/>
        <v>42410.581944444442</v>
      </c>
      <c r="H29" s="5">
        <f t="shared" si="4"/>
        <v>6.4583333332848269E-2</v>
      </c>
      <c r="I29" s="11" t="s">
        <v>69</v>
      </c>
      <c r="J29" s="49" t="s">
        <v>128</v>
      </c>
      <c r="K29" s="10" t="s">
        <v>10</v>
      </c>
      <c r="L29" s="4" t="s">
        <v>7</v>
      </c>
      <c r="M29" s="13" t="s">
        <v>24</v>
      </c>
      <c r="N29" s="26">
        <v>1500</v>
      </c>
      <c r="O29" s="51">
        <v>42412</v>
      </c>
      <c r="P29" s="50">
        <v>0.72222222222222221</v>
      </c>
    </row>
    <row r="30" spans="1:16" ht="45" x14ac:dyDescent="0.25">
      <c r="A30" s="52">
        <f t="shared" si="5"/>
        <v>20</v>
      </c>
      <c r="B30" s="10" t="s">
        <v>70</v>
      </c>
      <c r="C30" s="5">
        <v>0.90277777777777779</v>
      </c>
      <c r="D30" s="66">
        <f t="shared" si="0"/>
        <v>42411.902777777781</v>
      </c>
      <c r="E30" s="10" t="s">
        <v>70</v>
      </c>
      <c r="F30" s="5">
        <v>0.95694444444444438</v>
      </c>
      <c r="G30" s="66">
        <f t="shared" si="3"/>
        <v>42411.956944444442</v>
      </c>
      <c r="H30" s="5">
        <f t="shared" si="4"/>
        <v>5.4166666661330964E-2</v>
      </c>
      <c r="I30" s="11" t="s">
        <v>71</v>
      </c>
      <c r="J30" s="49" t="s">
        <v>129</v>
      </c>
      <c r="K30" s="10" t="s">
        <v>6</v>
      </c>
      <c r="L30" s="4" t="s">
        <v>7</v>
      </c>
      <c r="M30" s="13" t="s">
        <v>24</v>
      </c>
      <c r="N30" s="11">
        <v>1840</v>
      </c>
      <c r="O30" s="51">
        <v>42412</v>
      </c>
      <c r="P30" s="50">
        <v>0.70000000000000007</v>
      </c>
    </row>
    <row r="31" spans="1:16" ht="45" x14ac:dyDescent="0.25">
      <c r="A31" s="52">
        <f t="shared" si="5"/>
        <v>21</v>
      </c>
      <c r="B31" s="10" t="s">
        <v>72</v>
      </c>
      <c r="C31" s="5">
        <v>0.70416666666666661</v>
      </c>
      <c r="D31" s="66">
        <f t="shared" si="0"/>
        <v>42419.70416666667</v>
      </c>
      <c r="E31" s="10" t="s">
        <v>72</v>
      </c>
      <c r="F31" s="5">
        <v>0.77569444444444446</v>
      </c>
      <c r="G31" s="66">
        <f t="shared" si="3"/>
        <v>42419.775694444441</v>
      </c>
      <c r="H31" s="5">
        <f t="shared" si="4"/>
        <v>7.1527777770825196E-2</v>
      </c>
      <c r="I31" s="11" t="s">
        <v>73</v>
      </c>
      <c r="J31" s="49" t="s">
        <v>74</v>
      </c>
      <c r="K31" s="10" t="s">
        <v>6</v>
      </c>
      <c r="L31" s="4" t="s">
        <v>7</v>
      </c>
      <c r="M31" s="4" t="s">
        <v>24</v>
      </c>
      <c r="N31" s="11">
        <v>5622</v>
      </c>
      <c r="O31" s="51">
        <v>42426</v>
      </c>
      <c r="P31" s="50">
        <v>0.87986111111111109</v>
      </c>
    </row>
    <row r="32" spans="1:16" x14ac:dyDescent="0.25">
      <c r="A32" s="52">
        <f t="shared" si="5"/>
        <v>22</v>
      </c>
      <c r="B32" s="10" t="s">
        <v>75</v>
      </c>
      <c r="C32" s="5">
        <v>0.65972222222222221</v>
      </c>
      <c r="D32" s="66">
        <f t="shared" si="0"/>
        <v>42421.659722222219</v>
      </c>
      <c r="E32" s="10" t="s">
        <v>75</v>
      </c>
      <c r="F32" s="5">
        <v>0.7680555555555556</v>
      </c>
      <c r="G32" s="66">
        <f t="shared" si="3"/>
        <v>42421.768055555556</v>
      </c>
      <c r="H32" s="5">
        <f t="shared" si="4"/>
        <v>0.10833333333721384</v>
      </c>
      <c r="I32" s="11" t="s">
        <v>78</v>
      </c>
      <c r="J32" s="13"/>
      <c r="K32" s="10" t="s">
        <v>6</v>
      </c>
      <c r="L32" s="13" t="s">
        <v>15</v>
      </c>
      <c r="M32" s="13"/>
      <c r="N32" s="31">
        <v>990</v>
      </c>
      <c r="O32" s="51">
        <v>42421</v>
      </c>
      <c r="P32" s="50">
        <v>0.7680555555555556</v>
      </c>
    </row>
    <row r="33" spans="1:16" x14ac:dyDescent="0.25">
      <c r="A33" s="52">
        <f t="shared" si="5"/>
        <v>23</v>
      </c>
      <c r="B33" s="10" t="s">
        <v>76</v>
      </c>
      <c r="C33" s="5">
        <v>0.55138888888888882</v>
      </c>
      <c r="D33" s="66">
        <f t="shared" si="0"/>
        <v>42426.551388888889</v>
      </c>
      <c r="E33" s="10" t="s">
        <v>76</v>
      </c>
      <c r="F33" s="5">
        <v>0.76388888888888884</v>
      </c>
      <c r="G33" s="66">
        <f t="shared" si="3"/>
        <v>42426.763888888891</v>
      </c>
      <c r="H33" s="5">
        <f t="shared" si="4"/>
        <v>0.21250000000145519</v>
      </c>
      <c r="I33" s="11" t="s">
        <v>78</v>
      </c>
      <c r="J33" s="13"/>
      <c r="K33" s="10" t="s">
        <v>6</v>
      </c>
      <c r="L33" s="13" t="s">
        <v>15</v>
      </c>
      <c r="M33" s="13"/>
      <c r="N33" s="11">
        <v>998</v>
      </c>
      <c r="O33" s="51">
        <v>42426</v>
      </c>
      <c r="P33" s="50">
        <v>0.76388888888888884</v>
      </c>
    </row>
    <row r="34" spans="1:16" ht="45" x14ac:dyDescent="0.25">
      <c r="A34" s="52">
        <f t="shared" si="5"/>
        <v>24</v>
      </c>
      <c r="B34" s="10" t="s">
        <v>77</v>
      </c>
      <c r="C34" s="5">
        <v>0.56874999999999998</v>
      </c>
      <c r="D34" s="66">
        <f t="shared" si="0"/>
        <v>42427.568749999999</v>
      </c>
      <c r="E34" s="10" t="s">
        <v>77</v>
      </c>
      <c r="F34" s="5">
        <v>0.61388888888888882</v>
      </c>
      <c r="G34" s="66">
        <f t="shared" si="3"/>
        <v>42427.613888888889</v>
      </c>
      <c r="H34" s="5">
        <f t="shared" si="4"/>
        <v>4.5138888890505768E-2</v>
      </c>
      <c r="I34" s="11" t="s">
        <v>79</v>
      </c>
      <c r="J34" s="49" t="s">
        <v>130</v>
      </c>
      <c r="K34" s="10" t="s">
        <v>6</v>
      </c>
      <c r="L34" s="4" t="s">
        <v>7</v>
      </c>
      <c r="M34" s="13" t="s">
        <v>24</v>
      </c>
      <c r="N34" s="11">
        <v>925</v>
      </c>
      <c r="O34" s="51">
        <v>42429</v>
      </c>
      <c r="P34" s="50">
        <v>0.79166666666666663</v>
      </c>
    </row>
    <row r="35" spans="1:16" x14ac:dyDescent="0.25">
      <c r="A35" s="53"/>
      <c r="B35" s="41"/>
      <c r="C35" s="41"/>
      <c r="D35" s="72"/>
      <c r="E35" s="41"/>
      <c r="F35" s="41"/>
      <c r="G35" s="64"/>
      <c r="H35" s="41"/>
      <c r="I35" s="41" t="s">
        <v>110</v>
      </c>
      <c r="J35" s="77"/>
      <c r="K35" s="41"/>
      <c r="L35" s="41"/>
      <c r="M35" s="41"/>
      <c r="N35" s="41"/>
    </row>
    <row r="36" spans="1:16" ht="45" x14ac:dyDescent="0.25">
      <c r="A36" s="52">
        <f>A34+1</f>
        <v>25</v>
      </c>
      <c r="B36" s="10" t="s">
        <v>80</v>
      </c>
      <c r="C36" s="5">
        <v>0.69444444444444453</v>
      </c>
      <c r="D36" s="66">
        <f t="shared" si="0"/>
        <v>42437.694444444445</v>
      </c>
      <c r="E36" s="10" t="s">
        <v>80</v>
      </c>
      <c r="F36" s="5">
        <v>0.75</v>
      </c>
      <c r="G36" s="66">
        <f t="shared" si="3"/>
        <v>42437.75</v>
      </c>
      <c r="H36" s="5">
        <f t="shared" si="4"/>
        <v>5.5555555554747116E-2</v>
      </c>
      <c r="I36" s="11" t="s">
        <v>81</v>
      </c>
      <c r="J36" s="49" t="s">
        <v>131</v>
      </c>
      <c r="K36" s="10" t="s">
        <v>6</v>
      </c>
      <c r="L36" s="4" t="s">
        <v>7</v>
      </c>
      <c r="M36" s="13" t="s">
        <v>24</v>
      </c>
      <c r="N36" s="11">
        <v>570</v>
      </c>
      <c r="O36" s="51">
        <v>42439</v>
      </c>
      <c r="P36" s="50">
        <v>6.3888888888888884E-2</v>
      </c>
    </row>
    <row r="37" spans="1:16" ht="30" customHeight="1" x14ac:dyDescent="0.25">
      <c r="A37" s="52">
        <f t="shared" ref="A37:A50" si="6">A36+1</f>
        <v>26</v>
      </c>
      <c r="B37" s="10" t="s">
        <v>80</v>
      </c>
      <c r="C37" s="5">
        <v>0.72638888888888886</v>
      </c>
      <c r="D37" s="66">
        <f t="shared" si="0"/>
        <v>42437.726388888892</v>
      </c>
      <c r="E37" s="10" t="s">
        <v>80</v>
      </c>
      <c r="F37" s="5">
        <v>0.74861111111111101</v>
      </c>
      <c r="G37" s="66">
        <f t="shared" si="3"/>
        <v>42437.748611111114</v>
      </c>
      <c r="H37" s="5">
        <f t="shared" si="4"/>
        <v>2.2222222221898846E-2</v>
      </c>
      <c r="I37" s="10" t="s">
        <v>82</v>
      </c>
      <c r="J37" s="49" t="s">
        <v>83</v>
      </c>
      <c r="K37" s="10" t="s">
        <v>6</v>
      </c>
      <c r="L37" s="32" t="s">
        <v>12</v>
      </c>
      <c r="M37" s="13" t="s">
        <v>22</v>
      </c>
      <c r="N37" s="47">
        <v>120</v>
      </c>
      <c r="O37" s="10" t="s">
        <v>80</v>
      </c>
      <c r="P37" s="5">
        <v>0.74861111111111101</v>
      </c>
    </row>
    <row r="38" spans="1:16" s="34" customFormat="1" ht="45" x14ac:dyDescent="0.25">
      <c r="A38" s="57">
        <f t="shared" si="6"/>
        <v>27</v>
      </c>
      <c r="B38" s="33" t="s">
        <v>84</v>
      </c>
      <c r="C38" s="37">
        <v>0.3354166666666667</v>
      </c>
      <c r="D38" s="74">
        <f t="shared" si="0"/>
        <v>42438.335416666669</v>
      </c>
      <c r="E38" s="33" t="s">
        <v>84</v>
      </c>
      <c r="F38" s="37">
        <v>0.3354166666666667</v>
      </c>
      <c r="G38" s="74">
        <f t="shared" si="3"/>
        <v>42438.335416666669</v>
      </c>
      <c r="H38" s="37">
        <f t="shared" si="4"/>
        <v>0</v>
      </c>
      <c r="I38" s="33" t="s">
        <v>85</v>
      </c>
      <c r="J38" s="76" t="s">
        <v>136</v>
      </c>
      <c r="K38" s="33" t="s">
        <v>10</v>
      </c>
      <c r="L38" s="56" t="s">
        <v>7</v>
      </c>
      <c r="M38" s="32" t="s">
        <v>24</v>
      </c>
      <c r="N38" s="38">
        <v>0</v>
      </c>
      <c r="O38" s="33" t="s">
        <v>113</v>
      </c>
      <c r="P38" s="37">
        <v>0.61736111111111114</v>
      </c>
    </row>
    <row r="39" spans="1:16" ht="45" x14ac:dyDescent="0.25">
      <c r="A39" s="52">
        <f t="shared" si="6"/>
        <v>28</v>
      </c>
      <c r="B39" s="10" t="s">
        <v>84</v>
      </c>
      <c r="C39" s="5">
        <v>0.5625</v>
      </c>
      <c r="D39" s="66">
        <f t="shared" si="0"/>
        <v>42438.5625</v>
      </c>
      <c r="E39" s="10" t="s">
        <v>84</v>
      </c>
      <c r="F39" s="5">
        <v>0.61458333333333337</v>
      </c>
      <c r="G39" s="66">
        <f t="shared" si="3"/>
        <v>42438.614583333336</v>
      </c>
      <c r="H39" s="5">
        <f t="shared" si="4"/>
        <v>5.2083333335758653E-2</v>
      </c>
      <c r="I39" s="11" t="s">
        <v>86</v>
      </c>
      <c r="J39" s="49" t="s">
        <v>87</v>
      </c>
      <c r="K39" s="10" t="s">
        <v>6</v>
      </c>
      <c r="L39" s="4" t="s">
        <v>7</v>
      </c>
      <c r="M39" s="4" t="s">
        <v>24</v>
      </c>
      <c r="N39" s="11">
        <v>90.7</v>
      </c>
      <c r="O39" s="10" t="s">
        <v>84</v>
      </c>
      <c r="P39" s="5">
        <v>0.87083333333333324</v>
      </c>
    </row>
    <row r="40" spans="1:16" ht="45" x14ac:dyDescent="0.25">
      <c r="A40" s="52">
        <f t="shared" si="6"/>
        <v>29</v>
      </c>
      <c r="B40" s="10" t="s">
        <v>84</v>
      </c>
      <c r="C40" s="5">
        <v>0.95972222222222225</v>
      </c>
      <c r="D40" s="66">
        <f t="shared" si="0"/>
        <v>42438.959722222222</v>
      </c>
      <c r="E40" s="10" t="s">
        <v>84</v>
      </c>
      <c r="F40" s="5">
        <v>0.96527777777777779</v>
      </c>
      <c r="G40" s="66">
        <f t="shared" si="3"/>
        <v>42438.965277777781</v>
      </c>
      <c r="H40" s="5">
        <f t="shared" si="4"/>
        <v>5.5555555591126904E-3</v>
      </c>
      <c r="I40" s="11" t="s">
        <v>88</v>
      </c>
      <c r="J40" s="49" t="s">
        <v>141</v>
      </c>
      <c r="K40" s="10" t="s">
        <v>10</v>
      </c>
      <c r="L40" s="4" t="s">
        <v>7</v>
      </c>
      <c r="M40" s="13" t="s">
        <v>24</v>
      </c>
      <c r="N40" s="11">
        <v>0</v>
      </c>
      <c r="O40" s="51">
        <v>42440</v>
      </c>
      <c r="P40" s="50">
        <v>4.1666666666666664E-2</v>
      </c>
    </row>
    <row r="41" spans="1:16" ht="45" x14ac:dyDescent="0.25">
      <c r="A41" s="52">
        <f t="shared" si="6"/>
        <v>30</v>
      </c>
      <c r="B41" s="10" t="s">
        <v>89</v>
      </c>
      <c r="C41" s="5">
        <v>0.83819444444444446</v>
      </c>
      <c r="D41" s="66">
        <f t="shared" si="0"/>
        <v>42439.838194444441</v>
      </c>
      <c r="E41" s="10" t="s">
        <v>89</v>
      </c>
      <c r="F41" s="5">
        <v>0.88888888888888884</v>
      </c>
      <c r="G41" s="66">
        <f t="shared" si="3"/>
        <v>42439.888888888891</v>
      </c>
      <c r="H41" s="5">
        <f t="shared" si="4"/>
        <v>5.0694444449618459E-2</v>
      </c>
      <c r="I41" s="11" t="s">
        <v>90</v>
      </c>
      <c r="J41" s="49" t="s">
        <v>132</v>
      </c>
      <c r="K41" s="10" t="s">
        <v>10</v>
      </c>
      <c r="L41" s="4" t="s">
        <v>7</v>
      </c>
      <c r="M41" s="13" t="s">
        <v>24</v>
      </c>
      <c r="N41" s="11">
        <v>1690</v>
      </c>
      <c r="O41" s="51">
        <v>42440</v>
      </c>
      <c r="P41" s="50">
        <v>0.72569444444444453</v>
      </c>
    </row>
    <row r="42" spans="1:16" ht="45" x14ac:dyDescent="0.25">
      <c r="A42" s="52">
        <f t="shared" si="6"/>
        <v>31</v>
      </c>
      <c r="B42" s="10" t="s">
        <v>92</v>
      </c>
      <c r="C42" s="5">
        <v>0.66388888888888886</v>
      </c>
      <c r="D42" s="66">
        <f t="shared" si="0"/>
        <v>42441.663888888892</v>
      </c>
      <c r="E42" s="10" t="s">
        <v>92</v>
      </c>
      <c r="F42" s="5">
        <v>0.71111111111111114</v>
      </c>
      <c r="G42" s="66">
        <f t="shared" si="3"/>
        <v>42441.711111111108</v>
      </c>
      <c r="H42" s="5">
        <f t="shared" si="4"/>
        <v>4.722222221607808E-2</v>
      </c>
      <c r="I42" s="11" t="s">
        <v>91</v>
      </c>
      <c r="J42" s="49" t="s">
        <v>137</v>
      </c>
      <c r="K42" s="10" t="s">
        <v>10</v>
      </c>
      <c r="L42" s="4" t="s">
        <v>96</v>
      </c>
      <c r="M42" s="13" t="s">
        <v>24</v>
      </c>
      <c r="N42" s="31">
        <v>0</v>
      </c>
      <c r="O42" s="51">
        <v>42443</v>
      </c>
      <c r="P42" s="50">
        <v>0.40833333333333338</v>
      </c>
    </row>
    <row r="43" spans="1:16" x14ac:dyDescent="0.25">
      <c r="A43" s="52">
        <f t="shared" si="6"/>
        <v>32</v>
      </c>
      <c r="B43" s="10" t="s">
        <v>93</v>
      </c>
      <c r="C43" s="5">
        <v>0.57500000000000007</v>
      </c>
      <c r="D43" s="66">
        <f t="shared" si="0"/>
        <v>42444.574999999997</v>
      </c>
      <c r="E43" s="10" t="s">
        <v>93</v>
      </c>
      <c r="F43" s="5">
        <v>0.67013888888888884</v>
      </c>
      <c r="G43" s="66">
        <f t="shared" si="3"/>
        <v>42444.670138888891</v>
      </c>
      <c r="H43" s="5">
        <f t="shared" si="4"/>
        <v>9.5138888893416151E-2</v>
      </c>
      <c r="I43" s="11" t="s">
        <v>78</v>
      </c>
      <c r="J43" s="13"/>
      <c r="K43" s="10" t="s">
        <v>6</v>
      </c>
      <c r="L43" s="13" t="s">
        <v>15</v>
      </c>
      <c r="M43" s="13"/>
      <c r="N43" s="11">
        <v>0</v>
      </c>
      <c r="O43" s="51">
        <v>42444</v>
      </c>
      <c r="P43" s="50">
        <v>0.67013888888888884</v>
      </c>
    </row>
    <row r="44" spans="1:16" ht="45" x14ac:dyDescent="0.25">
      <c r="A44" s="52">
        <f t="shared" si="6"/>
        <v>33</v>
      </c>
      <c r="B44" s="10" t="s">
        <v>93</v>
      </c>
      <c r="C44" s="5">
        <v>0.7270833333333333</v>
      </c>
      <c r="D44" s="66">
        <f t="shared" si="0"/>
        <v>42444.727083333331</v>
      </c>
      <c r="E44" s="10" t="s">
        <v>93</v>
      </c>
      <c r="F44" s="5">
        <v>0.7368055555555556</v>
      </c>
      <c r="G44" s="66">
        <f t="shared" si="3"/>
        <v>42444.736805555556</v>
      </c>
      <c r="H44" s="5">
        <f t="shared" si="4"/>
        <v>9.7222222248092294E-3</v>
      </c>
      <c r="I44" s="11" t="s">
        <v>105</v>
      </c>
      <c r="J44" s="49" t="s">
        <v>94</v>
      </c>
      <c r="K44" s="10" t="s">
        <v>6</v>
      </c>
      <c r="L44" s="4" t="s">
        <v>7</v>
      </c>
      <c r="M44" s="4" t="s">
        <v>24</v>
      </c>
      <c r="N44" s="11">
        <v>490</v>
      </c>
      <c r="O44" s="51">
        <v>42445</v>
      </c>
      <c r="P44" s="50">
        <v>0.85972222222222217</v>
      </c>
    </row>
    <row r="45" spans="1:16" ht="45" x14ac:dyDescent="0.25">
      <c r="A45" s="52">
        <f t="shared" si="6"/>
        <v>34</v>
      </c>
      <c r="B45" s="10" t="s">
        <v>95</v>
      </c>
      <c r="C45" s="5">
        <v>0.44791666666666669</v>
      </c>
      <c r="D45" s="66">
        <f t="shared" si="0"/>
        <v>42445.447916666664</v>
      </c>
      <c r="E45" s="10" t="s">
        <v>95</v>
      </c>
      <c r="F45" s="5">
        <v>0.48194444444444445</v>
      </c>
      <c r="G45" s="66">
        <f t="shared" si="3"/>
        <v>42445.481944444444</v>
      </c>
      <c r="H45" s="5">
        <f t="shared" si="4"/>
        <v>3.4027777779556345E-2</v>
      </c>
      <c r="I45" s="11" t="s">
        <v>44</v>
      </c>
      <c r="J45" s="49" t="s">
        <v>133</v>
      </c>
      <c r="K45" s="10" t="s">
        <v>6</v>
      </c>
      <c r="L45" s="4" t="s">
        <v>96</v>
      </c>
      <c r="M45" s="13" t="s">
        <v>24</v>
      </c>
      <c r="N45" s="47">
        <v>1512</v>
      </c>
      <c r="O45" s="51">
        <v>42446</v>
      </c>
      <c r="P45" s="50">
        <v>0.92361111111111116</v>
      </c>
    </row>
    <row r="46" spans="1:16" s="34" customFormat="1" ht="45" x14ac:dyDescent="0.25">
      <c r="A46" s="57">
        <f t="shared" si="6"/>
        <v>35</v>
      </c>
      <c r="B46" s="33" t="s">
        <v>97</v>
      </c>
      <c r="C46" s="37">
        <v>0.54722222222222217</v>
      </c>
      <c r="D46" s="74">
        <f t="shared" si="0"/>
        <v>42454.547222222223</v>
      </c>
      <c r="E46" s="33" t="s">
        <v>97</v>
      </c>
      <c r="F46" s="37">
        <v>0.54722222222222217</v>
      </c>
      <c r="G46" s="74">
        <f t="shared" si="3"/>
        <v>42454.547222222223</v>
      </c>
      <c r="H46" s="37">
        <f t="shared" si="4"/>
        <v>0</v>
      </c>
      <c r="I46" s="33" t="s">
        <v>99</v>
      </c>
      <c r="J46" s="76" t="s">
        <v>108</v>
      </c>
      <c r="K46" s="33" t="s">
        <v>6</v>
      </c>
      <c r="L46" s="56" t="s">
        <v>7</v>
      </c>
      <c r="M46" s="13" t="s">
        <v>24</v>
      </c>
      <c r="N46" s="38">
        <v>0</v>
      </c>
      <c r="O46" s="54">
        <v>42460</v>
      </c>
      <c r="P46" s="55">
        <v>0.54791666666666672</v>
      </c>
    </row>
    <row r="47" spans="1:16" ht="45" x14ac:dyDescent="0.25">
      <c r="A47" s="52">
        <f t="shared" si="6"/>
        <v>36</v>
      </c>
      <c r="B47" s="10" t="s">
        <v>98</v>
      </c>
      <c r="C47" s="5">
        <v>0.29444444444444445</v>
      </c>
      <c r="D47" s="66">
        <f t="shared" si="0"/>
        <v>42455.294444444444</v>
      </c>
      <c r="E47" s="10" t="s">
        <v>98</v>
      </c>
      <c r="F47" s="39" t="s">
        <v>102</v>
      </c>
      <c r="G47" s="66">
        <f t="shared" si="3"/>
        <v>42455.75</v>
      </c>
      <c r="H47" s="5">
        <f t="shared" si="4"/>
        <v>0.45555555555620231</v>
      </c>
      <c r="I47" s="11" t="s">
        <v>100</v>
      </c>
      <c r="J47" s="49" t="s">
        <v>138</v>
      </c>
      <c r="K47" s="10" t="s">
        <v>6</v>
      </c>
      <c r="L47" s="4" t="s">
        <v>7</v>
      </c>
      <c r="M47" s="13" t="s">
        <v>24</v>
      </c>
      <c r="N47" s="11">
        <v>0</v>
      </c>
      <c r="O47" s="51">
        <v>42455</v>
      </c>
      <c r="P47" s="50">
        <v>0.75</v>
      </c>
    </row>
    <row r="48" spans="1:16" ht="45" x14ac:dyDescent="0.25">
      <c r="A48" s="52">
        <f t="shared" si="6"/>
        <v>37</v>
      </c>
      <c r="B48" s="10" t="s">
        <v>101</v>
      </c>
      <c r="C48" s="5">
        <v>0.4201388888888889</v>
      </c>
      <c r="D48" s="66">
        <f t="shared" si="0"/>
        <v>42456.420138888891</v>
      </c>
      <c r="E48" s="10" t="s">
        <v>101</v>
      </c>
      <c r="F48" s="39" t="s">
        <v>114</v>
      </c>
      <c r="G48" s="66">
        <f t="shared" si="3"/>
        <v>42456.474999999999</v>
      </c>
      <c r="H48" s="5">
        <f t="shared" si="4"/>
        <v>5.486111110803904E-2</v>
      </c>
      <c r="I48" s="11" t="s">
        <v>61</v>
      </c>
      <c r="J48" s="49" t="s">
        <v>139</v>
      </c>
      <c r="K48" s="10" t="s">
        <v>6</v>
      </c>
      <c r="L48" s="4" t="s">
        <v>7</v>
      </c>
      <c r="M48" s="13" t="s">
        <v>24</v>
      </c>
      <c r="N48" s="11">
        <v>2045</v>
      </c>
      <c r="O48" s="51">
        <v>42457</v>
      </c>
      <c r="P48" s="50">
        <v>0.69791666666666663</v>
      </c>
    </row>
    <row r="49" spans="1:16" ht="45" x14ac:dyDescent="0.25">
      <c r="A49" s="52">
        <f t="shared" si="6"/>
        <v>38</v>
      </c>
      <c r="B49" s="10" t="s">
        <v>98</v>
      </c>
      <c r="C49" s="5">
        <v>0.59722222222222221</v>
      </c>
      <c r="D49" s="66">
        <f t="shared" si="0"/>
        <v>42455.597222222219</v>
      </c>
      <c r="E49" s="10" t="s">
        <v>101</v>
      </c>
      <c r="F49" s="5">
        <v>0.46527777777777773</v>
      </c>
      <c r="G49" s="66">
        <f t="shared" si="3"/>
        <v>42456.465277777781</v>
      </c>
      <c r="H49" s="5">
        <f t="shared" si="4"/>
        <v>0.86805555556202307</v>
      </c>
      <c r="I49" s="10" t="s">
        <v>103</v>
      </c>
      <c r="J49" s="13" t="s">
        <v>140</v>
      </c>
      <c r="K49" s="10" t="s">
        <v>6</v>
      </c>
      <c r="L49" s="13" t="s">
        <v>104</v>
      </c>
      <c r="M49" s="4"/>
      <c r="N49" s="11">
        <v>0</v>
      </c>
      <c r="O49" s="51">
        <v>42456</v>
      </c>
      <c r="P49" s="50">
        <v>0.46527777777777773</v>
      </c>
    </row>
    <row r="50" spans="1:16" ht="45" x14ac:dyDescent="0.25">
      <c r="A50" s="52">
        <f t="shared" si="6"/>
        <v>39</v>
      </c>
      <c r="B50" s="10" t="s">
        <v>106</v>
      </c>
      <c r="C50" s="5">
        <v>0.19444444444444445</v>
      </c>
      <c r="D50" s="66">
        <f t="shared" si="0"/>
        <v>42458.194444444445</v>
      </c>
      <c r="E50" s="10" t="s">
        <v>106</v>
      </c>
      <c r="F50" s="5">
        <v>0.25694444444444448</v>
      </c>
      <c r="G50" s="66">
        <f t="shared" si="3"/>
        <v>42458.256944444445</v>
      </c>
      <c r="H50" s="5">
        <f t="shared" si="4"/>
        <v>6.25E-2</v>
      </c>
      <c r="I50" s="11" t="s">
        <v>81</v>
      </c>
      <c r="J50" s="49" t="s">
        <v>134</v>
      </c>
      <c r="K50" s="10" t="s">
        <v>6</v>
      </c>
      <c r="L50" s="4" t="s">
        <v>7</v>
      </c>
      <c r="M50" s="4" t="s">
        <v>24</v>
      </c>
      <c r="N50" s="11">
        <v>696</v>
      </c>
      <c r="O50" s="51">
        <v>42458</v>
      </c>
      <c r="P50" s="50">
        <v>0.9604166666666667</v>
      </c>
    </row>
    <row r="51" spans="1:16" x14ac:dyDescent="0.25">
      <c r="B51" s="41"/>
      <c r="C51" s="41"/>
      <c r="D51" s="72"/>
      <c r="E51" s="41"/>
      <c r="F51" s="41"/>
      <c r="G51" s="64"/>
      <c r="H51" s="41"/>
      <c r="I51" s="41"/>
      <c r="J51" s="42"/>
      <c r="K51" s="43"/>
      <c r="L51" s="43"/>
      <c r="M51" s="43"/>
      <c r="N51" s="44"/>
    </row>
  </sheetData>
  <mergeCells count="1">
    <mergeCell ref="A2:N2"/>
  </mergeCells>
  <pageMargins left="0.23622047244094491" right="0.23622047244094491" top="0.35433070866141736" bottom="0.35433070866141736" header="0.31496062992125984" footer="0.31496062992125984"/>
  <pageSetup paperSize="9" scale="67" fitToHeight="5" orientation="landscape" r:id="rId1"/>
  <ignoredErrors>
    <ignoredError sqref="I10 H16:K16 I22 I49 H35:J35 K22:K48 B49:C50 B36:C47 B25:C34 A35:C35 A10:C22 E41:F45 E49:F50 F22 E26:F37 E21:F21 E10:F19 I11 I20:K20 I17 I25:J25 I37 I36 I15 K12 K21 K10 K11 I13 K13 I14 K14 K15 K17 I18 K18 I19 K19 I31:J33 I26 I27 I28 I29 I30 I34 I43:J44 I38 I39 I40 I41 I46:J46 I45 I47 I50 K50 E39:F39 E47:F47 I42 K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Статистика</vt:lpstr>
      <vt:lpstr>Статистика!Область_печати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Золотухин Александр Сергеевич</cp:lastModifiedBy>
  <cp:lastPrinted>2016-04-07T08:01:33Z</cp:lastPrinted>
  <dcterms:created xsi:type="dcterms:W3CDTF">2013-04-02T08:07:11Z</dcterms:created>
  <dcterms:modified xsi:type="dcterms:W3CDTF">2016-04-08T09:59:07Z</dcterms:modified>
</cp:coreProperties>
</file>