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риложение 8 3 кв. " sheetId="2" r:id="rId1"/>
    <sheet name="приложение 12 3 кв." sheetId="3" r:id="rId2"/>
    <sheet name="Лист1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</externalReferences>
  <definedNames>
    <definedName name="\0" localSheetId="0">#REF!</definedName>
    <definedName name="\0">#REF!</definedName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C370000">#REF!</definedName>
    <definedName name="___cap1">#REF!</definedName>
    <definedName name="___SP1">[31]FES!#REF!</definedName>
    <definedName name="___SP10">[31]FES!#REF!</definedName>
    <definedName name="___SP11">[31]FES!#REF!</definedName>
    <definedName name="___SP12">[31]FES!#REF!</definedName>
    <definedName name="___SP13">[31]FES!#REF!</definedName>
    <definedName name="___SP14">[31]FES!#REF!</definedName>
    <definedName name="___SP15">[31]FES!#REF!</definedName>
    <definedName name="___SP16">[31]FES!#REF!</definedName>
    <definedName name="___SP17">[31]FES!#REF!</definedName>
    <definedName name="___SP18">[31]FES!#REF!</definedName>
    <definedName name="___SP19">[31]FES!#REF!</definedName>
    <definedName name="___SP2">[31]FES!#REF!</definedName>
    <definedName name="___SP20">[31]FES!#REF!</definedName>
    <definedName name="___SP3">[31]FES!#REF!</definedName>
    <definedName name="___SP4">[31]FES!#REF!</definedName>
    <definedName name="___SP5">[31]FES!#REF!</definedName>
    <definedName name="___SP7">[31]FES!#REF!</definedName>
    <definedName name="___SP8">[31]FES!#REF!</definedName>
    <definedName name="___SP9">[31]FES!#REF!</definedName>
    <definedName name="___use1">#REF!</definedName>
    <definedName name="__C370000">#REF!</definedName>
    <definedName name="__cap1">#REF!</definedName>
    <definedName name="__IntlFixup" hidden="1">TRUE</definedName>
    <definedName name="__SP1">[31]FES!#REF!</definedName>
    <definedName name="__SP10">[31]FES!#REF!</definedName>
    <definedName name="__SP11">[31]FES!#REF!</definedName>
    <definedName name="__SP12">[31]FES!#REF!</definedName>
    <definedName name="__SP13">[31]FES!#REF!</definedName>
    <definedName name="__SP14">[31]FES!#REF!</definedName>
    <definedName name="__SP15">[31]FES!#REF!</definedName>
    <definedName name="__SP16">[31]FES!#REF!</definedName>
    <definedName name="__SP17">[31]FES!#REF!</definedName>
    <definedName name="__SP18">[31]FES!#REF!</definedName>
    <definedName name="__SP19">[31]FES!#REF!</definedName>
    <definedName name="__SP2">[31]FES!#REF!</definedName>
    <definedName name="__SP20">[31]FES!#REF!</definedName>
    <definedName name="__SP3">[31]FES!#REF!</definedName>
    <definedName name="__SP4">[31]FES!#REF!</definedName>
    <definedName name="__SP5">[31]FES!#REF!</definedName>
    <definedName name="__SP7">[31]FES!#REF!</definedName>
    <definedName name="__SP8">[31]FES!#REF!</definedName>
    <definedName name="__SP9">[31]FES!#REF!</definedName>
    <definedName name="__use1">#REF!</definedName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C370000" localSheetId="0">#REF!</definedName>
    <definedName name="_cap1" localSheetId="0">#REF!</definedName>
    <definedName name="_D" localSheetId="0">#REF!</definedName>
    <definedName name="_D">#REF!</definedName>
    <definedName name="_E" localSheetId="0">#REF!</definedName>
    <definedName name="_E">#REF!</definedName>
    <definedName name="_F" localSheetId="0">#REF!</definedName>
    <definedName name="_F">#REF!</definedName>
    <definedName name="_SP1" localSheetId="0">[31]FES!#REF!</definedName>
    <definedName name="_SP10" localSheetId="0">[31]FES!#REF!</definedName>
    <definedName name="_SP11" localSheetId="0">[31]FES!#REF!</definedName>
    <definedName name="_SP12" localSheetId="0">[31]FES!#REF!</definedName>
    <definedName name="_SP13" localSheetId="0">[31]FES!#REF!</definedName>
    <definedName name="_SP14" localSheetId="0">[31]FES!#REF!</definedName>
    <definedName name="_SP15" localSheetId="0">[31]FES!#REF!</definedName>
    <definedName name="_SP16" localSheetId="0">[31]FES!#REF!</definedName>
    <definedName name="_SP17" localSheetId="0">[31]FES!#REF!</definedName>
    <definedName name="_SP18" localSheetId="0">[31]FES!#REF!</definedName>
    <definedName name="_SP19" localSheetId="0">[31]FES!#REF!</definedName>
    <definedName name="_SP2" localSheetId="0">[31]FES!#REF!</definedName>
    <definedName name="_SP20" localSheetId="0">[31]FES!#REF!</definedName>
    <definedName name="_SP3" localSheetId="0">[31]FES!#REF!</definedName>
    <definedName name="_SP4" localSheetId="0">[31]FES!#REF!</definedName>
    <definedName name="_SP5" localSheetId="0">[31]FES!#REF!</definedName>
    <definedName name="_SP7" localSheetId="0">[31]FES!#REF!</definedName>
    <definedName name="_SP8" localSheetId="0">[31]FES!#REF!</definedName>
    <definedName name="_SP9" localSheetId="0">[31]FES!#REF!</definedName>
    <definedName name="_use1" localSheetId="0">#REF!</definedName>
    <definedName name="_xlnm._FilterDatabase" localSheetId="0" hidden="1">'приложение 8 3 кв. '!$C$15:$L$44</definedName>
    <definedName name="a" localSheetId="1">'приложение 12 3 кв.'!a</definedName>
    <definedName name="a" localSheetId="0">'приложение 8 3 кв. '!a</definedName>
    <definedName name="a">[0]!a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sd" localSheetId="1">'приложение 12 3 кв.'!asd</definedName>
    <definedName name="asd" localSheetId="0">'приложение 8 3 кв. '!asd</definedName>
    <definedName name="asd">[0]!asd</definedName>
    <definedName name="b" localSheetId="1">'приложение 12 3 кв.'!b</definedName>
    <definedName name="b" localSheetId="0">'приложение 8 3 кв. '!b</definedName>
    <definedName name="b">[0]!b</definedName>
    <definedName name="Balance_Sheet">#REF!</definedName>
    <definedName name="bbbbb" localSheetId="1">[0]!USD/1.701</definedName>
    <definedName name="bbbbb" localSheetId="0">[0]!USD/1.701</definedName>
    <definedName name="bbbbb">[0]!USD/1.701</definedName>
    <definedName name="bbbbbb">#N/A</definedName>
    <definedName name="Beg_Bal">#REF!</definedName>
    <definedName name="Button_130">"can270398v2t05_Выпуск__реализация__запасы_Таблица"</definedName>
    <definedName name="calculations">#REF!</definedName>
    <definedName name="Capital_Purchases">#REF!</definedName>
    <definedName name="CashFlow" localSheetId="0">'[12]Master Cashflows - Contractual'!#REF!</definedName>
    <definedName name="CashFlow">'[12]Master Cashflows - Contractual'!#REF!</definedName>
    <definedName name="CompOt" localSheetId="1">'приложение 12 3 кв.'!CompOt</definedName>
    <definedName name="CompOt" localSheetId="0">'приложение 8 3 кв. '!CompOt</definedName>
    <definedName name="CompOt">[0]!CompOt</definedName>
    <definedName name="CompRas" localSheetId="1">'приложение 12 3 кв.'!CompRas</definedName>
    <definedName name="CompRas" localSheetId="0">'приложение 8 3 кв. '!CompRas</definedName>
    <definedName name="CompRas">[0]!CompRas</definedName>
    <definedName name="Coût_Assistance_technique_1998" localSheetId="1">[0]!NotesHyp</definedName>
    <definedName name="Coût_Assistance_technique_1998" localSheetId="0">[0]!NotesHyp</definedName>
    <definedName name="Coût_Assistance_technique_1998">[0]!NotesHyp</definedName>
    <definedName name="csDesignMode">1</definedName>
    <definedName name="curs">#REF!</definedName>
    <definedName name="d">#REF!</definedName>
    <definedName name="d_r">#REF!</definedName>
    <definedName name="da">#REF!</definedName>
    <definedName name="Data">#REF!</definedName>
    <definedName name="debt1" localSheetId="0">#REF!</definedName>
    <definedName name="debt1">#REF!</definedName>
    <definedName name="del" localSheetId="0">#REF!</definedName>
    <definedName name="del">#REF!</definedName>
    <definedName name="Depreciation_Schedule">#REF!</definedName>
    <definedName name="DM" localSheetId="1">[0]!USD/1.701</definedName>
    <definedName name="DM" localSheetId="0">[0]!USD/1.701</definedName>
    <definedName name="DM">[0]!USD/1.701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>#REF!</definedName>
    <definedName name="End_Bal">#REF!</definedName>
    <definedName name="ew" localSheetId="1">'приложение 12 3 кв.'!ew</definedName>
    <definedName name="ew" localSheetId="0">'приложение 8 3 кв. '!ew</definedName>
    <definedName name="ew">[0]!ew</definedName>
    <definedName name="Expas">#REF!</definedName>
    <definedName name="export_year">#REF!</definedName>
    <definedName name="Extra_Pay">#REF!</definedName>
    <definedName name="fg" localSheetId="1">'приложение 12 3 кв.'!fg</definedName>
    <definedName name="fg" localSheetId="0">'приложение 8 3 кв. '!fg</definedName>
    <definedName name="fg">[0]!fg</definedName>
    <definedName name="Financing_Activities" localSheetId="0">#REF!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G" localSheetId="1">[0]!USD/1.701</definedName>
    <definedName name="G" localSheetId="0">[0]!USD/1.701</definedName>
    <definedName name="G">[0]!USD/1.701</definedName>
    <definedName name="gg">#REF!</definedName>
    <definedName name="gggg" localSheetId="1">'приложение 12 3 кв.'!gggg</definedName>
    <definedName name="gggg" localSheetId="0">'приложение 8 3 кв. '!gggg</definedName>
    <definedName name="gggg">[0]!gggg</definedName>
    <definedName name="GoAssetChart" localSheetId="1">'приложение 12 3 кв.'!GoAssetChart</definedName>
    <definedName name="GoAssetChart" localSheetId="0">'приложение 8 3 кв. '!GoAssetChart</definedName>
    <definedName name="GoAssetChart">[0]!GoAssetChart</definedName>
    <definedName name="GoBack" localSheetId="1">'приложение 12 3 кв.'!GoBack</definedName>
    <definedName name="GoBack" localSheetId="0">'приложение 8 3 кв. '!GoBack</definedName>
    <definedName name="GoBack">[0]!GoBack</definedName>
    <definedName name="GoBalanceSheet" localSheetId="1">'приложение 12 3 кв.'!GoBalanceSheet</definedName>
    <definedName name="GoBalanceSheet" localSheetId="0">'приложение 8 3 кв. '!GoBalanceSheet</definedName>
    <definedName name="GoBalanceSheet">[0]!GoBalanceSheet</definedName>
    <definedName name="GoCashFlow" localSheetId="1">'приложение 12 3 кв.'!GoCashFlow</definedName>
    <definedName name="GoCashFlow" localSheetId="0">'приложение 8 3 кв. '!GoCashFlow</definedName>
    <definedName name="GoCashFlow">[0]!GoCashFlow</definedName>
    <definedName name="GoData" localSheetId="1">'приложение 12 3 кв.'!GoData</definedName>
    <definedName name="GoData" localSheetId="0">'приложение 8 3 кв. '!GoData</definedName>
    <definedName name="GoData">[0]!GoData</definedName>
    <definedName name="GoIncomeChart" localSheetId="1">'приложение 12 3 кв.'!GoIncomeChart</definedName>
    <definedName name="GoIncomeChart" localSheetId="0">'приложение 8 3 кв. '!GoIncomeChart</definedName>
    <definedName name="GoIncomeChart">[0]!GoIncomeChart</definedName>
    <definedName name="GoIncomeChart1" localSheetId="1">'приложение 12 3 кв.'!GoIncomeChart1</definedName>
    <definedName name="GoIncomeChart1" localSheetId="0">'приложение 8 3 кв. '!GoIncomeChart1</definedName>
    <definedName name="GoIncomeChart1">[0]!GoIncomeChart1</definedName>
    <definedName name="grace1" localSheetId="0">#REF!</definedName>
    <definedName name="grace1">#REF!</definedName>
    <definedName name="HEADER_BOTTOM">6</definedName>
    <definedName name="HEADER_BOTTOM_1">#N/A</definedName>
    <definedName name="Header_Row" localSheetId="1">ROW(#REF!)</definedName>
    <definedName name="Header_Row">ROW(#REF!)</definedName>
    <definedName name="Helper_ТЭС_Котельные">[16]Справочники!$A$2:$A$4,[16]Справочники!$A$16:$A$18</definedName>
    <definedName name="hh" localSheetId="1">[0]!USD/1.701</definedName>
    <definedName name="hh" localSheetId="0">[0]!USD/1.701</definedName>
    <definedName name="hh">[0]!USD/1.701</definedName>
    <definedName name="hhhh" localSheetId="1">'приложение 12 3 кв.'!hhhh</definedName>
    <definedName name="hhhh" localSheetId="0">'приложение 8 3 кв. '!hhhh</definedName>
    <definedName name="hhhh">[0]!hhhh</definedName>
    <definedName name="iii" localSheetId="1">kk/1.81</definedName>
    <definedName name="iii" localSheetId="0">[0]!kk/1.81</definedName>
    <definedName name="iii">kk/1.81</definedName>
    <definedName name="iiii" localSheetId="1">kk/1.81</definedName>
    <definedName name="iiii" localSheetId="0">[0]!kk/1.81</definedName>
    <definedName name="iiii">kk/1.81</definedName>
    <definedName name="Income_Statement_1">#REF!</definedName>
    <definedName name="Income_Statement_2">#REF!</definedName>
    <definedName name="Income_Statement_3">#REF!</definedName>
    <definedName name="ineterest1" localSheetId="0">#REF!</definedName>
    <definedName name="ineterest1">#REF!</definedName>
    <definedName name="Int">#REF!</definedName>
    <definedName name="Interest_Rate">#REF!</definedName>
    <definedName name="jjjjjj" localSheetId="1">'приложение 12 3 кв.'!jjjjjj</definedName>
    <definedName name="jjjjjj" localSheetId="0">'приложение 8 3 кв. '!jjjjjj</definedName>
    <definedName name="jjjjjj">[0]!jjjjjj</definedName>
    <definedName name="k" localSheetId="1">'приложение 12 3 кв.'!k</definedName>
    <definedName name="k" localSheetId="0">'приложение 8 3 кв. '!k</definedName>
    <definedName name="k">[0]!k</definedName>
    <definedName name="kk">[17]Коэфф!$B$1</definedName>
    <definedName name="kurs">#REF!</definedName>
    <definedName name="lang">[18]lang!$A$6</definedName>
    <definedName name="Language">[19]Main!$B$21</definedName>
    <definedName name="Last_Row" localSheetId="1">IF('приложение 12 3 кв.'!Values_Entered,'приложение 12 3 кв.'!Header_Row+'приложение 12 3 кв.'!Number_of_Payments,'приложение 12 3 кв.'!Header_Row)</definedName>
    <definedName name="Last_Row" localSheetId="0">IF('приложение 8 3 кв. '!Values_Entered,[0]!Header_Row+'приложение 8 3 кв. '!Number_of_Payments,[0]!Header_Row)</definedName>
    <definedName name="Last_Row">IF(Values_Entered,Header_Row+Number_of_Payments,Header_Row)</definedName>
    <definedName name="libir6m" localSheetId="0">#REF!</definedName>
    <definedName name="libir6m">#REF!</definedName>
    <definedName name="limcount" hidden="1">1</definedName>
    <definedName name="LME">#REF!</definedName>
    <definedName name="Loan_Amount">#REF!</definedName>
    <definedName name="Loan_Start">#REF!</definedName>
    <definedName name="Loan_Years">#REF!</definedName>
    <definedName name="mamamia">#REF!</definedName>
    <definedName name="mm" localSheetId="1">'приложение 12 3 кв.'!mm</definedName>
    <definedName name="mm" localSheetId="0">'приложение 8 3 кв. '!mm</definedName>
    <definedName name="mm">[0]!mm</definedName>
    <definedName name="Moeuvre" localSheetId="0">[22]Personnel!#REF!</definedName>
    <definedName name="Moeuvre">[22]Personnel!#REF!</definedName>
    <definedName name="nn" localSheetId="1">kk/1.81</definedName>
    <definedName name="nn" localSheetId="0">[0]!kk/1.81</definedName>
    <definedName name="nn">kk/1.81</definedName>
    <definedName name="nnnn" localSheetId="1">kk/1.81</definedName>
    <definedName name="nnnn" localSheetId="0">[0]!kk/1.81</definedName>
    <definedName name="nnnn">kk/1.81</definedName>
    <definedName name="Num_Pmt_Per_Year">#REF!</definedName>
    <definedName name="Number_of_Payments" localSheetId="1">MATCH(0.01,End_Bal,-1)+1</definedName>
    <definedName name="Number_of_Payments" localSheetId="0">MATCH(0.01,[0]!End_Bal,-1)+1</definedName>
    <definedName name="Number_of_Payments">MATCH(0.01,End_Bal,-1)+1</definedName>
    <definedName name="ok">[23]Контроль!$E$1</definedName>
    <definedName name="org">'[24]Анкета (2)'!$A$5</definedName>
    <definedName name="output_year">#REF!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'[25]16'!$E$15:$I$16,'[25]16'!$E$18:$I$20,'[25]16'!$E$23:$I$23,'[25]16'!$E$26:$I$26,'[25]16'!$E$29:$I$29,'[25]16'!$E$32:$I$32,'[25]16'!$E$35:$I$35,'[25]16'!$B$34,'[25]16'!$B$37</definedName>
    <definedName name="P1_SCOPE_17_PRT" hidden="1">#REF!,#REF!,#REF!,#REF!,#REF!,#REF!,#REF!,#REF!</definedName>
    <definedName name="P1_SCOPE_4_PRT" hidden="1">'[25]4'!$F$23:$I$23,'[25]4'!$F$25:$I$25,'[25]4'!$F$27:$I$31,'[25]4'!$K$14:$N$20,'[25]4'!$K$23:$N$23,'[25]4'!$K$25:$N$25,'[25]4'!$K$27:$N$31,'[25]4'!$P$14:$S$20,'[25]4'!$P$23:$S$23</definedName>
    <definedName name="P1_SCOPE_5_PRT" hidden="1">'[25]5'!$F$23:$I$23,'[25]5'!$F$25:$I$25,'[25]5'!$F$27:$I$31,'[25]5'!$K$14:$N$21,'[25]5'!$K$23:$N$23,'[25]5'!$K$25:$N$25,'[25]5'!$K$27:$N$31,'[25]5'!$P$14:$S$21,'[25]5'!$P$23:$S$23</definedName>
    <definedName name="P1_SCOPE_F1_PRT" hidden="1">'[25]Ф-1 (для АО-энерго)'!$D$74:$E$84,'[25]Ф-1 (для АО-энерго)'!$D$71:$E$72,'[25]Ф-1 (для АО-энерго)'!$D$66:$E$69,'[25]Ф-1 (для АО-энерго)'!$D$61:$E$64</definedName>
    <definedName name="P1_SCOPE_F2_PRT" hidden="1">'[25]Ф-2 (для АО-энерго)'!$G$56,'[25]Ф-2 (для АО-энерго)'!$E$55:$E$56,'[25]Ф-2 (для АО-энерго)'!$F$55:$G$55,'[25]Ф-2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[25]перекрестка!$H$15:$H$19,[25]перекрестка!$H$21:$H$25,[25]перекрестка!$J$14:$J$25,[25]перекрестка!$K$15:$K$19,[25]перекрестка!$K$21:$K$25</definedName>
    <definedName name="P1_SCOPE_SV_LD" hidden="1">#REF!,#REF!,#REF!,#REF!,#REF!,#REF!,#REF!</definedName>
    <definedName name="P1_SCOPE_SV_LD1" hidden="1">[25]свод!$E$70:$M$79,[25]свод!$E$81:$M$81,[25]свод!$E$83:$M$88,[25]свод!$E$90:$M$90,[25]свод!$E$92:$M$96,[25]свод!$E$98:$M$98,[25]свод!$E$101:$M$102</definedName>
    <definedName name="P1_SCOPE_SV_PRT" hidden="1">[25]свод!$E$18:$I$19,[25]свод!$E$23:$H$26,[25]свод!$E$28:$I$29,[25]свод!$E$32:$I$36,[25]свод!$E$38:$I$40,[25]свод!$E$42:$I$53,[25]свод!$E$55:$I$56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[26]перекрестка!$J$42:$K$46,[26]перекрестка!$J$49,[26]перекрестка!$J$50:$K$54,[26]перекрестка!$J$55,[26]перекрестка!$J$56:$K$60,[26]перекрестка!$J$62:$K$66</definedName>
    <definedName name="P1_T16_Protect" hidden="1">'[26]16'!$G$10:$K$14,'[26]16'!$G$17:$K$17,'[26]16'!$G$20:$K$20,'[26]16'!$G$23:$K$23,'[26]16'!$G$26:$K$26,'[26]16'!$G$29:$K$29,'[26]16'!$G$33:$K$34,'[26]16'!$G$38:$K$40</definedName>
    <definedName name="P1_T17?L4">'[16]29'!$J$18:$J$25,'[16]29'!$G$18:$G$25,'[16]29'!$G$35:$G$42,'[16]29'!$J$35:$J$42,'[16]29'!$G$60,'[16]29'!$J$60,'[16]29'!$M$60,'[16]29'!$P$60,'[16]29'!$P$18:$P$25,'[16]29'!$G$9:$G$16</definedName>
    <definedName name="P1_T17?unit?РУБ.ГКАЛ">'[16]29'!$F$44:$F$51,'[16]29'!$I$44:$I$51,'[16]29'!$L$44:$L$51,'[16]29'!$F$18:$F$25,'[16]29'!$I$60,'[16]29'!$L$60,'[16]29'!$O$60,'[16]29'!$F$60,'[16]29'!$F$9:$F$16,'[16]29'!$I$9:$I$16</definedName>
    <definedName name="P1_T17?unit?ТГКАЛ">'[16]29'!$M$18:$M$25,'[16]29'!$J$18:$J$25,'[16]29'!$G$18:$G$25,'[16]29'!$G$35:$G$42,'[16]29'!$J$35:$J$42,'[16]29'!$G$60,'[16]29'!$J$60,'[16]29'!$M$60,'[16]29'!$P$60,'[16]29'!$G$9:$G$16</definedName>
    <definedName name="P1_T17_Protection">'[16]29'!$O$47:$P$51,'[16]29'!$L$47:$M$51,'[16]29'!$L$53:$M$53,'[16]29'!$L$55:$M$59,'[16]29'!$O$53:$P$53,'[16]29'!$O$55:$P$59,'[16]29'!$F$12:$G$16,'[16]29'!$F$10:$G$10</definedName>
    <definedName name="P1_T18.2_Protect" hidden="1">'[26]18.2'!$F$12:$J$19,'[26]18.2'!$F$22:$J$25,'[26]18.2'!$B$28:$J$30,'[26]18.2'!$F$32:$J$32,'[26]18.2'!$B$34:$J$36,'[26]18.2'!$F$40:$J$45,'[26]18.2'!$F$52:$J$52</definedName>
    <definedName name="P1_T20_Protection" hidden="1">'[16]20'!$E$4:$H$4,'[16]20'!$E$13:$H$13,'[16]20'!$E$16:$H$17,'[16]20'!$E$19:$H$19,'[16]20'!$J$4:$M$4,'[16]20'!$J$8:$M$11,'[16]20'!$J$13:$M$13,'[16]20'!$J$16:$M$17,'[16]20'!$J$19:$M$19</definedName>
    <definedName name="P1_T21_Protection">'[16]21'!$O$31:$S$33,'[16]21'!$E$11,'[16]21'!$G$11:$K$11,'[16]21'!$M$11,'[16]21'!$O$11:$S$11,'[16]21'!$E$14:$E$16,'[16]21'!$G$14:$K$16,'[16]21'!$M$14:$M$16,'[16]21'!$O$14:$S$16</definedName>
    <definedName name="P1_T23_Protection">'[16]23'!$F$9:$J$25,'[16]23'!$O$9:$P$25,'[16]23'!$A$32:$A$34,'[16]23'!$F$32:$J$34,'[16]23'!$O$32:$P$34,'[16]23'!$A$37:$A$53,'[16]23'!$F$37:$J$53,'[16]23'!$O$37:$P$53</definedName>
    <definedName name="P1_T25_protection">'[16]25'!$G$8:$J$21,'[16]25'!$G$24:$J$28,'[16]25'!$G$30:$J$33,'[16]25'!$G$35:$J$37,'[16]25'!$G$41:$J$42,'[16]25'!$L$8:$O$21,'[16]25'!$L$24:$O$28,'[16]25'!$L$30:$O$33</definedName>
    <definedName name="P1_T26_Protection">'[16]26'!$B$34:$B$36,'[16]26'!$F$8:$I$8,'[16]26'!$F$10:$I$11,'[16]26'!$F$13:$I$15,'[16]26'!$F$18:$I$19,'[16]26'!$F$22:$I$24,'[16]26'!$F$26:$I$26,'[16]26'!$F$29:$I$32</definedName>
    <definedName name="P1_T27_Protection">'[16]27'!$B$34:$B$36,'[16]27'!$F$8:$I$8,'[16]27'!$F$10:$I$11,'[16]27'!$F$13:$I$15,'[16]27'!$F$18:$I$19,'[16]27'!$F$22:$I$24,'[16]27'!$F$26:$I$26,'[16]27'!$F$29:$I$32</definedName>
    <definedName name="P1_T28?axis?R?ПЭ">'[16]28'!$D$16:$I$18,'[16]28'!$D$22:$I$24,'[16]28'!$D$28:$I$30,'[16]28'!$D$37:$I$39,'[16]28'!$D$42:$I$44,'[16]28'!$D$48:$I$50,'[16]28'!$D$54:$I$56,'[16]28'!$D$63:$I$65</definedName>
    <definedName name="P1_T28?axis?R?ПЭ?">'[16]28'!$B$16:$B$18,'[16]28'!$B$22:$B$24,'[16]28'!$B$28:$B$30,'[16]28'!$B$37:$B$39,'[16]28'!$B$42:$B$44,'[16]28'!$B$48:$B$50,'[16]28'!$B$54:$B$56,'[16]28'!$B$63:$B$65</definedName>
    <definedName name="P1_T28?Data">'[16]28'!$G$242:$H$265,'[16]28'!$D$242:$E$265,'[16]28'!$G$216:$H$239,'[16]28'!$D$268:$E$292,'[16]28'!$G$268:$H$292,'[16]28'!$D$216:$E$239,'[16]28'!$G$190:$H$213</definedName>
    <definedName name="P1_T28_Protection">'[16]28'!$B$74:$B$76,'[16]28'!$B$80:$B$82,'[16]28'!$B$89:$B$91,'[16]28'!$B$94:$B$96,'[16]28'!$B$100:$B$102,'[16]28'!$B$106:$B$108,'[16]28'!$B$115:$B$117,'[16]28'!$B$120:$B$122</definedName>
    <definedName name="P1_T4_Protect" hidden="1">'[26]4'!$G$20:$J$20,'[26]4'!$G$22:$J$22,'[26]4'!$G$24:$J$28,'[26]4'!$L$11:$O$17,'[26]4'!$L$20:$O$20,'[26]4'!$L$22:$O$22,'[26]4'!$L$24:$O$28,'[26]4'!$Q$11:$T$17,'[26]4'!$Q$20:$T$20</definedName>
    <definedName name="P1_T6_Protect" hidden="1">'[26]6'!$D$46:$H$55,'[26]6'!$J$46:$N$55,'[26]6'!$D$57:$H$59,'[26]6'!$J$57:$N$59,'[26]6'!$B$10:$B$19,'[26]6'!$D$10:$H$19,'[26]6'!$J$10:$N$19,'[26]6'!$D$21:$H$23,'[26]6'!$J$21:$N$23</definedName>
    <definedName name="P10_T1_Protect" hidden="1">[26]перекрестка!$F$42:$H$46,[26]перекрестка!$F$49:$G$49,[26]перекрестка!$F$50:$H$54,[26]перекрестка!$F$55:$G$55,[26]перекрестка!$F$56:$H$60</definedName>
    <definedName name="P10_T28_Protection">'[16]28'!$G$167:$H$169,'[16]28'!$D$172:$E$174,'[16]28'!$G$172:$H$174,'[16]28'!$D$178:$E$180,'[16]28'!$G$178:$H$181,'[16]28'!$D$184:$E$186,'[16]28'!$G$184:$H$186</definedName>
    <definedName name="P11_T1_Protect" hidden="1">[26]перекрестка!$F$62:$H$66,[26]перекрестка!$F$68:$H$72,[26]перекрестка!$F$74:$H$78,[26]перекрестка!$F$80:$H$84,[26]перекрестка!$F$89:$G$89</definedName>
    <definedName name="P11_T28_Protection">'[16]28'!$D$193:$E$195,'[16]28'!$G$193:$H$195,'[16]28'!$D$198:$E$200,'[16]28'!$G$198:$H$200,'[16]28'!$D$204:$E$206,'[16]28'!$G$204:$H$206,'[16]28'!$D$210:$E$212,'[16]28'!$B$68:$B$70</definedName>
    <definedName name="P12_T1_Protect" hidden="1">[26]перекрестка!$F$90:$H$94,[26]перекрестка!$F$95:$G$95,[26]перекрестка!$F$96:$H$100,[26]перекрестка!$F$102:$H$106,[26]перекрестка!$F$108:$H$112</definedName>
    <definedName name="P12_T28_Protection" localSheetId="1">P1_T28_Protection,P2_T28_Protection,P3_T28_Protection,P4_T28_Protection,P5_T28_Protection,P6_T28_Protection,P7_T28_Protection,P8_T28_Protection</definedName>
    <definedName name="P12_T28_Protection" localSheetId="0">[0]!P1_T28_Protection,[0]!P2_T28_Protection,[0]!P3_T28_Protection,[0]!P4_T28_Protection,[0]!P5_T28_Protection,[0]!P6_T28_Protection,[0]!P7_T28_Protection,[0]!P8_T28_Protection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[26]перекрестка!$F$114:$H$118,[26]перекрестка!$F$120:$H$124,[26]перекрестка!$F$127:$G$127,[26]перекрестка!$F$128:$H$132,[26]перекрестка!$F$133:$G$133</definedName>
    <definedName name="P14_T1_Protect" hidden="1">[26]перекрестка!$F$134:$H$138,[26]перекрестка!$F$140:$H$144,[26]перекрестка!$F$146:$H$150,[26]перекрестка!$F$152:$H$156,[26]перекрестка!$F$158:$H$162</definedName>
    <definedName name="P15_T1_Protect" hidden="1">[26]перекрестка!$J$158:$K$162,[26]перекрестка!$J$152:$K$156,[26]перекрестка!$J$146:$K$150,[26]перекрестка!$J$140:$K$144,[26]перекрестка!$J$11</definedName>
    <definedName name="P16_T1_Protect" hidden="1">[26]перекрестка!$J$12:$K$16,[26]перекрестка!$J$17,[26]перекрестка!$J$18:$K$22,[26]перекрестка!$J$24:$K$28,[26]перекрестка!$J$30:$K$34,[26]перекрестка!$F$23:$G$23</definedName>
    <definedName name="P17_T1_Protect" hidden="1">[26]перекрестка!$F$29:$G$29,[26]перекрестка!$F$61:$G$61,[26]перекрестка!$F$67:$G$67,[26]перекрестка!$F$101:$G$101,[26]перекрестка!$F$107:$G$107</definedName>
    <definedName name="P18_T1_Protect" localSheetId="1" hidden="1">[26]перекрестка!$F$139:$G$139,[26]перекрестка!$F$145:$G$145,[26]перекрестка!$J$36:$K$40,P1_T1_Protect,P2_T1_Protect,P3_T1_Protect,P4_T1_Protect</definedName>
    <definedName name="P18_T1_Protect" localSheetId="0" hidden="1">[26]перекрестка!$F$139:$G$139,[26]перекрестка!$F$145:$G$145,[26]перекрестка!$J$36:$K$40,[0]!P1_T1_Protect,[0]!P2_T1_Protect,[0]!P3_T1_Protect,[0]!P4_T1_Protect</definedName>
    <definedName name="P18_T1_Protect" hidden="1">[26]перекрестка!$F$139:$G$139,[26]перекрестка!$F$145:$G$145,[26]перекрестка!$J$36:$K$40,P1_T1_Protect,P2_T1_Protect,P3_T1_Protect,P4_T1_Protect</definedName>
    <definedName name="P19_T1_Protect" localSheetId="1" hidden="1">P5_T1_Protect,P6_T1_Protect,P7_T1_Protect,P8_T1_Protect,P9_T1_Protect,P10_T1_Protect,P11_T1_Protect,P12_T1_Protect,P13_T1_Protect,P14_T1_Protect</definedName>
    <definedName name="P19_T1_Protect" localSheetId="0" hidden="1">[0]!P5_T1_Protect,[0]!P6_T1_Protect,[0]!P7_T1_Protect,[0]!P8_T1_Protect,[0]!P9_T1_Protect,[0]!P10_T1_Protect,[0]!P11_T1_Protect,[0]!P12_T1_Protect,[0]!P13_T1_Protect,[0]!P14_T1_Protect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'[25]16'!$E$38:$I$38,'[25]16'!$E$41:$I$41,'[25]16'!$E$45:$I$47,'[25]16'!$E$49:$I$49,'[25]16'!$E$53:$I$54,'[25]16'!$E$56:$I$57,'[25]16'!$E$59:$I$59,'[25]16'!$E$9:$I$13</definedName>
    <definedName name="P2_SCOPE_4_PRT" hidden="1">'[25]4'!$P$25:$S$25,'[25]4'!$P$27:$S$31,'[25]4'!$U$14:$X$20,'[25]4'!$U$23:$X$23,'[25]4'!$U$25:$X$25,'[25]4'!$U$27:$X$31,'[25]4'!$Z$14:$AC$20,'[25]4'!$Z$23:$AC$23,'[25]4'!$Z$25:$AC$25</definedName>
    <definedName name="P2_SCOPE_5_PRT" hidden="1">'[25]5'!$P$25:$S$25,'[25]5'!$P$27:$S$31,'[25]5'!$U$14:$X$21,'[25]5'!$U$23:$X$23,'[25]5'!$U$25:$X$25,'[25]5'!$U$27:$X$31,'[25]5'!$Z$14:$AC$21,'[25]5'!$Z$23:$AC$23,'[25]5'!$Z$25:$AC$25</definedName>
    <definedName name="P2_SCOPE_F1_PRT" hidden="1">'[25]Ф-1 (для АО-энерго)'!$D$56:$E$59,'[25]Ф-1 (для АО-энерго)'!$D$34:$E$50,'[25]Ф-1 (для АО-энерго)'!$D$32:$E$32,'[25]Ф-1 (для АО-энерго)'!$D$23:$E$30</definedName>
    <definedName name="P2_SCOPE_F2_PRT" hidden="1">'[25]Ф-2 (для АО-энерго)'!$D$52:$G$54,'[25]Ф-2 (для АО-энерго)'!$C$21:$E$42,'[25]Ф-2 (для АО-энерго)'!$A$12:$E$12,'[25]Ф-2 (для АО-энерго)'!$C$8:$E$11</definedName>
    <definedName name="P2_SCOPE_PER_PRT" hidden="1">[25]перекрестка!$N$14:$N$25,[25]перекрестка!$N$27:$N$31,[25]перекрестка!$J$27:$K$31,[25]перекрестка!$F$27:$H$31,[25]перекрестка!$F$33:$H$37</definedName>
    <definedName name="P2_SCOPE_SV_PRT" hidden="1">[25]свод!$E$58:$I$63,[25]свод!$E$72:$I$79,[25]свод!$E$81:$I$81,[25]свод!$E$85:$H$88,[25]свод!$E$90:$I$90,[25]свод!$E$107:$I$112,[25]свод!$E$114:$I$117</definedName>
    <definedName name="P2_T1_Protect" hidden="1">[26]перекрестка!$J$68:$K$72,[26]перекрестка!$J$74:$K$78,[26]перекрестка!$J$80:$K$84,[26]перекрестка!$J$89,[26]перекрестка!$J$90:$K$94,[26]перекрестка!$J$95</definedName>
    <definedName name="P2_T17?L4">'[16]29'!$J$9:$J$16,'[16]29'!$M$9:$M$16,'[16]29'!$P$9:$P$16,'[16]29'!$G$44:$G$51,'[16]29'!$J$44:$J$51,'[16]29'!$M$44:$M$51,'[16]29'!$M$35:$M$42,'[16]29'!$P$35:$P$42,'[16]29'!$P$44:$P$51</definedName>
    <definedName name="P2_T17?unit?РУБ.ГКАЛ">'[16]29'!$I$18:$I$25,'[16]29'!$L$9:$L$16,'[16]29'!$L$18:$L$25,'[16]29'!$O$9:$O$16,'[16]29'!$F$35:$F$42,'[16]29'!$I$35:$I$42,'[16]29'!$L$35:$L$42,'[16]29'!$O$35:$O$51</definedName>
    <definedName name="P2_T17?unit?ТГКАЛ">'[16]29'!$J$9:$J$16,'[16]29'!$M$9:$M$16,'[16]29'!$P$9:$P$16,'[16]29'!$M$35:$M$42,'[16]29'!$P$35:$P$42,'[16]29'!$G$44:$G$51,'[16]29'!$J$44:$J$51,'[16]29'!$M$44:$M$51,'[16]29'!$P$44:$P$51</definedName>
    <definedName name="P2_T17_Protection">'[16]29'!$F$19:$G$19,'[16]29'!$F$21:$G$25,'[16]29'!$F$27:$G$27,'[16]29'!$F$29:$G$33,'[16]29'!$F$36:$G$36,'[16]29'!$F$38:$G$42,'[16]29'!$F$45:$G$45,'[16]29'!$F$47:$G$51</definedName>
    <definedName name="P2_T21_Protection">'[16]21'!$E$20:$E$22,'[16]21'!$G$20:$K$22,'[16]21'!$M$20:$M$22,'[16]21'!$O$20:$S$22,'[16]21'!$E$26:$E$28,'[16]21'!$G$26:$K$28,'[16]21'!$M$26:$M$28,'[16]21'!$O$26:$S$28</definedName>
    <definedName name="P2_T25_protection">'[16]25'!$L$35:$O$37,'[16]25'!$L$41:$O$42,'[16]25'!$Q$8:$T$21,'[16]25'!$Q$24:$T$28,'[16]25'!$Q$30:$T$33,'[16]25'!$Q$35:$T$37,'[16]25'!$Q$41:$T$42,'[16]25'!$B$35:$B$37</definedName>
    <definedName name="P2_T26_Protection">'[16]26'!$F$34:$I$36,'[16]26'!$K$8:$N$8,'[16]26'!$K$10:$N$11,'[16]26'!$K$13:$N$15,'[16]26'!$K$18:$N$19,'[16]26'!$K$22:$N$24,'[16]26'!$K$26:$N$26,'[16]26'!$K$29:$N$32</definedName>
    <definedName name="P2_T27_Protection">'[16]27'!$F$34:$I$36,'[16]27'!$K$8:$N$8,'[16]27'!$K$10:$N$11,'[16]27'!$K$13:$N$15,'[16]27'!$K$18:$N$19,'[16]27'!$K$22:$N$24,'[16]27'!$K$26:$N$26,'[16]27'!$K$29:$N$32</definedName>
    <definedName name="P2_T28?axis?R?ПЭ">'[16]28'!$D$68:$I$70,'[16]28'!$D$74:$I$76,'[16]28'!$D$80:$I$82,'[16]28'!$D$89:$I$91,'[16]28'!$D$94:$I$96,'[16]28'!$D$100:$I$102,'[16]28'!$D$106:$I$108,'[16]28'!$D$115:$I$117</definedName>
    <definedName name="P2_T28?axis?R?ПЭ?">'[16]28'!$B$68:$B$70,'[16]28'!$B$74:$B$76,'[16]28'!$B$80:$B$82,'[16]28'!$B$89:$B$91,'[16]28'!$B$94:$B$96,'[16]28'!$B$100:$B$102,'[16]28'!$B$106:$B$108,'[16]28'!$B$115:$B$117</definedName>
    <definedName name="P2_T28_Protection">'[16]28'!$B$126:$B$128,'[16]28'!$B$132:$B$134,'[16]28'!$B$141:$B$143,'[16]28'!$B$146:$B$148,'[16]28'!$B$152:$B$154,'[16]28'!$B$158:$B$160,'[16]28'!$B$167:$B$169</definedName>
    <definedName name="P2_T4_Protect" hidden="1">'[26]4'!$Q$22:$T$22,'[26]4'!$Q$24:$T$28,'[26]4'!$V$24:$Y$28,'[26]4'!$V$22:$Y$22,'[26]4'!$V$20:$Y$20,'[26]4'!$V$11:$Y$17,'[26]4'!$AA$11:$AD$17,'[26]4'!$AA$20:$AD$20,'[26]4'!$AA$22:$AD$22</definedName>
    <definedName name="P3_SCOPE_F1_PRT" hidden="1">'[25]Ф-1 (для АО-энерго)'!$E$16:$E$17,'[25]Ф-1 (для АО-энерго)'!$C$4:$D$4,'[25]Ф-1 (для АО-энерго)'!$C$7:$E$10,'[25]Ф-1 (для АО-энерго)'!$A$11:$E$11</definedName>
    <definedName name="P3_SCOPE_PER_PRT" hidden="1">[25]перекрестка!$J$33:$K$37,[25]перекрестка!$N$33:$N$37,[25]перекрестка!$F$39:$H$43,[25]перекрестка!$J$39:$K$43,[25]перекрестка!$N$39:$N$43</definedName>
    <definedName name="P3_SCOPE_SV_PRT" hidden="1">[25]свод!$E$121:$I$121,[25]свод!$E$124:$H$127,[25]свод!$D$135:$G$135,[25]свод!$I$135:$I$140,[25]свод!$H$137:$H$140,[25]свод!$D$138:$G$140,[25]свод!$E$15:$I$16</definedName>
    <definedName name="P3_T1_Protect" hidden="1">[26]перекрестка!$J$96:$K$100,[26]перекрестка!$J$102:$K$106,[26]перекрестка!$J$108:$K$112,[26]перекрестка!$J$114:$K$118,[26]перекрестка!$J$120:$K$124</definedName>
    <definedName name="P3_T17_Protection">'[16]29'!$F$53:$G$53,'[16]29'!$F$55:$G$59,'[16]29'!$I$55:$J$59,'[16]29'!$I$53:$J$53,'[16]29'!$I$47:$J$51,'[16]29'!$I$45:$J$45,'[16]29'!$I$38:$J$42,'[16]29'!$I$36:$J$36</definedName>
    <definedName name="P3_T21_Protection" localSheetId="1">'[16]21'!$E$31:$E$33,'[16]21'!$G$31:$K$33,'[16]21'!$B$14:$B$16,'[16]21'!$B$20:$B$22,'[16]21'!$B$26:$B$28,'[16]21'!$B$31:$B$33,'[16]21'!$M$31:$M$33,P1_T21_Protection</definedName>
    <definedName name="P3_T21_Protection" localSheetId="0">'[16]21'!$E$31:$E$33,'[16]21'!$G$31:$K$33,'[16]21'!$B$14:$B$16,'[16]21'!$B$20:$B$22,'[16]21'!$B$26:$B$28,'[16]21'!$B$31:$B$33,'[16]21'!$M$31:$M$33,[0]!P1_T21_Protection</definedName>
    <definedName name="P3_T21_Protection">'[16]21'!$E$31:$E$33,'[16]21'!$G$31:$K$33,'[16]21'!$B$14:$B$16,'[16]21'!$B$20:$B$22,'[16]21'!$B$26:$B$28,'[16]21'!$B$31:$B$33,'[16]21'!$M$31:$M$33,P1_T21_Protection</definedName>
    <definedName name="P3_T27_Protection">'[16]27'!$K$34:$N$36,'[16]27'!$P$8:$S$8,'[16]27'!$P$10:$S$11,'[16]27'!$P$13:$S$15,'[16]27'!$P$18:$S$19,'[16]27'!$P$22:$S$24,'[16]27'!$P$26:$S$26,'[16]27'!$P$29:$S$32</definedName>
    <definedName name="P3_T28?axis?R?ПЭ">'[16]28'!$D$120:$I$122,'[16]28'!$D$126:$I$128,'[16]28'!$D$132:$I$134,'[16]28'!$D$141:$I$143,'[16]28'!$D$146:$I$148,'[16]28'!$D$152:$I$154,'[16]28'!$D$158:$I$160</definedName>
    <definedName name="P3_T28?axis?R?ПЭ?">'[16]28'!$B$120:$B$122,'[16]28'!$B$126:$B$128,'[16]28'!$B$132:$B$134,'[16]28'!$B$141:$B$143,'[16]28'!$B$146:$B$148,'[16]28'!$B$152:$B$154,'[16]28'!$B$158:$B$160</definedName>
    <definedName name="P3_T28_Protection">'[16]28'!$B$172:$B$174,'[16]28'!$B$178:$B$180,'[16]28'!$B$184:$B$186,'[16]28'!$B$193:$B$195,'[16]28'!$B$198:$B$200,'[16]28'!$B$204:$B$206,'[16]28'!$B$210:$B$212</definedName>
    <definedName name="P4_SCOPE_F1_PRT" hidden="1">'[25]Ф-1 (для АО-энерго)'!$C$13:$E$13,'[25]Ф-1 (для АО-энерго)'!$A$14:$E$14,'[25]Ф-1 (для АО-энерго)'!$C$23:$C$50,'[25]Ф-1 (для АО-энерго)'!$C$54:$C$95</definedName>
    <definedName name="P4_SCOPE_PER_PRT" hidden="1">[25]перекрестка!$F$45:$H$49,[25]перекрестка!$J$45:$K$49,[25]перекрестка!$N$45:$N$49,[25]перекрестка!$F$53:$G$64,[25]перекрестка!$H$54:$H$58</definedName>
    <definedName name="P4_T1_Protect" hidden="1">[26]перекрестка!$J$127,[26]перекрестка!$J$128:$K$132,[26]перекрестка!$J$133,[26]перекрестка!$J$134:$K$138,[26]перекрестка!$N$11:$N$22,[26]перекрестка!$N$24:$N$28</definedName>
    <definedName name="P4_T17_Protection">'[16]29'!$I$29:$J$33,'[16]29'!$I$27:$J$27,'[16]29'!$I$21:$J$25,'[16]29'!$I$19:$J$19,'[16]29'!$I$12:$J$16,'[16]29'!$I$10:$J$10,'[16]29'!$L$10:$M$10,'[16]29'!$L$12:$M$16</definedName>
    <definedName name="P4_T28?axis?R?ПЭ">'[16]28'!$D$167:$I$169,'[16]28'!$D$172:$I$174,'[16]28'!$D$178:$I$180,'[16]28'!$D$184:$I$186,'[16]28'!$D$193:$I$195,'[16]28'!$D$198:$I$200,'[16]28'!$D$204:$I$206</definedName>
    <definedName name="P4_T28?axis?R?ПЭ?">'[16]28'!$B$167:$B$169,'[16]28'!$B$172:$B$174,'[16]28'!$B$178:$B$180,'[16]28'!$B$184:$B$186,'[16]28'!$B$193:$B$195,'[16]28'!$B$198:$B$200,'[16]28'!$B$204:$B$206</definedName>
    <definedName name="P4_T28_Protection">'[16]28'!$B$219:$B$221,'[16]28'!$B$224:$B$226,'[16]28'!$B$230:$B$232,'[16]28'!$B$236:$B$238,'[16]28'!$B$245:$B$247,'[16]28'!$B$250:$B$252,'[16]28'!$B$256:$B$258</definedName>
    <definedName name="P5_SCOPE_PER_PRT" hidden="1">[25]перекрестка!$H$60:$H$64,[25]перекрестка!$J$53:$J$64,[25]перекрестка!$K$54:$K$58,[25]перекрестка!$K$60:$K$64,[25]перекрестка!$N$53:$N$64</definedName>
    <definedName name="P5_T1_Protect" hidden="1">[26]перекрестка!$N$30:$N$34,[26]перекрестка!$N$36:$N$40,[26]перекрестка!$N$42:$N$46,[26]перекрестка!$N$49:$N$60,[26]перекрестка!$N$62:$N$66</definedName>
    <definedName name="P5_T17_Protection">'[16]29'!$L$19:$M$19,'[16]29'!$L$21:$M$27,'[16]29'!$L$29:$M$33,'[16]29'!$L$36:$M$36,'[16]29'!$L$38:$M$42,'[16]29'!$L$45:$M$45,'[16]29'!$O$10:$P$10,'[16]29'!$O$12:$P$16</definedName>
    <definedName name="P5_T28?axis?R?ПЭ">'[16]28'!$D$210:$I$212,'[16]28'!$D$219:$I$221,'[16]28'!$D$224:$I$226,'[16]28'!$D$230:$I$232,'[16]28'!$D$236:$I$238,'[16]28'!$D$245:$I$247,'[16]28'!$D$250:$I$252</definedName>
    <definedName name="P5_T28?axis?R?ПЭ?">'[16]28'!$B$210:$B$212,'[16]28'!$B$219:$B$221,'[16]28'!$B$224:$B$226,'[16]28'!$B$230:$B$232,'[16]28'!$B$236:$B$238,'[16]28'!$B$245:$B$247,'[16]28'!$B$250:$B$252</definedName>
    <definedName name="P5_T28_Protection">'[16]28'!$B$262:$B$264,'[16]28'!$B$271:$B$273,'[16]28'!$B$276:$B$278,'[16]28'!$B$282:$B$284,'[16]28'!$B$288:$B$291,'[16]28'!$B$11:$B$13,'[16]28'!$B$16:$B$18,'[16]28'!$B$22:$B$24</definedName>
    <definedName name="P6_SCOPE_PER_PRT" hidden="1">[25]перекрестка!$F$66:$H$70,[25]перекрестка!$J$66:$K$70,[25]перекрестка!$N$66:$N$70,[25]перекрестка!$F$72:$H$76,[25]перекрестка!$J$72:$K$76</definedName>
    <definedName name="P6_T1_Protect" hidden="1">[26]перекрестка!$N$68:$N$72,[26]перекрестка!$N$74:$N$78,[26]перекрестка!$N$80:$N$84,[26]перекрестка!$N$89:$N$100,[26]перекрестка!$N$102:$N$106</definedName>
    <definedName name="P6_T17_Protection" localSheetId="1">'[16]29'!$O$19:$P$19,'[16]29'!$O$21:$P$25,'[16]29'!$O$27:$P$27,'[16]29'!$O$29:$P$33,'[16]29'!$O$36:$P$36,'[16]29'!$O$38:$P$42,'[16]29'!$O$45:$P$45,P1_T17_Protection</definedName>
    <definedName name="P6_T17_Protection" localSheetId="0">'[16]29'!$O$19:$P$19,'[16]29'!$O$21:$P$25,'[16]29'!$O$27:$P$27,'[16]29'!$O$29:$P$33,'[16]29'!$O$36:$P$36,'[16]29'!$O$38:$P$42,'[16]29'!$O$45:$P$45,[0]!P1_T17_Protection</definedName>
    <definedName name="P6_T17_Protection">'[16]29'!$O$19:$P$19,'[16]29'!$O$21:$P$25,'[16]29'!$O$27:$P$27,'[16]29'!$O$29:$P$33,'[16]29'!$O$36:$P$36,'[16]29'!$O$38:$P$42,'[16]29'!$O$45:$P$45,P1_T17_Protection</definedName>
    <definedName name="P6_T28?axis?R?ПЭ" localSheetId="1">'[16]28'!$D$256:$I$258,'[16]28'!$D$262:$I$264,'[16]28'!$D$271:$I$273,'[16]28'!$D$276:$I$278,'[16]28'!$D$282:$I$284,'[16]28'!$D$288:$I$291,'[16]28'!$D$11:$I$13,P1_T28?axis?R?ПЭ</definedName>
    <definedName name="P6_T28?axis?R?ПЭ" localSheetId="0">'[16]28'!$D$256:$I$258,'[16]28'!$D$262:$I$264,'[16]28'!$D$271:$I$273,'[16]28'!$D$276:$I$278,'[16]28'!$D$282:$I$284,'[16]28'!$D$288:$I$291,'[16]28'!$D$11:$I$13,[0]!P1_T28?axis?R?ПЭ</definedName>
    <definedName name="P6_T28?axis?R?ПЭ">'[16]28'!$D$256:$I$258,'[16]28'!$D$262:$I$264,'[16]28'!$D$271:$I$273,'[16]28'!$D$276:$I$278,'[16]28'!$D$282:$I$284,'[16]28'!$D$288:$I$291,'[16]28'!$D$11:$I$13,P1_T28?axis?R?ПЭ</definedName>
    <definedName name="P6_T28?axis?R?ПЭ?" localSheetId="1">'[16]28'!$B$256:$B$258,'[16]28'!$B$262:$B$264,'[16]28'!$B$271:$B$273,'[16]28'!$B$276:$B$278,'[16]28'!$B$282:$B$284,'[16]28'!$B$288:$B$291,'[16]28'!$B$11:$B$13,P1_T28?axis?R?ПЭ?</definedName>
    <definedName name="P6_T28?axis?R?ПЭ?" localSheetId="0">'[16]28'!$B$256:$B$258,'[16]28'!$B$262:$B$264,'[16]28'!$B$271:$B$273,'[16]28'!$B$276:$B$278,'[16]28'!$B$282:$B$284,'[16]28'!$B$288:$B$291,'[16]28'!$B$11:$B$13,[0]!P1_T28?axis?R?ПЭ?</definedName>
    <definedName name="P6_T28?axis?R?ПЭ?">'[16]28'!$B$256:$B$258,'[16]28'!$B$262:$B$264,'[16]28'!$B$271:$B$273,'[16]28'!$B$276:$B$278,'[16]28'!$B$282:$B$284,'[16]28'!$B$288:$B$291,'[16]28'!$B$11:$B$13,P1_T28?axis?R?ПЭ?</definedName>
    <definedName name="P6_T28_Protection">'[16]28'!$B$28:$B$30,'[16]28'!$B$37:$B$39,'[16]28'!$B$42:$B$44,'[16]28'!$B$48:$B$50,'[16]28'!$B$54:$B$56,'[16]28'!$B$63:$B$65,'[16]28'!$G$210:$H$212,'[16]28'!$D$11:$E$13</definedName>
    <definedName name="P7_SCOPE_PER_PRT" hidden="1">[25]перекрестка!$N$72:$N$76,[25]перекрестка!$F$78:$H$82,[25]перекрестка!$J$78:$K$82,[25]перекрестка!$N$78:$N$82,[25]перекрестка!$F$84:$H$88</definedName>
    <definedName name="P7_T1_Protect" hidden="1">[26]перекрестка!$N$108:$N$112,[26]перекрестка!$N$114:$N$118,[26]перекрестка!$N$120:$N$124,[26]перекрестка!$N$127:$N$138,[26]перекрестка!$N$140:$N$144</definedName>
    <definedName name="P7_T28_Protection">'[16]28'!$G$11:$H$13,'[16]28'!$D$16:$E$18,'[16]28'!$G$16:$H$18,'[16]28'!$D$22:$E$24,'[16]28'!$G$22:$H$24,'[16]28'!$D$28:$E$30,'[16]28'!$G$28:$H$30,'[16]28'!$D$37:$E$39</definedName>
    <definedName name="P8_SCOPE_PER_PRT" localSheetId="1" hidden="1">[25]перекрестка!$J$84:$K$88,[25]перекрестка!$N$84:$N$88,[25]перекрестка!$F$14:$G$25,P1_SCOPE_PER_PRT,P2_SCOPE_PER_PRT,P3_SCOPE_PER_PRT,P4_SCOPE_PER_PRT</definedName>
    <definedName name="P8_SCOPE_PER_PRT" localSheetId="0" hidden="1">[25]перекрестка!$J$84:$K$88,[25]перекрестка!$N$84:$N$88,[25]перекрестка!$F$14:$G$25,[0]!P1_SCOPE_PER_PRT,[0]!P2_SCOPE_PER_PRT,[0]!P3_SCOPE_PER_PRT,[0]!P4_SCOPE_PER_PRT</definedName>
    <definedName name="P8_SCOPE_PER_PRT" hidden="1">[25]перекрестка!$J$84:$K$88,[25]перекрестка!$N$84:$N$88,[25]перекрестка!$F$14:$G$25,P1_SCOPE_PER_PRT,P2_SCOPE_PER_PRT,P3_SCOPE_PER_PRT,P4_SCOPE_PER_PRT</definedName>
    <definedName name="P8_T1_Protect" hidden="1">[26]перекрестка!$N$146:$N$150,[26]перекрестка!$N$152:$N$156,[26]перекрестка!$N$158:$N$162,[26]перекрестка!$F$11:$G$11,[26]перекрестка!$F$12:$H$16</definedName>
    <definedName name="P8_T28_Protection">'[16]28'!$G$37:$H$39,'[16]28'!$D$42:$E$44,'[16]28'!$G$42:$H$44,'[16]28'!$D$48:$E$50,'[16]28'!$G$48:$H$50,'[16]28'!$D$54:$E$56,'[16]28'!$G$54:$H$56,'[16]28'!$D$89:$E$91</definedName>
    <definedName name="P9_T1_Protect" hidden="1">[26]перекрестка!$F$17:$G$17,[26]перекрестка!$F$18:$H$22,[26]перекрестка!$F$24:$H$28,[26]перекрестка!$F$30:$H$34,[26]перекрестка!$F$36:$H$40</definedName>
    <definedName name="P9_T28_Protection">'[16]28'!$G$89:$H$91,'[16]28'!$G$94:$H$96,'[16]28'!$D$94:$E$96,'[16]28'!$D$100:$E$102,'[16]28'!$G$100:$H$102,'[16]28'!$D$106:$E$108,'[16]28'!$G$106:$H$108,'[16]28'!$D$167:$E$169</definedName>
    <definedName name="PapExpas">#REF!</definedName>
    <definedName name="Pay_Date">#REF!</definedName>
    <definedName name="Pay_Num">#REF!</definedName>
    <definedName name="Payment_Date" localSheetId="1">DATE(YEAR(Loan_Start),MONTH(Loan_Start)+Payment_Number,DAY(Loan_Start))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coubud" localSheetId="0">[22]Personnel!#REF!</definedName>
    <definedName name="Pcoubud">[22]Personnel!#REF!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hypotheses">#REF!</definedName>
    <definedName name="Pmainoeuvre">#REF!</definedName>
    <definedName name="polta" localSheetId="0">'[27]2001'!#REF!</definedName>
    <definedName name="polta">'[27]2001'!#REF!</definedName>
    <definedName name="popamia">#REF!</definedName>
    <definedName name="pp">#REF!</definedName>
    <definedName name="Princ">#REF!</definedName>
    <definedName name="Print_Area_Reset" localSheetId="1">OFFSET(Full_Print,0,0,'приложение 12 3 кв.'!Last_Row)</definedName>
    <definedName name="Print_Area_Reset" localSheetId="0">OFFSET([0]!Full_Print,0,0,'приложение 8 3 кв. '!Last_Row)</definedName>
    <definedName name="Print_Area_Reset">OFFSET(Full_Print,0,0,Last_Row)</definedName>
    <definedName name="promd_Запрос_с_16_по_19">#REF!</definedName>
    <definedName name="qaz" localSheetId="1">'приложение 12 3 кв.'!qaz</definedName>
    <definedName name="qaz" localSheetId="0">'приложение 8 3 кв. '!qaz</definedName>
    <definedName name="qaz">[0]!qaz</definedName>
    <definedName name="qq" localSheetId="1">[0]!USD/1.701</definedName>
    <definedName name="qq" localSheetId="0">[0]!USD/1.701</definedName>
    <definedName name="qq">[0]!USD/1.701</definedName>
    <definedName name="QryRowStr_End_1.5">#N/A</definedName>
    <definedName name="QryRowStr_Start_1.5">#N/A</definedName>
    <definedName name="QryRowStrCount">2</definedName>
    <definedName name="R_r">#REF!</definedName>
    <definedName name="raion">'[24]Анкета (2)'!$B$8</definedName>
    <definedName name="Receipts_and_Disbursements">#REF!</definedName>
    <definedName name="Rent_and_Taxes" localSheetId="0">#REF!</definedName>
    <definedName name="Rent_and_Taxes">#REF!</definedName>
    <definedName name="Rep_cur" localSheetId="0">'[29]Расчет потоков без учета и.с.'!#REF!</definedName>
    <definedName name="Rep_cur">'[29]Расчет потоков без учета и.с.'!#REF!</definedName>
    <definedName name="repay1" localSheetId="0">#REF!</definedName>
    <definedName name="repay1">#REF!</definedName>
    <definedName name="Resnatur" localSheetId="0">#REF!</definedName>
    <definedName name="Resnatur">#REF!</definedName>
    <definedName name="Resnatur2" localSheetId="0">#REF!</definedName>
    <definedName name="Resnatur2">#REF!</definedName>
    <definedName name="RGK" localSheetId="0">#REF!</definedName>
    <definedName name="RGK">#REF!</definedName>
    <definedName name="S1_" localSheetId="1">#REF!</definedName>
    <definedName name="S1_">#REF!</definedName>
    <definedName name="S10_" localSheetId="1">#REF!</definedName>
    <definedName name="S10_">#REF!</definedName>
    <definedName name="S11_" localSheetId="1">#REF!</definedName>
    <definedName name="S11_">#REF!</definedName>
    <definedName name="S12_" localSheetId="1">#REF!</definedName>
    <definedName name="S12_">#REF!</definedName>
    <definedName name="S13_" localSheetId="1">#REF!</definedName>
    <definedName name="S13_">#REF!</definedName>
    <definedName name="S14_" localSheetId="1">#REF!</definedName>
    <definedName name="S14_">#REF!</definedName>
    <definedName name="S15_" localSheetId="1">#REF!</definedName>
    <definedName name="S15_">#REF!</definedName>
    <definedName name="S16_" localSheetId="1">#REF!</definedName>
    <definedName name="S16_">#REF!</definedName>
    <definedName name="S17_" localSheetId="1">#REF!</definedName>
    <definedName name="S17_">#REF!</definedName>
    <definedName name="S18_" localSheetId="1">#REF!</definedName>
    <definedName name="S18_">#REF!</definedName>
    <definedName name="S19_" localSheetId="1">#REF!</definedName>
    <definedName name="S19_">#REF!</definedName>
    <definedName name="S2_" localSheetId="1">#REF!</definedName>
    <definedName name="S2_">#REF!</definedName>
    <definedName name="S20_" localSheetId="1">#REF!</definedName>
    <definedName name="S20_">#REF!</definedName>
    <definedName name="S3_" localSheetId="1">#REF!</definedName>
    <definedName name="S3_">#REF!</definedName>
    <definedName name="S4_" localSheetId="1">#REF!</definedName>
    <definedName name="S4_">#REF!</definedName>
    <definedName name="S5_" localSheetId="1">#REF!</definedName>
    <definedName name="S5_">#REF!</definedName>
    <definedName name="S6_" localSheetId="1">#REF!</definedName>
    <definedName name="S6_">#REF!</definedName>
    <definedName name="S7_" localSheetId="1">#REF!</definedName>
    <definedName name="S7_">#REF!</definedName>
    <definedName name="S8_" localSheetId="1">#REF!</definedName>
    <definedName name="S8_">#REF!</definedName>
    <definedName name="S9_" localSheetId="1">#REF!</definedName>
    <definedName name="S9_">#REF!</definedName>
    <definedName name="Salaries_Paid_1">#REF!</definedName>
    <definedName name="Salaries_Paid_2">#REF!</definedName>
    <definedName name="sansnom" localSheetId="1">[0]!NotesHyp</definedName>
    <definedName name="sansnom" localSheetId="0">[0]!NotesHyp</definedName>
    <definedName name="sansnom">[0]!NotesHyp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E_16_PRT" localSheetId="1">P1_SCOPE_16_PRT,P2_SCOPE_16_PRT</definedName>
    <definedName name="SCOPE_16_PRT" localSheetId="0">[0]!P1_SCOPE_16_PRT,[0]!P2_SCOPE_16_PRT</definedName>
    <definedName name="SCOPE_16_PRT">P1_SCOPE_16_PRT,P2_SCOPE_16_PRT</definedName>
    <definedName name="SCOPE_17.1_PRT">'[25]17.1'!$D$14:$F$17,'[25]17.1'!$D$19:$F$22,'[25]17.1'!$I$9:$I$12,'[25]17.1'!$I$14:$I$17,'[25]17.1'!$I$19:$I$22,'[25]17.1'!$D$9:$F$12</definedName>
    <definedName name="SCOPE_17_LD">#REF!</definedName>
    <definedName name="SCOPE_17_PRT" localSheetId="1">#REF!,#REF!,#REF!,#REF!,#REF!,#REF!,#REF!,P1_SCOPE_17_PRT</definedName>
    <definedName name="SCOPE_17_PRT" localSheetId="0">#REF!,#REF!,#REF!,#REF!,#REF!,#REF!,#REF!,[0]!P1_SCOPE_17_PRT</definedName>
    <definedName name="SCOPE_17_PRT">#REF!,#REF!,#REF!,#REF!,#REF!,#REF!,#REF!,P1_SCOPE_17_PRT</definedName>
    <definedName name="SCOPE_24_LD">'[25]24'!$E$8:$J$47,'[25]24'!$E$49:$J$66</definedName>
    <definedName name="SCOPE_24_PRT">'[25]24'!$E$41:$I$41,'[25]24'!$E$34:$I$34,'[25]24'!$E$36:$I$36,'[25]24'!$E$43:$I$43</definedName>
    <definedName name="SCOPE_25_PRT">'[25]25'!$E$20:$I$20,'[25]25'!$E$34:$I$34,'[25]25'!$E$41:$I$41,'[25]25'!$E$8:$I$10</definedName>
    <definedName name="SCOPE_4_PRT" localSheetId="1">'[25]4'!$Z$27:$AC$31,'[25]4'!$F$14:$I$20,P1_SCOPE_4_PRT,P2_SCOPE_4_PRT</definedName>
    <definedName name="SCOPE_4_PRT" localSheetId="0">'[25]4'!$Z$27:$AC$31,'[25]4'!$F$14:$I$20,[0]!P1_SCOPE_4_PRT,[0]!P2_SCOPE_4_PRT</definedName>
    <definedName name="SCOPE_4_PRT">'[25]4'!$Z$27:$AC$31,'[25]4'!$F$14:$I$20,P1_SCOPE_4_PRT,P2_SCOPE_4_PRT</definedName>
    <definedName name="SCOPE_5_PRT" localSheetId="1">'[25]5'!$Z$27:$AC$31,'[25]5'!$F$14:$I$21,P1_SCOPE_5_PRT,P2_SCOPE_5_PRT</definedName>
    <definedName name="SCOPE_5_PRT" localSheetId="0">'[25]5'!$Z$27:$AC$31,'[25]5'!$F$14:$I$21,[0]!P1_SCOPE_5_PRT,[0]!P2_SCOPE_5_PRT</definedName>
    <definedName name="SCOPE_5_PRT">'[25]5'!$Z$27:$AC$31,'[25]5'!$F$14:$I$21,P1_SCOPE_5_PRT,P2_SCOPE_5_PRT</definedName>
    <definedName name="SCOPE_F1_PRT" localSheetId="1">'[25]Ф-1 (для АО-энерго)'!$D$86:$E$95,P1_SCOPE_F1_PRT,P2_SCOPE_F1_PRT,P3_SCOPE_F1_PRT,P4_SCOPE_F1_PRT</definedName>
    <definedName name="SCOPE_F1_PRT" localSheetId="0">'[25]Ф-1 (для АО-энерго)'!$D$86:$E$95,[0]!P1_SCOPE_F1_PRT,[0]!P2_SCOPE_F1_PRT,[0]!P3_SCOPE_F1_PRT,[0]!P4_SCOPE_F1_PRT</definedName>
    <definedName name="SCOPE_F1_PRT">'[25]Ф-1 (для АО-энерго)'!$D$86:$E$95,P1_SCOPE_F1_PRT,P2_SCOPE_F1_PRT,P3_SCOPE_F1_PRT,P4_SCOPE_F1_PRT</definedName>
    <definedName name="SCOPE_F2_PRT" localSheetId="1">'[25]Ф-2 (для АО-энерго)'!$C$5:$D$5,'[25]Ф-2 (для АО-энерго)'!$C$52:$C$57,'[25]Ф-2 (для АО-энерго)'!$D$57:$G$57,P1_SCOPE_F2_PRT,P2_SCOPE_F2_PRT</definedName>
    <definedName name="SCOPE_F2_PRT" localSheetId="0">'[25]Ф-2 (для АО-энерго)'!$C$5:$D$5,'[25]Ф-2 (для АО-энерго)'!$C$52:$C$57,'[25]Ф-2 (для АО-энерго)'!$D$57:$G$57,[0]!P1_SCOPE_F2_PRT,[0]!P2_SCOPE_F2_PRT</definedName>
    <definedName name="SCOPE_F2_PRT">'[25]Ф-2 (для АО-энерго)'!$C$5:$D$5,'[25]Ф-2 (для АО-энерго)'!$C$52:$C$57,'[25]Ф-2 (для АО-энерго)'!$D$57:$G$57,P1_SCOPE_F2_PRT,P2_SCOPE_F2_PRT</definedName>
    <definedName name="SCOPE_PER_PRT" localSheetId="1">P5_SCOPE_PER_PRT,P6_SCOPE_PER_PRT,P7_SCOPE_PER_PRT,'приложение 12 3 кв.'!P8_SCOPE_PER_PRT</definedName>
    <definedName name="SCOPE_PER_PRT" localSheetId="0">[0]!P5_SCOPE_PER_PRT,[0]!P6_SCOPE_PER_PRT,[0]!P7_SCOPE_PER_PRT,'приложение 8 3 кв. '!P8_SCOPE_PER_PRT</definedName>
    <definedName name="SCOPE_PER_PRT">P5_SCOPE_PER_PRT,P6_SCOPE_PER_PRT,P7_SCOPE_PER_PRT,P8_SCOPE_PER_PRT</definedName>
    <definedName name="SCOPE_SPR_PRT">[25]Справочники!$D$21:$J$22,[25]Справочники!$E$13:$I$14,[25]Справочники!$F$27:$H$28</definedName>
    <definedName name="SCOPE_SV_LD1" localSheetId="1">[25]свод!$E$104:$M$104,[25]свод!$E$106:$M$117,[25]свод!$E$120:$M$121,[25]свод!$E$123:$M$127,[25]свод!$E$10:$M$68,P1_SCOPE_SV_LD1</definedName>
    <definedName name="SCOPE_SV_LD1" localSheetId="0">[25]свод!$E$104:$M$104,[25]свод!$E$106:$M$117,[25]свод!$E$120:$M$121,[25]свод!$E$123:$M$127,[25]свод!$E$10:$M$68,[0]!P1_SCOPE_SV_LD1</definedName>
    <definedName name="SCOPE_SV_LD1">[25]свод!$E$104:$M$104,[25]свод!$E$106:$M$117,[25]свод!$E$120:$M$121,[25]свод!$E$123:$M$127,[25]свод!$E$10:$M$68,P1_SCOPE_SV_LD1</definedName>
    <definedName name="SCOPE_SV_PRT" localSheetId="1">P1_SCOPE_SV_PRT,P2_SCOPE_SV_PRT,P3_SCOPE_SV_PRT</definedName>
    <definedName name="SCOPE_SV_PRT" localSheetId="0">[0]!P1_SCOPE_SV_PRT,[0]!P2_SCOPE_SV_PRT,[0]!P3_SCOPE_SV_PRT</definedName>
    <definedName name="SCOPE_SV_PRT">P1_SCOPE_SV_PRT,P2_SCOPE_SV_PRT,P3_SCOPE_SV_PRT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eet2?prefix?">"H"</definedName>
    <definedName name="shit" localSheetId="1">'приложение 12 3 кв.'!shit</definedName>
    <definedName name="shit" localSheetId="0">'приложение 8 3 кв. '!shit</definedName>
    <definedName name="shit">[0]!shit</definedName>
    <definedName name="SMappros">[22]SMetstrait!$B$6:$W$57,[22]SMetstrait!$B$59:$W$113</definedName>
    <definedName name="Soude">#REF!</definedName>
    <definedName name="SoudeP97">#REF!</definedName>
    <definedName name="Staffing_Plan_1">#REF!</definedName>
    <definedName name="Staffing_Plan_2">#REF!</definedName>
    <definedName name="Statement_of_Cash_Flows">#REF!</definedName>
    <definedName name="station" localSheetId="0">#REF!</definedName>
    <definedName name="station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>#REF!</definedName>
    <definedName name="T1_Protect" localSheetId="1">P15_T1_Protect,P16_T1_Protect,P17_T1_Protect,'приложение 12 3 кв.'!P18_T1_Protect,'приложение 12 3 кв.'!P19_T1_Protect</definedName>
    <definedName name="T1_Protect" localSheetId="0">[0]!P15_T1_Protect,[0]!P16_T1_Protect,[0]!P17_T1_Protect,'приложение 8 3 кв. '!P18_T1_Protect,'приложение 8 3 кв. '!P19_T1_Protect</definedName>
    <definedName name="T1_Protect">P15_T1_Protect,P16_T1_Protect,P17_T1_Protect,P18_T1_Protect,P19_T1_Protect</definedName>
    <definedName name="T11?Data">#N/A</definedName>
    <definedName name="T15_Protect">'[26]15'!$E$25:$I$29,'[26]15'!$E$31:$I$34,'[26]15'!$E$36:$I$38,'[26]15'!$E$42:$I$43,'[26]15'!$E$9:$I$17,'[26]15'!$B$36:$B$38,'[26]15'!$E$19:$I$21</definedName>
    <definedName name="T16_Protect" localSheetId="1">'[26]16'!$G$44:$K$44,'[26]16'!$G$7:$K$8,P1_T16_Protect</definedName>
    <definedName name="T16_Protect" localSheetId="0">'[26]16'!$G$44:$K$44,'[26]16'!$G$7:$K$8,[0]!P1_T16_Protect</definedName>
    <definedName name="T16_Protect">'[26]16'!$G$44:$K$44,'[26]16'!$G$7:$K$8,P1_T16_Protect</definedName>
    <definedName name="T17.1_Protect">'[26]17.1'!$D$14:$F$17,'[26]17.1'!$D$19:$F$22,'[26]17.1'!$I$9:$I$12,'[26]17.1'!$I$14:$I$17,'[26]17.1'!$I$19:$I$22,'[26]17.1'!$D$9:$F$12</definedName>
    <definedName name="T17?L7">'[16]29'!$L$60,'[16]29'!$O$60,'[16]29'!$F$60,'[16]29'!$I$60</definedName>
    <definedName name="T17?unit?ГКАЛЧ">'[16]29'!$M$26:$M$33,'[16]29'!$P$26:$P$33,'[16]29'!$G$52:$G$59,'[16]29'!$J$52:$J$59,'[16]29'!$M$52:$M$59,'[16]29'!$P$52:$P$59,'[16]29'!$G$26:$G$33,'[16]29'!$J$26:$J$33</definedName>
    <definedName name="T17?unit?РУБ.ГКАЛ" localSheetId="1">'[16]29'!$O$18:$O$25,P1_T17?unit?РУБ.ГКАЛ,P2_T17?unit?РУБ.ГКАЛ</definedName>
    <definedName name="T17?unit?РУБ.ГКАЛ" localSheetId="0">'[16]29'!$O$18:$O$25,[0]!P1_T17?unit?РУБ.ГКАЛ,[0]!P2_T17?unit?РУБ.ГКАЛ</definedName>
    <definedName name="T17?unit?РУБ.ГКАЛ">'[16]29'!$O$18:$O$25,P1_T17?unit?РУБ.ГКАЛ,P2_T17?unit?РУБ.ГКАЛ</definedName>
    <definedName name="T17?unit?ТГКАЛ" localSheetId="1">'[16]29'!$P$18:$P$25,P1_T17?unit?ТГКАЛ,P2_T17?unit?ТГКАЛ</definedName>
    <definedName name="T17?unit?ТГКАЛ" localSheetId="0">'[16]29'!$P$18:$P$25,[0]!P1_T17?unit?ТГКАЛ,[0]!P2_T17?unit?ТГКАЛ</definedName>
    <definedName name="T17?unit?ТГКАЛ">'[16]29'!$P$18:$P$25,P1_T17?unit?ТГКАЛ,P2_T17?unit?ТГКАЛ</definedName>
    <definedName name="T17?unit?ТРУБ.ГКАЛЧ.МЕС">'[16]29'!$L$26:$L$33,'[16]29'!$O$26:$O$33,'[16]29'!$F$52:$F$59,'[16]29'!$I$52:$I$59,'[16]29'!$L$52:$L$59,'[16]29'!$O$52:$O$59,'[16]29'!$F$26:$F$33,'[16]29'!$I$26:$I$33</definedName>
    <definedName name="T17_Protect" localSheetId="1">'[26]21.3'!$E$54:$I$57,'[26]21.3'!$E$10:$I$10,P1_T17_Protect</definedName>
    <definedName name="T17_Protect" localSheetId="0">'[26]21.3'!$E$54:$I$57,'[26]21.3'!$E$10:$I$10,P1_T17_Protect</definedName>
    <definedName name="T17_Protect">'[26]21.3'!$E$54:$I$57,'[26]21.3'!$E$10:$I$10,P1_T17_Protect</definedName>
    <definedName name="T17_Protection" localSheetId="1">P2_T17_Protection,P3_T17_Protection,P4_T17_Protection,P5_T17_Protection,'приложение 12 3 кв.'!P6_T17_Protection</definedName>
    <definedName name="T17_Protection" localSheetId="0">[0]!P2_T17_Protection,[0]!P3_T17_Protection,[0]!P4_T17_Protection,[0]!P5_T17_Protection,'приложение 8 3 кв. '!P6_T17_Protection</definedName>
    <definedName name="T17_Protection">P2_T17_Protection,P3_T17_Protection,P4_T17_Protection,P5_T17_Protection,P6_T17_Protection</definedName>
    <definedName name="T18.1?Data" localSheetId="1">P1_T18.1?Data,P2_T18.1?Data</definedName>
    <definedName name="T18.1?Data" localSheetId="0">P1_T18.1?Data,P2_T18.1?Data</definedName>
    <definedName name="T18.1?Data">P1_T18.1?Data,P2_T18.1?Data</definedName>
    <definedName name="T18.2?item_ext?СБЫТ" localSheetId="0">'[26]18.2'!#REF!,'[26]18.2'!#REF!</definedName>
    <definedName name="T18.2?item_ext?СБЫТ">'[26]18.2'!#REF!,'[26]18.2'!#REF!</definedName>
    <definedName name="T18.2?ВРАС">'[26]18.2'!$B$34:$B$36,'[26]18.2'!$B$28:$B$30</definedName>
    <definedName name="T18.2_Protect" localSheetId="1">'[26]18.2'!$F$56:$J$57,'[26]18.2'!$F$60:$J$60,'[26]18.2'!$F$62:$J$65,'[26]18.2'!$F$6:$J$8,P1_T18.2_Protect</definedName>
    <definedName name="T18.2_Protect" localSheetId="0">'[26]18.2'!$F$56:$J$57,'[26]18.2'!$F$60:$J$60,'[26]18.2'!$F$62:$J$65,'[26]18.2'!$F$6:$J$8,[0]!P1_T18.2_Protect</definedName>
    <definedName name="T18.2_Protect">'[26]18.2'!$F$56:$J$57,'[26]18.2'!$F$60:$J$60,'[26]18.2'!$F$62:$J$65,'[26]18.2'!$F$6:$J$8,P1_T18.2_Protect</definedName>
    <definedName name="T19.1.1?Data" localSheetId="1">P1_T19.1.1?Data,P2_T19.1.1?Data</definedName>
    <definedName name="T19.1.1?Data" localSheetId="0">P1_T19.1.1?Data,P2_T19.1.1?Data</definedName>
    <definedName name="T19.1.1?Data">P1_T19.1.1?Data,P2_T19.1.1?Data</definedName>
    <definedName name="T19.1.2?Data" localSheetId="1">P1_T19.1.2?Data,P2_T19.1.2?Data</definedName>
    <definedName name="T19.1.2?Data" localSheetId="0">P1_T19.1.2?Data,P2_T19.1.2?Data</definedName>
    <definedName name="T19.1.2?Data">P1_T19.1.2?Data,P2_T19.1.2?Data</definedName>
    <definedName name="T19.2?Data" localSheetId="1">P1_T19.2?Data,P2_T19.2?Data</definedName>
    <definedName name="T19.2?Data" localSheetId="0">P1_T19.2?Data,P2_T19.2?Data</definedName>
    <definedName name="T19.2?Data">P1_T19.2?Data,P2_T19.2?Data</definedName>
    <definedName name="T19?Data">'[16]19'!$J$8:$M$16,'[16]19'!$C$8:$H$16</definedName>
    <definedName name="T19_Protection">'[16]19'!$E$13:$H$13,'[16]19'!$E$15:$H$15,'[16]19'!$J$8:$M$11,'[16]19'!$J$13:$M$13,'[16]19'!$J$15:$M$15,'[16]19'!$E$4:$H$4,'[16]19'!$J$4:$M$4,'[16]19'!$E$8:$H$11</definedName>
    <definedName name="T2.1?Data">#N/A</definedName>
    <definedName name="T2.3_Protect">'[26]2.3'!$F$30:$G$34,'[26]2.3'!$H$24:$K$28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'[16]20'!$C$13:$M$13,'[16]20'!$C$15:$M$19,'[16]20'!$C$8:$M$11</definedName>
    <definedName name="T20_Protect">#REF!,#REF!</definedName>
    <definedName name="T20_Protection" localSheetId="1">'[16]20'!$E$8:$H$11,P1_T20_Protection</definedName>
    <definedName name="T20_Protection" localSheetId="0">'[16]20'!$E$8:$H$11,[0]!P1_T20_Protection</definedName>
    <definedName name="T20_Protection">'[16]20'!$E$8:$H$11,P1_T20_Protection</definedName>
    <definedName name="T21.2.1?Data" localSheetId="1">P1_T21.2.1?Data,P2_T21.2.1?Data</definedName>
    <definedName name="T21.2.1?Data" localSheetId="0">P1_T21.2.1?Data,P2_T21.2.1?Data</definedName>
    <definedName name="T21.2.1?Data">P1_T21.2.1?Data,P2_T21.2.1?Data</definedName>
    <definedName name="T21.2.2?Data" localSheetId="1">P1_T21.2.2?Data,P2_T21.2.2?Data</definedName>
    <definedName name="T21.2.2?Data" localSheetId="0">P1_T21.2.2?Data,P2_T21.2.2?Data</definedName>
    <definedName name="T21.2.2?Data">P1_T21.2.2?Data,P2_T21.2.2?Data</definedName>
    <definedName name="T21.3?item_ext?СБЫТ" localSheetId="0">'[26]21.3'!#REF!,'[26]21.3'!#REF!</definedName>
    <definedName name="T21.3?item_ext?СБЫТ">'[26]21.3'!#REF!,'[26]21.3'!#REF!</definedName>
    <definedName name="T21.3?ВРАС">'[26]21.3'!$B$28:$B$30,'[26]21.3'!$B$48:$B$50</definedName>
    <definedName name="T21.3_Protect">'[26]21.3'!$E$19:$I$22,'[26]21.3'!$E$24:$I$25,'[26]21.3'!$B$28:$I$30,'[26]21.3'!$E$32:$I$32,'[26]21.3'!$E$35:$I$45,'[26]21.3'!$B$48:$I$50,'[26]21.3'!$E$13:$I$17</definedName>
    <definedName name="T21.4?Data" localSheetId="1">P1_T21.4?Data,P2_T21.4?Data</definedName>
    <definedName name="T21.4?Data" localSheetId="0">P1_T21.4?Data,P2_T21.4?Data</definedName>
    <definedName name="T21.4?Data">P1_T21.4?Data,P2_T21.4?Data</definedName>
    <definedName name="T21?axis?R?ПЭ">'[16]21'!$D$14:$S$16,'[16]21'!$D$26:$S$28,'[16]21'!$D$20:$S$22</definedName>
    <definedName name="T21?axis?R?ПЭ?">'[16]21'!$B$14:$B$16,'[16]21'!$B$26:$B$28,'[16]21'!$B$20:$B$22</definedName>
    <definedName name="T21?Data">'[16]21'!$D$14:$S$16,'[16]21'!$D$18:$S$18,'[16]21'!$D$20:$S$22,'[16]21'!$D$24:$S$24,'[16]21'!$D$26:$S$28,'[16]21'!$D$31:$S$33,'[16]21'!$D$11:$S$12</definedName>
    <definedName name="T21?L1">'[16]21'!$D$11:$S$12,'[16]21'!$D$14:$S$16,'[16]21'!$D$18:$S$18,'[16]21'!$D$20:$S$22,'[16]21'!$D$26:$S$28,'[16]21'!$D$24:$S$24</definedName>
    <definedName name="T21_Protection" localSheetId="1">P2_T21_Protection,'приложение 12 3 кв.'!P3_T21_Protection</definedName>
    <definedName name="T21_Protection" localSheetId="0">[0]!P2_T21_Protection,'приложение 8 3 кв. '!P3_T21_Protection</definedName>
    <definedName name="T21_Protection">P2_T21_Protection,P3_T21_Protection</definedName>
    <definedName name="T22?item_ext?ВСЕГО">'[16]22'!$E$8:$F$31,'[16]22'!$I$8:$J$31</definedName>
    <definedName name="T22?item_ext?ЭС">'[16]22'!$K$8:$L$31,'[16]22'!$G$8:$H$31</definedName>
    <definedName name="T22?L1">'[16]22'!$G$8:$G$31,'[16]22'!$I$8:$I$31,'[16]22'!$K$8:$K$31,'[16]22'!$E$8:$E$31</definedName>
    <definedName name="T22?L2">'[16]22'!$H$8:$H$31,'[16]22'!$J$8:$J$31,'[16]22'!$L$8:$L$31,'[16]22'!$F$8:$F$31</definedName>
    <definedName name="T22?unit?ГКАЛ.Ч">'[16]22'!$G$8:$G$31,'[16]22'!$I$8:$I$31,'[16]22'!$K$8:$K$31,'[16]22'!$E$8:$E$31</definedName>
    <definedName name="T22?unit?ТГКАЛ">'[16]22'!$H$8:$H$31,'[16]22'!$J$8:$J$31,'[16]22'!$L$8:$L$31,'[16]22'!$F$8:$F$31</definedName>
    <definedName name="T22_Protection">'[16]22'!$E$19:$L$23,'[16]22'!$E$25:$L$25,'[16]22'!$E$27:$L$31,'[16]22'!$E$17:$L$17</definedName>
    <definedName name="T23?axis?R?ВТОП">'[16]23'!$E$8:$P$30,'[16]23'!$E$36:$P$58</definedName>
    <definedName name="T23?axis?R?ВТОП?">'[16]23'!$C$8:$C$30,'[16]23'!$C$36:$C$58</definedName>
    <definedName name="T23?axis?R?ПЭ">'[16]23'!$E$8:$P$30,'[16]23'!$E$36:$P$58</definedName>
    <definedName name="T23?axis?R?ПЭ?">'[16]23'!$B$8:$B$30,'[16]23'!$B$36:$B$58</definedName>
    <definedName name="T23?axis?R?СЦТ">'[16]23'!$E$32:$P$34,'[16]23'!$E$60:$P$62</definedName>
    <definedName name="T23?axis?R?СЦТ?">'[16]23'!$A$60:$A$62,'[16]23'!$A$32:$A$34</definedName>
    <definedName name="T23?Data">'[16]23'!$E$37:$P$63,'[16]23'!$E$9:$P$35</definedName>
    <definedName name="T23?item_ext?ВСЕГО">'[16]23'!$A$55:$P$58,'[16]23'!$A$27:$P$30</definedName>
    <definedName name="T23?item_ext?ИТОГО">'[16]23'!$A$59:$P$59,'[16]23'!$A$31:$P$31</definedName>
    <definedName name="T23?item_ext?СЦТ">'[16]23'!$A$60:$P$62,'[16]23'!$A$32:$P$34</definedName>
    <definedName name="T23_Protection" localSheetId="1">'[16]23'!$A$60:$A$62,'[16]23'!$F$60:$J$62,'[16]23'!$O$60:$P$62,'[16]23'!$A$9:$A$25,P1_T23_Protection</definedName>
    <definedName name="T23_Protection" localSheetId="0">'[16]23'!$A$60:$A$62,'[16]23'!$F$60:$J$62,'[16]23'!$O$60:$P$62,'[16]23'!$A$9:$A$25,[0]!P1_T23_Protection</definedName>
    <definedName name="T23_Protection">'[16]23'!$A$60:$A$62,'[16]23'!$F$60:$J$62,'[16]23'!$O$60:$P$62,'[16]23'!$A$9:$A$25,P1_T23_Protection</definedName>
    <definedName name="T24_Protection">'[16]24'!$E$24:$H$37,'[16]24'!$B$35:$B$37,'[16]24'!$E$41:$H$42,'[16]24'!$J$8:$M$21,'[16]24'!$J$24:$M$37,'[16]24'!$J$41:$M$42,'[16]24'!$E$8:$H$21</definedName>
    <definedName name="T25_protection" localSheetId="1">P1_T25_protection,P2_T25_protection</definedName>
    <definedName name="T25_protection" localSheetId="0">[0]!P1_T25_protection,[0]!P2_T25_protection</definedName>
    <definedName name="T25_protection">P1_T25_protection,P2_T25_protection</definedName>
    <definedName name="T26?axis?R?ВРАС">'[16]26'!$C$34:$N$36,'[16]26'!$C$22:$N$24</definedName>
    <definedName name="T26?axis?R?ВРАС?">'[16]26'!$B$34:$B$36,'[16]26'!$B$22:$B$24</definedName>
    <definedName name="T26?L1">'[16]26'!$F$8:$N$8,'[16]26'!$C$8:$D$8</definedName>
    <definedName name="T26?L1.1">'[16]26'!$F$10:$N$10,'[16]26'!$C$10:$D$10</definedName>
    <definedName name="T26?L2">'[16]26'!$F$11:$N$11,'[16]26'!$C$11:$D$11</definedName>
    <definedName name="T26?L2.1">'[16]26'!$F$13:$N$13,'[16]26'!$C$13:$D$13</definedName>
    <definedName name="T26?L3">'[16]26'!$F$14:$N$14,'[16]26'!$C$14:$D$14</definedName>
    <definedName name="T26?L4">'[16]26'!$F$15:$N$15,'[16]26'!$C$15:$D$15</definedName>
    <definedName name="T26?L5">'[16]26'!$F$16:$N$16,'[16]26'!$C$16:$D$16</definedName>
    <definedName name="T26?L5.1">'[16]26'!$F$18:$N$18,'[16]26'!$C$18:$D$18</definedName>
    <definedName name="T26?L5.2">'[16]26'!$F$19:$N$19,'[16]26'!$C$19:$D$19</definedName>
    <definedName name="T26?L5.3">'[16]26'!$F$20:$N$20,'[16]26'!$C$20:$D$20</definedName>
    <definedName name="T26?L5.3.x">'[16]26'!$F$22:$N$24,'[16]26'!$C$22:$D$24</definedName>
    <definedName name="T26?L6">'[16]26'!$F$26:$N$26,'[16]26'!$C$26:$D$26</definedName>
    <definedName name="T26?L7">'[16]26'!$F$27:$N$27,'[16]26'!$C$27:$D$27</definedName>
    <definedName name="T26?L7.1">'[16]26'!$F$29:$N$29,'[16]26'!$C$29:$D$29</definedName>
    <definedName name="T26?L7.2">'[16]26'!$F$30:$N$30,'[16]26'!$C$30:$D$30</definedName>
    <definedName name="T26?L7.3">'[16]26'!$F$31:$N$31,'[16]26'!$C$31:$D$31</definedName>
    <definedName name="T26?L7.4">'[16]26'!$F$32:$N$32,'[16]26'!$C$32:$D$32</definedName>
    <definedName name="T26?L7.4.x">'[16]26'!$F$34:$N$36,'[16]26'!$C$34:$D$36</definedName>
    <definedName name="T26?L8">'[16]26'!$F$38:$N$38,'[16]26'!$C$38:$D$38</definedName>
    <definedName name="T26_Protection" localSheetId="1">'[16]26'!$K$34:$N$36,'[16]26'!$B$22:$B$24,P1_T26_Protection,P2_T26_Protection</definedName>
    <definedName name="T26_Protection" localSheetId="0">'[16]26'!$K$34:$N$36,'[16]26'!$B$22:$B$24,[0]!P1_T26_Protection,[0]!P2_T26_Protection</definedName>
    <definedName name="T26_Protection">'[16]26'!$K$34:$N$36,'[16]26'!$B$22:$B$24,P1_T26_Protection,P2_T26_Protection</definedName>
    <definedName name="T27?axis?R?ВРАС">'[16]27'!$C$34:$S$36,'[16]27'!$C$22:$S$24</definedName>
    <definedName name="T27?axis?R?ВРАС?">'[16]27'!$B$34:$B$36,'[16]27'!$B$22:$B$24</definedName>
    <definedName name="T27?L1.1">'[16]27'!$F$10:$S$10,'[16]27'!$C$10:$D$10</definedName>
    <definedName name="T27?L2.1">'[16]27'!$F$13:$S$13,'[16]27'!$C$13:$D$13</definedName>
    <definedName name="T27?L5.3">'[16]27'!$F$20:$S$20,'[16]27'!$C$20:$D$20</definedName>
    <definedName name="T27?L5.3.x">'[16]27'!$F$22:$S$24,'[16]27'!$C$22:$D$24</definedName>
    <definedName name="T27?L7">'[16]27'!$F$27:$S$27,'[16]27'!$C$27:$D$27</definedName>
    <definedName name="T27?L7.1">'[16]27'!$F$29:$S$29,'[16]27'!$C$29:$D$29</definedName>
    <definedName name="T27?L7.2">'[16]27'!$F$30:$S$30,'[16]27'!$C$30:$D$30</definedName>
    <definedName name="T27?L7.3">'[16]27'!$F$31:$S$31,'[16]27'!$C$31:$D$31</definedName>
    <definedName name="T27?L7.4">'[16]27'!$F$32:$S$32,'[16]27'!$C$32:$D$32</definedName>
    <definedName name="T27?L7.4.x">'[16]27'!$F$34:$S$36,'[16]27'!$C$34:$D$36</definedName>
    <definedName name="T27?L8">'[16]27'!$F$38:$S$38,'[16]27'!$C$38:$D$38</definedName>
    <definedName name="T27_Protect">'[26]27'!$E$12:$E$13,'[26]27'!$K$4:$AH$4,'[26]27'!$AK$12:$AK$13</definedName>
    <definedName name="T27_Protection" localSheetId="1">'[16]27'!$P$34:$S$36,'[16]27'!$B$22:$B$24,P1_T27_Protection,P2_T27_Protection,P3_T27_Protection</definedName>
    <definedName name="T27_Protection" localSheetId="0">'[16]27'!$P$34:$S$36,'[16]27'!$B$22:$B$24,[0]!P1_T27_Protection,[0]!P2_T27_Protection,[0]!P3_T27_Protection</definedName>
    <definedName name="T27_Protection">'[16]27'!$P$34:$S$36,'[16]27'!$B$22:$B$24,P1_T27_Protection,P2_T27_Protection,P3_T27_Protection</definedName>
    <definedName name="T28.3?unit?РУБ.ГКАЛ" localSheetId="1">P1_T28.3?unit?РУБ.ГКАЛ,P2_T28.3?unit?РУБ.ГКАЛ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1">P2_T28?axis?R?ПЭ,P3_T28?axis?R?ПЭ,P4_T28?axis?R?ПЭ,P5_T28?axis?R?ПЭ,'приложение 12 3 кв.'!P6_T28?axis?R?ПЭ</definedName>
    <definedName name="T28?axis?R?ПЭ" localSheetId="0">[0]!P2_T28?axis?R?ПЭ,[0]!P3_T28?axis?R?ПЭ,[0]!P4_T28?axis?R?ПЭ,[0]!P5_T28?axis?R?ПЭ,'приложение 8 3 кв. '!P6_T28?axis?R?ПЭ</definedName>
    <definedName name="T28?axis?R?ПЭ">P2_T28?axis?R?ПЭ,P3_T28?axis?R?ПЭ,P4_T28?axis?R?ПЭ,P5_T28?axis?R?ПЭ,P6_T28?axis?R?ПЭ</definedName>
    <definedName name="T28?axis?R?ПЭ?" localSheetId="1">P2_T28?axis?R?ПЭ?,P3_T28?axis?R?ПЭ?,P4_T28?axis?R?ПЭ?,P5_T28?axis?R?ПЭ?,'приложение 12 3 кв.'!P6_T28?axis?R?ПЭ?</definedName>
    <definedName name="T28?axis?R?ПЭ?" localSheetId="0">[0]!P2_T28?axis?R?ПЭ?,[0]!P3_T28?axis?R?ПЭ?,[0]!P4_T28?axis?R?ПЭ?,[0]!P5_T28?axis?R?ПЭ?,'приложение 8 3 кв. '!P6_T28?axis?R?ПЭ?</definedName>
    <definedName name="T28?axis?R?ПЭ?">P2_T28?axis?R?ПЭ?,P3_T28?axis?R?ПЭ?,P4_T28?axis?R?ПЭ?,P5_T28?axis?R?ПЭ?,P6_T28?axis?R?ПЭ?</definedName>
    <definedName name="T28?Data" localSheetId="1">'[16]28'!$D$190:$E$213,'[16]28'!$G$164:$H$187,'[16]28'!$D$164:$E$187,'[16]28'!$D$138:$I$161,'[16]28'!$D$8:$I$109,'[16]28'!$D$112:$I$135,P1_T28?Data</definedName>
    <definedName name="T28?Data" localSheetId="0">'[16]28'!$D$190:$E$213,'[16]28'!$G$164:$H$187,'[16]28'!$D$164:$E$187,'[16]28'!$D$138:$I$161,'[16]28'!$D$8:$I$109,'[16]28'!$D$112:$I$135,[0]!P1_T28?Data</definedName>
    <definedName name="T28?Data">'[16]28'!$D$190:$E$213,'[16]28'!$G$164:$H$187,'[16]28'!$D$164:$E$187,'[16]28'!$D$138:$I$161,'[16]28'!$D$8:$I$109,'[16]28'!$D$112:$I$135,P1_T28?Data</definedName>
    <definedName name="T28?item_ext?ВСЕГО">'[16]28'!$I$8:$I$292,'[16]28'!$F$8:$F$292</definedName>
    <definedName name="T28?item_ext?ТЭ">'[16]28'!$E$8:$E$292,'[16]28'!$H$8:$H$292</definedName>
    <definedName name="T28?item_ext?ЭЭ">'[16]28'!$D$8:$D$292,'[16]28'!$G$8:$G$292</definedName>
    <definedName name="T28?L1.1.x">'[16]28'!$D$16:$I$18,'[16]28'!$D$11:$I$13</definedName>
    <definedName name="T28?L10.1.x">'[16]28'!$D$250:$I$252,'[16]28'!$D$245:$I$247</definedName>
    <definedName name="T28?L11.1.x">'[16]28'!$D$276:$I$278,'[16]28'!$D$271:$I$273</definedName>
    <definedName name="T28?L2.1.x">'[16]28'!$D$42:$I$44,'[16]28'!$D$37:$I$39</definedName>
    <definedName name="T28?L3.1.x">'[16]28'!$D$68:$I$70,'[16]28'!$D$63:$I$65</definedName>
    <definedName name="T28?L4.1.x">'[16]28'!$D$94:$I$96,'[16]28'!$D$89:$I$91</definedName>
    <definedName name="T28?L5.1.x">'[16]28'!$D$120:$I$122,'[16]28'!$D$115:$I$117</definedName>
    <definedName name="T28?L6.1.x">'[16]28'!$D$146:$I$148,'[16]28'!$D$141:$I$143</definedName>
    <definedName name="T28?L7.1.x">'[16]28'!$D$172:$I$174,'[16]28'!$D$167:$I$169</definedName>
    <definedName name="T28?L8.1.x">'[16]28'!$D$198:$I$200,'[16]28'!$D$193:$I$195</definedName>
    <definedName name="T28?L9.1.x">'[16]28'!$D$224:$I$226,'[16]28'!$D$219:$I$221</definedName>
    <definedName name="T28?unit?ГКАЛЧ">'[16]28'!$H$164:$H$187,'[16]28'!$E$164:$E$187</definedName>
    <definedName name="T28?unit?МКВТЧ">'[16]28'!$G$190:$G$213,'[16]28'!$D$190:$D$213</definedName>
    <definedName name="T28?unit?РУБ.ГКАЛ">'[16]28'!$E$216:$E$239,'[16]28'!$E$268:$E$292,'[16]28'!$H$268:$H$292,'[16]28'!$H$216:$H$239</definedName>
    <definedName name="T28?unit?РУБ.ГКАЛЧ.МЕС">'[16]28'!$H$242:$H$265,'[16]28'!$E$242:$E$265</definedName>
    <definedName name="T28?unit?РУБ.ТКВТ.МЕС">'[16]28'!$G$242:$G$265,'[16]28'!$D$242:$D$265</definedName>
    <definedName name="T28?unit?РУБ.ТКВТЧ">'[16]28'!$G$216:$G$239,'[16]28'!$D$268:$D$292,'[16]28'!$G$268:$G$292,'[16]28'!$D$216:$D$239</definedName>
    <definedName name="T28?unit?ТГКАЛ">'[16]28'!$H$190:$H$213,'[16]28'!$E$190:$E$213</definedName>
    <definedName name="T28?unit?ТКВТ">'[16]28'!$G$164:$G$187,'[16]28'!$D$164:$D$187</definedName>
    <definedName name="T28?unit?ТРУБ">'[16]28'!$D$138:$I$161,'[16]28'!$D$8:$I$109</definedName>
    <definedName name="T28_Protection" localSheetId="1">P9_T28_Protection,P10_T28_Protection,P11_T28_Protection,'приложение 12 3 кв.'!P12_T28_Protection</definedName>
    <definedName name="T28_Protection" localSheetId="0">[0]!P9_T28_Protection,[0]!P10_T28_Protection,[0]!P11_T28_Protection,'приложение 8 3 кв. '!P12_T28_Protection</definedName>
    <definedName name="T28_Protection">P9_T28_Protection,P10_T28_Protection,P11_T28_Protection,P12_T28_Protection</definedName>
    <definedName name="T29?item_ext?1СТ" localSheetId="1">P1_T29?item_ext?1СТ</definedName>
    <definedName name="T29?item_ext?1СТ" localSheetId="0">P1_T29?item_ext?1СТ</definedName>
    <definedName name="T29?item_ext?1СТ">P1_T29?item_ext?1СТ</definedName>
    <definedName name="T29?item_ext?2СТ.М" localSheetId="1">P1_T29?item_ext?2СТ.М</definedName>
    <definedName name="T29?item_ext?2СТ.М" localSheetId="0">P1_T29?item_ext?2СТ.М</definedName>
    <definedName name="T29?item_ext?2СТ.М">P1_T29?item_ext?2СТ.М</definedName>
    <definedName name="T29?item_ext?2СТ.Э" localSheetId="1">P1_T29?item_ext?2СТ.Э</definedName>
    <definedName name="T29?item_ext?2СТ.Э" localSheetId="0">P1_T29?item_ext?2СТ.Э</definedName>
    <definedName name="T29?item_ext?2СТ.Э">P1_T29?item_ext?2СТ.Э</definedName>
    <definedName name="T29?L10" localSheetId="1">P1_T29?L10</definedName>
    <definedName name="T29?L10" localSheetId="0">P1_T29?L10</definedName>
    <definedName name="T29?L10">P1_T29?L10</definedName>
    <definedName name="T4_Protect" localSheetId="1">'[26]4'!$AA$24:$AD$28,'[26]4'!$G$11:$J$17,P1_T4_Protect,P2_T4_Protect</definedName>
    <definedName name="T4_Protect" localSheetId="0">'[26]4'!$AA$24:$AD$28,'[26]4'!$G$11:$J$17,[0]!P1_T4_Protect,[0]!P2_T4_Protect</definedName>
    <definedName name="T4_Protect">'[26]4'!$AA$24:$AD$28,'[26]4'!$G$11:$J$17,P1_T4_Protect,P2_T4_Protect</definedName>
    <definedName name="T6_Protect" localSheetId="1">'[26]6'!$B$28:$B$37,'[26]6'!$D$28:$H$37,'[26]6'!$J$28:$N$37,'[26]6'!$D$39:$H$41,'[26]6'!$J$39:$N$41,'[26]6'!$B$46:$B$55,P1_T6_Protect</definedName>
    <definedName name="T6_Protect" localSheetId="0">'[26]6'!$B$28:$B$37,'[26]6'!$D$28:$H$37,'[26]6'!$J$28:$N$37,'[26]6'!$D$39:$H$41,'[26]6'!$J$39:$N$41,'[26]6'!$B$46:$B$55,[0]!P1_T6_Protect</definedName>
    <definedName name="T6_Protect">'[26]6'!$B$28:$B$37,'[26]6'!$D$28:$H$37,'[26]6'!$J$28:$N$37,'[26]6'!$D$39:$H$41,'[26]6'!$J$39:$N$41,'[26]6'!$B$46:$B$55,P1_T6_Protect</definedName>
    <definedName name="T7?Data">#N/A</definedName>
    <definedName name="temp">#N/A</definedName>
    <definedName name="term1" localSheetId="0">#REF!</definedName>
    <definedName name="term1">#REF!</definedName>
    <definedName name="test">#N/A</definedName>
    <definedName name="test2">#N/A</definedName>
    <definedName name="Total_Interest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P2.1_Protect">[26]P2.1!$F$28:$G$37,[26]P2.1!$F$40:$G$43,[26]P2.1!$F$7:$G$26</definedName>
    <definedName name="TRAILER_TOP">26</definedName>
    <definedName name="TRAILER_TOP_1">#N/A</definedName>
    <definedName name="us">#REF!</definedName>
    <definedName name="USD">[32]коэфф!$B$2</definedName>
    <definedName name="USDDM">[33]оборудование!$D$2</definedName>
    <definedName name="USDRUB">[33]оборудование!$D$1</definedName>
    <definedName name="USDRUS">#REF!</definedName>
    <definedName name="uu">#REF!</definedName>
    <definedName name="Values_Entered" localSheetId="1">IF(Loan_Amount*Interest_Rate*Loan_Years*Loan_Start&gt;0,1,0)</definedName>
    <definedName name="Values_Entered" localSheetId="0">IF([0]!Loan_Amount*[0]!Interest_Rate*[0]!Loan_Years*[0]!Loan_Start&gt;0,1,0)</definedName>
    <definedName name="Values_Entered">IF(Loan_Amount*Interest_Rate*Loan_Years*Loan_Start&gt;0,1,0)</definedName>
    <definedName name="vasea">#REF!</definedName>
    <definedName name="w" localSheetId="0">#REF!</definedName>
    <definedName name="w">#REF!</definedName>
    <definedName name="wrn.1." localSheetId="1" hidden="1">{"konoplin - Личное представление",#N/A,TRUE,"ФинПлан_1кв";"konoplin - Личное представление",#N/A,TRUE,"ФинПлан_2кв"}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1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ww" localSheetId="1">'приложение 12 3 кв.'!www</definedName>
    <definedName name="www" localSheetId="0">'приложение 8 3 кв. '!www</definedName>
    <definedName name="www">[0]!www</definedName>
    <definedName name="x">#REF!</definedName>
    <definedName name="z" localSheetId="0">#REF!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localSheetId="1" hidden="1">#REF!</definedName>
    <definedName name="Z_30FEE15E_D26F_11D4_A6F7_00508B6A7686_.wvu.PrintTitles" hidden="1">#REF!</definedName>
    <definedName name="Z_30FEE15E_D26F_11D4_A6F7_00508B6A7686_.wvu.Rows" localSheetId="1" hidden="1">#REF!</definedName>
    <definedName name="Z_30FEE15E_D26F_11D4_A6F7_00508B6A7686_.wvu.Rows" hidden="1">#REF!</definedName>
    <definedName name="а">#REF!</definedName>
    <definedName name="а1">#REF!</definedName>
    <definedName name="а30" localSheetId="0">#REF!</definedName>
    <definedName name="а30">#REF!</definedName>
    <definedName name="аа" localSheetId="1">'приложение 12 3 кв.'!аа</definedName>
    <definedName name="аа" localSheetId="0">'приложение 8 3 кв. '!аа</definedName>
    <definedName name="аа">[0]!аа</definedName>
    <definedName name="АААААААА" localSheetId="1">'приложение 12 3 кв.'!АААААААА</definedName>
    <definedName name="АААААААА" localSheetId="0">'приложение 8 3 кв. '!АААААААА</definedName>
    <definedName name="АААААААА">[0]!АААААААА</definedName>
    <definedName name="АВГ_РУБ" localSheetId="0">[35]Калькуляции!#REF!</definedName>
    <definedName name="АВГ_РУБ">[35]Калькуляции!#REF!</definedName>
    <definedName name="АВГ_ТОН" localSheetId="0">[35]Калькуляции!#REF!</definedName>
    <definedName name="АВГ_ТОН">[35]Калькуляции!#REF!</definedName>
    <definedName name="август">#REF!</definedName>
    <definedName name="АВЧ_ВН" localSheetId="1">#REF!</definedName>
    <definedName name="АВЧ_ВН">#REF!</definedName>
    <definedName name="АВЧ_ДП" localSheetId="0">[35]Калькуляции!#REF!</definedName>
    <definedName name="АВЧ_ДП">[35]Калькуляции!#REF!</definedName>
    <definedName name="АВЧ_ЛОК" localSheetId="0">[35]Калькуляции!#REF!</definedName>
    <definedName name="АВЧ_ЛОК">[35]Калькуляции!#REF!</definedName>
    <definedName name="АВЧ_С" localSheetId="1">#REF!</definedName>
    <definedName name="АВЧ_С">#REF!</definedName>
    <definedName name="АВЧ_ТОЛ" localSheetId="1">#REF!</definedName>
    <definedName name="АВЧ_ТОЛ">#REF!</definedName>
    <definedName name="АВЧНЗ_АЛФ" localSheetId="1">#REF!</definedName>
    <definedName name="АВЧНЗ_АЛФ">#REF!</definedName>
    <definedName name="АВЧНЗ_МЕД" localSheetId="1">#REF!</definedName>
    <definedName name="АВЧНЗ_МЕД">#REF!</definedName>
    <definedName name="АВЧНЗ_ХЛБ" localSheetId="1">#REF!</definedName>
    <definedName name="АВЧНЗ_ХЛБ">#REF!</definedName>
    <definedName name="АВЧНЗ_ЭЛ" localSheetId="1">#REF!</definedName>
    <definedName name="АВЧНЗ_ЭЛ">#REF!</definedName>
    <definedName name="АК12" localSheetId="0">[35]Калькуляции!#REF!</definedName>
    <definedName name="АК12">[35]Калькуляции!#REF!</definedName>
    <definedName name="АК12ОЧ" localSheetId="0">[35]Калькуляции!#REF!</definedName>
    <definedName name="АК12ОЧ">[35]Калькуляции!#REF!</definedName>
    <definedName name="АК5М2" localSheetId="0">[35]Калькуляции!#REF!</definedName>
    <definedName name="АК5М2">[35]Калькуляции!#REF!</definedName>
    <definedName name="АК9ПЧ" localSheetId="0">[35]Калькуляции!#REF!</definedName>
    <definedName name="АК9ПЧ">[35]Калькуляции!#REF!</definedName>
    <definedName name="АЛ_АВЧ" localSheetId="1">#REF!</definedName>
    <definedName name="АЛ_АВЧ">#REF!</definedName>
    <definedName name="АЛ_АТЧ" localSheetId="1">#REF!</definedName>
    <definedName name="АЛ_АТЧ">#REF!</definedName>
    <definedName name="АЛ_Ф" localSheetId="1">#REF!</definedName>
    <definedName name="АЛ_Ф">#REF!</definedName>
    <definedName name="АЛ_Ф_" localSheetId="1">#REF!</definedName>
    <definedName name="АЛ_Ф_">#REF!</definedName>
    <definedName name="АЛ_Ф_ЗФА" localSheetId="1">#REF!</definedName>
    <definedName name="АЛ_Ф_ЗФА">#REF!</definedName>
    <definedName name="АЛ_Ф_Т" localSheetId="0">#REF!</definedName>
    <definedName name="АЛ_Ф_Т">#REF!</definedName>
    <definedName name="Алмаз2">[36]Дебиторка!$J$7</definedName>
    <definedName name="АЛЮМ_АВЧ" localSheetId="1">#REF!</definedName>
    <definedName name="АЛЮМ_АВЧ">#REF!</definedName>
    <definedName name="АЛЮМ_АТЧ" localSheetId="1">#REF!</definedName>
    <definedName name="АЛЮМ_АТЧ">#REF!</definedName>
    <definedName name="АН_Б" localSheetId="1">#REF!</definedName>
    <definedName name="АН_Б">#REF!</definedName>
    <definedName name="АН_Б_ТОЛ" localSheetId="0">[35]Калькуляции!#REF!</definedName>
    <definedName name="АН_Б_ТОЛ">[35]Калькуляции!#REF!</definedName>
    <definedName name="АН_М" localSheetId="1">#REF!</definedName>
    <definedName name="АН_М">#REF!</definedName>
    <definedName name="АН_М_" localSheetId="1">#REF!</definedName>
    <definedName name="АН_М_">#REF!</definedName>
    <definedName name="АН_М_К" localSheetId="0">[35]Калькуляции!#REF!</definedName>
    <definedName name="АН_М_К">[35]Калькуляции!#REF!</definedName>
    <definedName name="АН_М_П" localSheetId="0">[35]Калькуляции!#REF!</definedName>
    <definedName name="АН_М_П">[35]Калькуляции!#REF!</definedName>
    <definedName name="АН_М_ПК" localSheetId="0">[35]Калькуляции!#REF!</definedName>
    <definedName name="АН_М_ПК">[35]Калькуляции!#REF!</definedName>
    <definedName name="АН_М_ПРОСТ" localSheetId="0">[35]Калькуляции!#REF!</definedName>
    <definedName name="АН_М_ПРОСТ">[35]Калькуляции!#REF!</definedName>
    <definedName name="АН_С" localSheetId="1">#REF!</definedName>
    <definedName name="АН_С">#REF!</definedName>
    <definedName name="АПР_РУБ" localSheetId="1">#REF!</definedName>
    <definedName name="АПР_РУБ">#REF!</definedName>
    <definedName name="АПР_ТОН" localSheetId="1">#REF!</definedName>
    <definedName name="АПР_ТОН">#REF!</definedName>
    <definedName name="апрель">#REF!</definedName>
    <definedName name="аренда_ваг">'[37]цены цехов'!$D$30</definedName>
    <definedName name="АТЧ_ЦЕХА" localSheetId="0">[35]Калькуляции!#REF!</definedName>
    <definedName name="АТЧ_ЦЕХА">[35]Калькуляции!#REF!</definedName>
    <definedName name="АТЧНЗ_АМ" localSheetId="1">#REF!</definedName>
    <definedName name="АТЧНЗ_АМ">#REF!</definedName>
    <definedName name="АТЧНЗ_ГЛ" localSheetId="1">#REF!</definedName>
    <definedName name="АТЧНЗ_ГЛ">#REF!</definedName>
    <definedName name="АТЧНЗ_КР" localSheetId="1">#REF!</definedName>
    <definedName name="АТЧНЗ_КР">#REF!</definedName>
    <definedName name="АТЧНЗ_ЭЛ" localSheetId="1">#REF!</definedName>
    <definedName name="АТЧНЗ_ЭЛ">#REF!</definedName>
    <definedName name="б" localSheetId="1">'приложение 12 3 кв.'!б</definedName>
    <definedName name="б" localSheetId="0">'приложение 8 3 кв. '!б</definedName>
    <definedName name="б">[0]!б</definedName>
    <definedName name="б1">#REF!</definedName>
    <definedName name="_xlnm.Database">#REF!</definedName>
    <definedName name="БАР" localSheetId="1">#REF!</definedName>
    <definedName name="БАР">#REF!</definedName>
    <definedName name="БАР_" localSheetId="1">#REF!</definedName>
    <definedName name="БАР_">#REF!</definedName>
    <definedName name="ббббб" localSheetId="1">'приложение 12 3 кв.'!ббббб</definedName>
    <definedName name="ббббб" localSheetId="0">'приложение 8 3 кв. '!ббббб</definedName>
    <definedName name="ббббб">[0]!ббббб</definedName>
    <definedName name="бл">#REF!</definedName>
    <definedName name="Блок">#REF!</definedName>
    <definedName name="Бородино2">[36]Дебиторка!$J$9</definedName>
    <definedName name="Браво2">[36]Дебиторка!$J$10</definedName>
    <definedName name="в" localSheetId="1">'приложение 12 3 кв.'!в</definedName>
    <definedName name="в" localSheetId="0">'приложение 8 3 кв. '!в</definedName>
    <definedName name="в">[0]!в</definedName>
    <definedName name="В_В" localSheetId="1">#REF!</definedName>
    <definedName name="В_В">#REF!</definedName>
    <definedName name="В_ДП" localSheetId="0">[35]Калькуляции!#REF!</definedName>
    <definedName name="В_ДП">[35]Калькуляции!#REF!</definedName>
    <definedName name="В_Т" localSheetId="1">#REF!</definedName>
    <definedName name="В_Т">#REF!</definedName>
    <definedName name="В_Т_А" localSheetId="0">[35]Калькуляции!#REF!</definedName>
    <definedName name="В_Т_А">[35]Калькуляции!#REF!</definedName>
    <definedName name="В_Т_ВС" localSheetId="0">[35]Калькуляции!#REF!</definedName>
    <definedName name="В_Т_ВС">[35]Калькуляции!#REF!</definedName>
    <definedName name="В_Т_К" localSheetId="0">[35]Калькуляции!#REF!</definedName>
    <definedName name="В_Т_К">[35]Калькуляции!#REF!</definedName>
    <definedName name="В_Т_П" localSheetId="0">[35]Калькуляции!#REF!</definedName>
    <definedName name="В_Т_П">[35]Калькуляции!#REF!</definedName>
    <definedName name="В_Т_ПК" localSheetId="0">[35]Калькуляции!#REF!</definedName>
    <definedName name="В_Т_ПК">[35]Калькуляции!#REF!</definedName>
    <definedName name="В_Э" localSheetId="1">#REF!</definedName>
    <definedName name="В_Э">#REF!</definedName>
    <definedName name="в23ё" localSheetId="1">'приложение 12 3 кв.'!в23ё</definedName>
    <definedName name="в23ё" localSheetId="0">'приложение 8 3 кв. '!в23ё</definedName>
    <definedName name="в23ё">[0]!в23ё</definedName>
    <definedName name="В5">[38]БДДС_нов!$C$1:$H$501</definedName>
    <definedName name="ВАЛОВЫЙ" localSheetId="1">#REF!</definedName>
    <definedName name="ВАЛОВЫЙ">#REF!</definedName>
    <definedName name="вв" localSheetId="1">'приложение 12 3 кв.'!вв</definedName>
    <definedName name="вв" localSheetId="0">'приложение 8 3 кв. '!вв</definedName>
    <definedName name="вв">[0]!вв</definedName>
    <definedName name="ВВВВ" localSheetId="0">#REF!</definedName>
    <definedName name="ВВВВ">#REF!</definedName>
    <definedName name="Вена2">[36]Дебиторка!$J$11</definedName>
    <definedName name="вид" localSheetId="0">[39]Лист1!#REF!</definedName>
    <definedName name="вид">[39]Лист1!#REF!</definedName>
    <definedName name="ВН" localSheetId="1">#REF!</definedName>
    <definedName name="ВН">#REF!</definedName>
    <definedName name="ВН_3003_ДП" localSheetId="0">#REF!</definedName>
    <definedName name="ВН_3003_ДП">#REF!</definedName>
    <definedName name="ВН_3103_ЭКС" localSheetId="0">[35]Калькуляции!#REF!</definedName>
    <definedName name="ВН_3103_ЭКС">[35]Калькуляции!#REF!</definedName>
    <definedName name="ВН_6063_ЭКС" localSheetId="0">[35]Калькуляции!#REF!</definedName>
    <definedName name="ВН_6063_ЭКС">[35]Калькуляции!#REF!</definedName>
    <definedName name="ВН_АВЧ_ВН" localSheetId="1">#REF!</definedName>
    <definedName name="ВН_АВЧ_ВН">#REF!</definedName>
    <definedName name="ВН_АВЧ_ДП" localSheetId="0">[35]Калькуляции!#REF!</definedName>
    <definedName name="ВН_АВЧ_ДП">[35]Калькуляции!#REF!</definedName>
    <definedName name="ВН_АВЧ_ТОЛ" localSheetId="1">#REF!</definedName>
    <definedName name="ВН_АВЧ_ТОЛ">#REF!</definedName>
    <definedName name="ВН_АВЧ_ЭКС" localSheetId="1">#REF!</definedName>
    <definedName name="ВН_АВЧ_ЭКС">#REF!</definedName>
    <definedName name="ВН_АТЧ_ВН" localSheetId="1">#REF!</definedName>
    <definedName name="ВН_АТЧ_ВН">#REF!</definedName>
    <definedName name="ВН_АТЧ_ДП" localSheetId="0">[35]Калькуляции!#REF!</definedName>
    <definedName name="ВН_АТЧ_ДП">[35]Калькуляции!#REF!</definedName>
    <definedName name="ВН_АТЧ_ТОЛ" localSheetId="1">#REF!</definedName>
    <definedName name="ВН_АТЧ_ТОЛ">#REF!</definedName>
    <definedName name="ВН_АТЧ_ТОЛ_А" localSheetId="0">[35]Калькуляции!#REF!</definedName>
    <definedName name="ВН_АТЧ_ТОЛ_А">[35]Калькуляции!#REF!</definedName>
    <definedName name="ВН_АТЧ_ТОЛ_П" localSheetId="0">[35]Калькуляции!#REF!</definedName>
    <definedName name="ВН_АТЧ_ТОЛ_П">[35]Калькуляции!#REF!</definedName>
    <definedName name="ВН_АТЧ_ТОЛ_ПК" localSheetId="0">[35]Калькуляции!#REF!</definedName>
    <definedName name="ВН_АТЧ_ТОЛ_ПК">[35]Калькуляции!#REF!</definedName>
    <definedName name="ВН_АТЧ_ЭКС" localSheetId="1">#REF!</definedName>
    <definedName name="ВН_АТЧ_ЭКС">#REF!</definedName>
    <definedName name="ВН_Р" localSheetId="1">#REF!</definedName>
    <definedName name="ВН_Р">#REF!</definedName>
    <definedName name="ВН_С_ВН" localSheetId="1">#REF!</definedName>
    <definedName name="ВН_С_ВН">#REF!</definedName>
    <definedName name="ВН_С_ДП" localSheetId="0">[35]Калькуляции!#REF!</definedName>
    <definedName name="ВН_С_ДП">[35]Калькуляции!#REF!</definedName>
    <definedName name="ВН_С_ТОЛ" localSheetId="1">#REF!</definedName>
    <definedName name="ВН_С_ТОЛ">#REF!</definedName>
    <definedName name="ВН_С_ЭКС" localSheetId="1">#REF!</definedName>
    <definedName name="ВН_С_ЭКС">#REF!</definedName>
    <definedName name="ВН_Т" localSheetId="0">#REF!</definedName>
    <definedName name="ВН_Т">#REF!</definedName>
    <definedName name="ВНИТ" localSheetId="1">#REF!</definedName>
    <definedName name="ВНИТ">#REF!</definedName>
    <definedName name="ВОД_ОБ" localSheetId="1">#REF!</definedName>
    <definedName name="ВОД_ОБ">#REF!</definedName>
    <definedName name="ВОД_Т" localSheetId="1">#REF!</definedName>
    <definedName name="ВОД_Т">#REF!</definedName>
    <definedName name="вода">'[37]цены цехов'!$D$5</definedName>
    <definedName name="вода_НТМК">'[37]цены цехов'!$D$10</definedName>
    <definedName name="вода_обор.">'[37]цены цехов'!$D$17</definedName>
    <definedName name="вода_свежая">'[37]цены цехов'!$D$16</definedName>
    <definedName name="водоотлив_Магн.">'[37]цены цехов'!$D$35</definedName>
    <definedName name="ВОЗ" localSheetId="1">#REF!</definedName>
    <definedName name="ВОЗ">#REF!</definedName>
    <definedName name="Волгоградэнерго">#REF!</definedName>
    <definedName name="ВСП" localSheetId="1">#REF!</definedName>
    <definedName name="ВСП">#REF!</definedName>
    <definedName name="ВСП1" localSheetId="0">#REF!</definedName>
    <definedName name="ВСП1">#REF!</definedName>
    <definedName name="ВСП2" localSheetId="0">#REF!</definedName>
    <definedName name="ВСП2">#REF!</definedName>
    <definedName name="ВСПОМОГ" localSheetId="1">#REF!</definedName>
    <definedName name="ВСПОМОГ">#REF!</definedName>
    <definedName name="ВТОМ" localSheetId="1">#REF!</definedName>
    <definedName name="ВТОМ">#REF!</definedName>
    <definedName name="второй">#REF!</definedName>
    <definedName name="вуув" localSheetId="1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">#REF!</definedName>
    <definedName name="г" localSheetId="1">'приложение 12 3 кв.'!г</definedName>
    <definedName name="г" localSheetId="0">'приложение 8 3 кв. '!г</definedName>
    <definedName name="г">[0]!г</definedName>
    <definedName name="ГАС_Ш" localSheetId="1">#REF!</definedName>
    <definedName name="ГАС_Ш">#REF!</definedName>
    <definedName name="гг">#REF!</definedName>
    <definedName name="ГИД" localSheetId="1">#REF!</definedName>
    <definedName name="ГИД">#REF!</definedName>
    <definedName name="ГИД_ЗФА" localSheetId="1">#REF!</definedName>
    <definedName name="ГИД_ЗФА">#REF!</definedName>
    <definedName name="ГЛ" localSheetId="1">#REF!</definedName>
    <definedName name="ГЛ">#REF!</definedName>
    <definedName name="ГЛ_" localSheetId="1">#REF!</definedName>
    <definedName name="ГЛ_">#REF!</definedName>
    <definedName name="ГЛ_ДП" localSheetId="0">[35]Калькуляции!#REF!</definedName>
    <definedName name="ГЛ_ДП">[35]Калькуляции!#REF!</definedName>
    <definedName name="ГЛ_Т" localSheetId="1">#REF!</definedName>
    <definedName name="ГЛ_Т">#REF!</definedName>
    <definedName name="ГЛ_Ш" localSheetId="1">#REF!</definedName>
    <definedName name="ГЛ_Ш">#REF!</definedName>
    <definedName name="глинозем" localSheetId="1">[0]!USD/1.701</definedName>
    <definedName name="глинозем" localSheetId="0">[0]!USD/1.701</definedName>
    <definedName name="глинозем">[0]!USD/1.701</definedName>
    <definedName name="ГР" localSheetId="1">#REF!</definedName>
    <definedName name="ГР">#REF!</definedName>
    <definedName name="грприрцфв00ав98" localSheetId="1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опер_ПЖТ">'[37]цены цехов'!$D$29</definedName>
    <definedName name="грфинцкавг98Х" localSheetId="1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ФГ">'[37]цены цехов'!$D$52</definedName>
    <definedName name="д" localSheetId="1">'приложение 12 3 кв.'!д</definedName>
    <definedName name="д" localSheetId="0">'приложение 8 3 кв. '!д</definedName>
    <definedName name="д">[0]!д</definedName>
    <definedName name="ДАВ_ЖИД" localSheetId="1">#REF!</definedName>
    <definedName name="ДАВ_ЖИД">#REF!</definedName>
    <definedName name="ДАВ_КАТАНКА" localSheetId="0">[35]Калькуляции!#REF!</definedName>
    <definedName name="ДАВ_КАТАНКА">[35]Калькуляции!#REF!</definedName>
    <definedName name="ДАВ_МЕЛК" localSheetId="1">#REF!</definedName>
    <definedName name="ДАВ_МЕЛК">#REF!</definedName>
    <definedName name="ДАВ_СЛИТКИ" localSheetId="1">#REF!</definedName>
    <definedName name="ДАВ_СЛИТКИ">#REF!</definedName>
    <definedName name="Дав_тв" localSheetId="0">#REF!</definedName>
    <definedName name="Дав_тв">#REF!</definedName>
    <definedName name="ДАВ_ШТАН" localSheetId="1">#REF!</definedName>
    <definedName name="ДАВ_ШТАН">#REF!</definedName>
    <definedName name="ДАВАЛЬЧЕСИЙ" localSheetId="0">#REF!</definedName>
    <definedName name="ДАВАЛЬЧЕСИЙ">#REF!</definedName>
    <definedName name="ДАВАЛЬЧЕСКИЙ" localSheetId="1">#REF!</definedName>
    <definedName name="ДАВАЛЬЧЕСКИЙ">#REF!</definedName>
    <definedName name="Данкор2">[36]Дебиторка!$J$27</definedName>
    <definedName name="ДАТА">[39]Лист1!$A$38:$A$50</definedName>
    <definedName name="Дв" localSheetId="1">'приложение 12 3 кв.'!Дв</definedName>
    <definedName name="Дв" localSheetId="0">'приложение 8 3 кв. '!Дв</definedName>
    <definedName name="Дв">[0]!Дв</definedName>
    <definedName name="ДЕК_РУБ" localSheetId="0">[35]Калькуляции!#REF!</definedName>
    <definedName name="ДЕК_РУБ">[35]Калькуляции!#REF!</definedName>
    <definedName name="ДЕК_Т" localSheetId="0">[35]Калькуляции!#REF!</definedName>
    <definedName name="ДЕК_Т">[35]Калькуляции!#REF!</definedName>
    <definedName name="ДЕК_ТОН" localSheetId="0">[35]Калькуляции!#REF!</definedName>
    <definedName name="ДЕК_ТОН">[35]Калькуляции!#REF!</definedName>
    <definedName name="декабрь">#REF!</definedName>
    <definedName name="ДЗО">'[44]титул БДР'!$A$18</definedName>
    <definedName name="ДиапазонЗащиты" localSheetId="1">#REF!,#REF!,#REF!,#REF!,[0]!P1_ДиапазонЗащиты,[0]!P2_ДиапазонЗащиты,[0]!P3_ДиапазонЗащиты,[0]!P4_ДиапазонЗащиты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ЗТОПЛИВО" localSheetId="1">#REF!</definedName>
    <definedName name="ДИЗТОПЛИВО">#REF!</definedName>
    <definedName name="ДИМА" localSheetId="1">#REF!</definedName>
    <definedName name="ДИМА">#REF!</definedName>
    <definedName name="Дионис2">[36]Дебиторка!$J$15</definedName>
    <definedName name="ДИЭТ" localSheetId="0">[35]Калькуляции!#REF!</definedName>
    <definedName name="ДИЭТ">[35]Калькуляции!#REF!</definedName>
    <definedName name="ДОГПЕР_АВЧСЫРЕЦ" localSheetId="0">[35]Калькуляции!#REF!</definedName>
    <definedName name="ДОГПЕР_АВЧСЫРЕЦ">[35]Калькуляции!#REF!</definedName>
    <definedName name="ДОГПЕР_СЫРЕЦ" localSheetId="0">[35]Калькуляции!#REF!</definedName>
    <definedName name="ДОГПЕР_СЫРЕЦ">[35]Калькуляции!#REF!</definedName>
    <definedName name="Доллар" localSheetId="0">[45]Оборудование_стоим!#REF!</definedName>
    <definedName name="Доллар">[45]Оборудование_стоим!#REF!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е" localSheetId="1">'приложение 12 3 кв.'!е</definedName>
    <definedName name="е" localSheetId="0">'приложение 8 3 кв. '!е</definedName>
    <definedName name="е">[0]!е</definedName>
    <definedName name="ЕСН">[47]Макро!$B$4</definedName>
    <definedName name="ж" localSheetId="1">'приложение 12 3 кв.'!ж</definedName>
    <definedName name="ж" localSheetId="0">'приложение 8 3 кв. '!ж</definedName>
    <definedName name="ж">[0]!ж</definedName>
    <definedName name="жжжжжжж" localSheetId="1">'приложение 12 3 кв.'!жжжжжжж</definedName>
    <definedName name="жжжжжжж" localSheetId="0">'приложение 8 3 кв. '!жжжжжжж</definedName>
    <definedName name="жжжжжжж">[0]!жжжжжжж</definedName>
    <definedName name="ЖИДКИЙ" localSheetId="1">#REF!</definedName>
    <definedName name="ЖИДКИЙ">#REF!</definedName>
    <definedName name="з" localSheetId="1">'приложение 12 3 кв.'!з</definedName>
    <definedName name="з" localSheetId="0">'приложение 8 3 кв. '!з</definedName>
    <definedName name="з">[0]!з</definedName>
    <definedName name="З0" localSheetId="1">#REF!</definedName>
    <definedName name="З0">#REF!</definedName>
    <definedName name="З1" localSheetId="1">#REF!</definedName>
    <definedName name="З1">#REF!</definedName>
    <definedName name="З10" localSheetId="1">#REF!</definedName>
    <definedName name="З10">#REF!</definedName>
    <definedName name="З11" localSheetId="1">#REF!</definedName>
    <definedName name="З11">#REF!</definedName>
    <definedName name="З12" localSheetId="1">#REF!</definedName>
    <definedName name="З12">#REF!</definedName>
    <definedName name="З13" localSheetId="1">#REF!</definedName>
    <definedName name="З13">#REF!</definedName>
    <definedName name="З14" localSheetId="1">#REF!</definedName>
    <definedName name="З14">#REF!</definedName>
    <definedName name="З2" localSheetId="1">#REF!</definedName>
    <definedName name="З2">#REF!</definedName>
    <definedName name="З3" localSheetId="1">#REF!</definedName>
    <definedName name="З3">#REF!</definedName>
    <definedName name="З4" localSheetId="1">#REF!</definedName>
    <definedName name="З4">#REF!</definedName>
    <definedName name="З5" localSheetId="1">#REF!</definedName>
    <definedName name="З5">#REF!</definedName>
    <definedName name="З6" localSheetId="1">#REF!</definedName>
    <definedName name="З6">#REF!</definedName>
    <definedName name="З7" localSheetId="1">#REF!</definedName>
    <definedName name="З7">#REF!</definedName>
    <definedName name="З8" localSheetId="1">#REF!</definedName>
    <definedName name="З8">#REF!</definedName>
    <definedName name="З81" localSheetId="0">[35]Калькуляции!#REF!</definedName>
    <definedName name="З81">[35]Калькуляции!#REF!</definedName>
    <definedName name="З9" localSheetId="1">#REF!</definedName>
    <definedName name="З9">#REF!</definedName>
    <definedName name="_xlnm.Print_Titles">#N/A</definedName>
    <definedName name="ЗАРПЛАТА" localSheetId="1">#REF!</definedName>
    <definedName name="ЗАРПЛАТА">#REF!</definedName>
    <definedName name="ззззз" localSheetId="1">#REF!</definedName>
    <definedName name="ззззз">#REF!</definedName>
    <definedName name="ззззззззззззззззззззз" localSheetId="1">'приложение 12 3 кв.'!ззззззззззззззззззззз</definedName>
    <definedName name="ззззззззззззззззззззз" localSheetId="0">'приложение 8 3 кв. '!ззззззззззззззззззззз</definedName>
    <definedName name="ззззззззззззззззззззз">[0]!ззззззззззззззззззззз</definedName>
    <definedName name="ЗКР" localSheetId="0">[35]Калькуляции!#REF!</definedName>
    <definedName name="ЗКР">[35]Калькуляции!#REF!</definedName>
    <definedName name="ЗП1">[48]Лист13!$A$2</definedName>
    <definedName name="ЗП2">[48]Лист13!$B$2</definedName>
    <definedName name="ЗП3">[48]Лист13!$C$2</definedName>
    <definedName name="ЗП4">[48]Лист13!$D$2</definedName>
    <definedName name="и" localSheetId="1">'приложение 12 3 кв.'!и</definedName>
    <definedName name="и" localSheetId="0">'приложение 8 3 кв. '!и</definedName>
    <definedName name="и">[0]!и</definedName>
    <definedName name="й" localSheetId="1">'приложение 12 3 кв.'!й</definedName>
    <definedName name="й" localSheetId="0">'приложение 8 3 кв. '!й</definedName>
    <definedName name="й">[0]!й</definedName>
    <definedName name="ИЗВ_М" localSheetId="1">#REF!</definedName>
    <definedName name="ИЗВ_М">#REF!</definedName>
    <definedName name="ИЗМНЗП_АВЧ" localSheetId="1">#REF!</definedName>
    <definedName name="ИЗМНЗП_АВЧ">#REF!</definedName>
    <definedName name="ИЗМНЗП_АТЧ" localSheetId="1">#REF!</definedName>
    <definedName name="ИЗМНЗП_АТЧ">#REF!</definedName>
    <definedName name="ии">#REF!</definedName>
    <definedName name="йй" localSheetId="1">'приложение 12 3 кв.'!йй</definedName>
    <definedName name="йй" localSheetId="0">'приложение 8 3 кв. '!йй</definedName>
    <definedName name="йй">[0]!йй</definedName>
    <definedName name="ййййййййййййй" localSheetId="1">'приложение 12 3 кв.'!ййййййййййййй</definedName>
    <definedName name="ййййййййййййй" localSheetId="0">'приложение 8 3 кв. '!ййййййййййййй</definedName>
    <definedName name="ййййййййййййй">[0]!ййййййййййййй</definedName>
    <definedName name="индцкавг98" localSheetId="1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ркутск2">[36]Дебиторка!$J$16</definedName>
    <definedName name="ИТВСП" localSheetId="1">#REF!</definedName>
    <definedName name="ИТВСП">#REF!</definedName>
    <definedName name="ИТСЫР" localSheetId="1">#REF!</definedName>
    <definedName name="ИТСЫР">#REF!</definedName>
    <definedName name="ИТТР" localSheetId="1">#REF!</definedName>
    <definedName name="ИТТР">#REF!</definedName>
    <definedName name="ИТЭН" localSheetId="1">#REF!</definedName>
    <definedName name="ИТЭН">#REF!</definedName>
    <definedName name="ЙЦУ" localSheetId="0">#REF!</definedName>
    <definedName name="ЙЦУ">#REF!</definedName>
    <definedName name="ИЮЛ_РУБ" localSheetId="0">[35]Калькуляции!#REF!</definedName>
    <definedName name="ИЮЛ_РУБ">[35]Калькуляции!#REF!</definedName>
    <definedName name="ИЮЛ_ТОН" localSheetId="0">[35]Калькуляции!#REF!</definedName>
    <definedName name="ИЮЛ_ТОН">[35]Калькуляции!#REF!</definedName>
    <definedName name="июль">#REF!</definedName>
    <definedName name="ИЮН_РУБ" localSheetId="1">#REF!</definedName>
    <definedName name="ИЮН_РУБ">#REF!</definedName>
    <definedName name="ИЮН_ТОН" localSheetId="1">#REF!</definedName>
    <definedName name="ИЮН_ТОН">#REF!</definedName>
    <definedName name="июнь">#REF!</definedName>
    <definedName name="к" localSheetId="1">'приложение 12 3 кв.'!к</definedName>
    <definedName name="к" localSheetId="0">'приложение 8 3 кв. '!к</definedName>
    <definedName name="к">[0]!к</definedName>
    <definedName name="К_СЫР" localSheetId="1">#REF!</definedName>
    <definedName name="К_СЫР">#REF!</definedName>
    <definedName name="К_СЫР_ТОЛ" localSheetId="0">[35]Калькуляции!#REF!</definedName>
    <definedName name="К_СЫР_ТОЛ">[35]Калькуляции!#REF!</definedName>
    <definedName name="К2_РУБ" localSheetId="0">[35]Калькуляции!#REF!</definedName>
    <definedName name="К2_РУБ">[35]Калькуляции!#REF!</definedName>
    <definedName name="К2_ТОН" localSheetId="0">[35]Калькуляции!#REF!</definedName>
    <definedName name="К2_ТОН">[35]Калькуляции!#REF!</definedName>
    <definedName name="КАТАНКА" localSheetId="0">[35]Калькуляции!#REF!</definedName>
    <definedName name="КАТАНКА">[35]Калькуляции!#REF!</definedName>
    <definedName name="КАТАНКА_КРАМЗ" localSheetId="0">[35]Калькуляции!#REF!</definedName>
    <definedName name="КАТАНКА_КРАМЗ">[35]Калькуляции!#REF!</definedName>
    <definedName name="КБОР" localSheetId="0">[35]Калькуляции!#REF!</definedName>
    <definedName name="КБОР">[35]Калькуляции!#REF!</definedName>
    <definedName name="КВ1_РУБ" localSheetId="1">#REF!</definedName>
    <definedName name="КВ1_РУБ">#REF!</definedName>
    <definedName name="КВ1_ТОН" localSheetId="1">#REF!</definedName>
    <definedName name="КВ1_ТОН">#REF!</definedName>
    <definedName name="КВ2_РУБ" localSheetId="1">#REF!</definedName>
    <definedName name="КВ2_РУБ">#REF!</definedName>
    <definedName name="КВ2_ТОН" localSheetId="1">#REF!</definedName>
    <definedName name="КВ2_ТОН">#REF!</definedName>
    <definedName name="КВ3_РУБ" localSheetId="1">#REF!</definedName>
    <definedName name="КВ3_РУБ">#REF!</definedName>
    <definedName name="КВ3_ТОН" localSheetId="1">#REF!</definedName>
    <definedName name="КВ3_ТОН">#REF!</definedName>
    <definedName name="КВ4_РУБ" localSheetId="1">#REF!</definedName>
    <definedName name="КВ4_РУБ">#REF!</definedName>
    <definedName name="КВ4_ТОН" localSheetId="1">#REF!</definedName>
    <definedName name="КВ4_ТОН">#REF!</definedName>
    <definedName name="ке" localSheetId="1">'приложение 12 3 кв.'!ке</definedName>
    <definedName name="ке" localSheetId="0">'приложение 8 3 кв. '!ке</definedName>
    <definedName name="ке">[0]!ке</definedName>
    <definedName name="кеппппппппппп" localSheetId="1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ИПиА">'[37]цены цехов'!$D$14</definedName>
    <definedName name="КЛ" localSheetId="0">'[50]Объекты (показатели)'!#REF!</definedName>
    <definedName name="КЛ">'[50]Объекты (показатели)'!#REF!</definedName>
    <definedName name="КнязьРюрик2">[36]Дебиторка!$J$18</definedName>
    <definedName name="КОК_ПРОК" localSheetId="1">#REF!</definedName>
    <definedName name="КОК_ПРОК">#REF!</definedName>
    <definedName name="КОМПЛЕКСНЫЙ" localSheetId="0">[35]Калькуляции!#REF!</definedName>
    <definedName name="КОМПЛЕКСНЫЙ">[35]Калькуляции!#REF!</definedName>
    <definedName name="КОРК_7" localSheetId="1">#REF!</definedName>
    <definedName name="КОРК_7">#REF!</definedName>
    <definedName name="КОРК_АВЧ" localSheetId="1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П" localSheetId="1">#REF!</definedName>
    <definedName name="КПП">#REF!</definedName>
    <definedName name="кр">#REF!</definedName>
    <definedName name="КР_" localSheetId="1">#REF!</definedName>
    <definedName name="КР_">#REF!</definedName>
    <definedName name="КР_10" localSheetId="1">#REF!</definedName>
    <definedName name="КР_10">#REF!</definedName>
    <definedName name="КР_2ЦЕХ" localSheetId="1">#REF!</definedName>
    <definedName name="КР_2ЦЕХ">#REF!</definedName>
    <definedName name="КР_7" localSheetId="1">#REF!</definedName>
    <definedName name="КР_7">#REF!</definedName>
    <definedName name="КР_8" localSheetId="1">#REF!</definedName>
    <definedName name="КР_8">#REF!</definedName>
    <definedName name="кр_до165" localSheetId="1">#REF!</definedName>
    <definedName name="кр_до165">#REF!</definedName>
    <definedName name="КР_КРАМЗ" localSheetId="1">#REF!</definedName>
    <definedName name="КР_КРАМЗ">#REF!</definedName>
    <definedName name="КР_ЛОК" localSheetId="0">[35]Калькуляции!#REF!</definedName>
    <definedName name="КР_ЛОК">[35]Калькуляции!#REF!</definedName>
    <definedName name="КР_ЛОК_8" localSheetId="0">[35]Калькуляции!#REF!</definedName>
    <definedName name="КР_ЛОК_8">[35]Калькуляции!#REF!</definedName>
    <definedName name="КР_ОБАН" localSheetId="1">#REF!</definedName>
    <definedName name="КР_ОБАН">#REF!</definedName>
    <definedName name="кр_с8б" localSheetId="1">#REF!</definedName>
    <definedName name="кр_с8б">#REF!</definedName>
    <definedName name="КР_С8БМ" localSheetId="1">#REF!</definedName>
    <definedName name="КР_С8БМ">#REF!</definedName>
    <definedName name="КР_СУМ" localSheetId="1">#REF!</definedName>
    <definedName name="КР_СУМ">#REF!</definedName>
    <definedName name="КР_Ф" localSheetId="1">#REF!</definedName>
    <definedName name="КР_Ф">#REF!</definedName>
    <definedName name="КР_ЦЕХА" localSheetId="0">[35]Калькуляции!#REF!</definedName>
    <definedName name="КР_ЦЕХА">[35]Калькуляции!#REF!</definedName>
    <definedName name="КР_ЭЮ" localSheetId="0">[35]Калькуляции!#REF!</definedName>
    <definedName name="КР_ЭЮ">[35]Калькуляции!#REF!</definedName>
    <definedName name="КРЕМНИЙ" localSheetId="0">[35]Калькуляции!#REF!</definedName>
    <definedName name="КРЕМНИЙ">[35]Калькуляции!#REF!</definedName>
    <definedName name="_xlnm.Criteria" localSheetId="0">[51]Données!#REF!</definedName>
    <definedName name="_xlnm.Criteria">[51]Données!#REF!</definedName>
    <definedName name="КрПроцент">#REF!</definedName>
    <definedName name="КРУПН_КРАМЗ" localSheetId="1">#REF!</definedName>
    <definedName name="КРУПН_КРАМЗ">#REF!</definedName>
    <definedName name="кур">#REF!</definedName>
    <definedName name="Курс">#REF!</definedName>
    <definedName name="КурсУЕ">#REF!</definedName>
    <definedName name="л" localSheetId="1">'приложение 12 3 кв.'!л</definedName>
    <definedName name="л" localSheetId="0">'приложение 8 3 кв. '!л</definedName>
    <definedName name="л">[0]!л</definedName>
    <definedName name="ЛИГ_АЛ_М" localSheetId="0">[35]Калькуляции!#REF!</definedName>
    <definedName name="ЛИГ_АЛ_М">[35]Калькуляции!#REF!</definedName>
    <definedName name="ЛИГ_БР_ТИ" localSheetId="0">[35]Калькуляции!#REF!</definedName>
    <definedName name="ЛИГ_БР_ТИ">[35]Калькуляции!#REF!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" localSheetId="1">'приложение 12 3 кв.'!м</definedName>
    <definedName name="м" localSheetId="0">'приложение 8 3 кв. '!м</definedName>
    <definedName name="м">[0]!м</definedName>
    <definedName name="МАГНИЙ" localSheetId="0">[35]Калькуляции!#REF!</definedName>
    <definedName name="МАГНИЙ">[35]Калькуляции!#REF!</definedName>
    <definedName name="май">#REF!</definedName>
    <definedName name="МАЙ_РУБ" localSheetId="1">#REF!</definedName>
    <definedName name="МАЙ_РУБ">#REF!</definedName>
    <definedName name="МАЙ_ТОН" localSheetId="1">#REF!</definedName>
    <definedName name="МАЙ_ТОН">#REF!</definedName>
    <definedName name="МАР_РУБ" localSheetId="1">#REF!</definedName>
    <definedName name="МАР_РУБ">#REF!</definedName>
    <definedName name="МАР_ТОН" localSheetId="1">#REF!</definedName>
    <definedName name="МАР_ТОН">#REF!</definedName>
    <definedName name="МАРГ_ЛИГ" localSheetId="0">[35]Калькуляции!#REF!</definedName>
    <definedName name="МАРГ_ЛИГ">[35]Калькуляции!#REF!</definedName>
    <definedName name="МАРГ_ЛИГ_ДП" localSheetId="0">#REF!</definedName>
    <definedName name="МАРГ_ЛИГ_ДП">#REF!</definedName>
    <definedName name="МАРГ_ЛИГ_СТ" localSheetId="0">[35]Калькуляции!#REF!</definedName>
    <definedName name="МАРГ_ЛИГ_СТ">[35]Калькуляции!#REF!</definedName>
    <definedName name="март">#REF!</definedName>
    <definedName name="МЕД" localSheetId="1">#REF!</definedName>
    <definedName name="МЕД">#REF!</definedName>
    <definedName name="МЕД_" localSheetId="1">#REF!</definedName>
    <definedName name="МЕД_">#REF!</definedName>
    <definedName name="МЕЛ_СУМ" localSheetId="1">#REF!</definedName>
    <definedName name="МЕЛ_СУМ">#REF!</definedName>
    <definedName name="МЕСЯЦЫ" localSheetId="0">[54]Январь!#REF!</definedName>
    <definedName name="МЕСЯЦЫ">[54]Январь!#REF!</definedName>
    <definedName name="Мет_собс" localSheetId="0">#REF!</definedName>
    <definedName name="Мет_собс">#REF!</definedName>
    <definedName name="Мет_ЭЛЦ3" localSheetId="0">#REF!</definedName>
    <definedName name="Мет_ЭЛЦ3">#REF!</definedName>
    <definedName name="Метроном2">[36]Дебиторка!$J$14</definedName>
    <definedName name="мехцех_РМП">'[37]цены цехов'!$D$26</definedName>
    <definedName name="МЛИГ_АМ" localSheetId="0">[35]Калькуляции!#REF!</definedName>
    <definedName name="МЛИГ_АМ">[35]Калькуляции!#REF!</definedName>
    <definedName name="МЛИГ_ЭЛ" localSheetId="0">[35]Калькуляции!#REF!</definedName>
    <definedName name="МЛИГ_ЭЛ">[35]Калькуляции!#REF!</definedName>
    <definedName name="МнНДС">#REF!</definedName>
    <definedName name="МС6_РУБ" localSheetId="0">[35]Калькуляции!#REF!</definedName>
    <definedName name="МС6_РУБ">[35]Калькуляции!#REF!</definedName>
    <definedName name="МС6_ТОН" localSheetId="0">[35]Калькуляции!#REF!</definedName>
    <definedName name="МС6_ТОН">[35]Калькуляции!#REF!</definedName>
    <definedName name="МС9_РУБ" localSheetId="0">[35]Калькуляции!#REF!</definedName>
    <definedName name="МС9_РУБ">[35]Калькуляции!#REF!</definedName>
    <definedName name="МС9_ТОН" localSheetId="0">[35]Калькуляции!#REF!</definedName>
    <definedName name="МС9_ТОН">[35]Калькуляции!#REF!</definedName>
    <definedName name="мым" localSheetId="1">'приложение 12 3 кв.'!мым</definedName>
    <definedName name="мым" localSheetId="0">'приложение 8 3 кв. '!мым</definedName>
    <definedName name="мым">[0]!мым</definedName>
    <definedName name="н" localSheetId="1">'приложение 12 3 кв.'!н</definedName>
    <definedName name="н" localSheetId="0">'приложение 8 3 кв. '!н</definedName>
    <definedName name="н">[0]!н</definedName>
    <definedName name="Н_2ЦЕХ_СКАЛ" localSheetId="0">#REF!</definedName>
    <definedName name="Н_2ЦЕХ_СКАЛ">#REF!</definedName>
    <definedName name="Н_АЛФ" localSheetId="1">#REF!</definedName>
    <definedName name="Н_АЛФ">#REF!</definedName>
    <definedName name="Н_АМ_МЛ" localSheetId="0">[35]Калькуляции!#REF!</definedName>
    <definedName name="Н_АМ_МЛ">[35]Калькуляции!#REF!</definedName>
    <definedName name="Н_АНБЛ" localSheetId="1">#REF!</definedName>
    <definedName name="Н_АНБЛ">#REF!</definedName>
    <definedName name="Н_АНБЛ_В" localSheetId="0">[35]Калькуляции!#REF!</definedName>
    <definedName name="Н_АНБЛ_В">[35]Калькуляции!#REF!</definedName>
    <definedName name="Н_АНБЛ_Т" localSheetId="0">[35]Калькуляции!#REF!</definedName>
    <definedName name="Н_АНБЛ_Т">[35]Калькуляции!#REF!</definedName>
    <definedName name="Н_АФ_МЛ" localSheetId="0">[35]Калькуляции!#REF!</definedName>
    <definedName name="Н_АФ_МЛ">[35]Калькуляции!#REF!</definedName>
    <definedName name="Н_ВАЛФ" localSheetId="1">#REF!</definedName>
    <definedName name="Н_ВАЛФ">#REF!</definedName>
    <definedName name="Н_ВГР" localSheetId="1">#REF!</definedName>
    <definedName name="Н_ВГР">#REF!</definedName>
    <definedName name="Н_ВКРСВ" localSheetId="1">#REF!</definedName>
    <definedName name="Н_ВКРСВ">#REF!</definedName>
    <definedName name="Н_ВМЕДЬ" localSheetId="1">#REF!</definedName>
    <definedName name="Н_ВМЕДЬ">#REF!</definedName>
    <definedName name="Н_ВОДОБКРУПН" localSheetId="1">#REF!</definedName>
    <definedName name="Н_ВОДОБКРУПН">#REF!</definedName>
    <definedName name="Н_ВХЛБ" localSheetId="1">#REF!</definedName>
    <definedName name="Н_ВХЛБ">#REF!</definedName>
    <definedName name="Н_ВХЛН" localSheetId="1">#REF!</definedName>
    <definedName name="Н_ВХЛН">#REF!</definedName>
    <definedName name="Н_ГИДЗ" localSheetId="1">#REF!</definedName>
    <definedName name="Н_ГИДЗ">#REF!</definedName>
    <definedName name="Н_ГЛ_ВН" localSheetId="1">#REF!</definedName>
    <definedName name="Н_ГЛ_ВН">#REF!</definedName>
    <definedName name="Н_ГЛ_ДП" localSheetId="0">[35]Калькуляции!#REF!</definedName>
    <definedName name="Н_ГЛ_ДП">[35]Калькуляции!#REF!</definedName>
    <definedName name="Н_ГЛ_ИТ" localSheetId="0">[35]Калькуляции!#REF!</definedName>
    <definedName name="Н_ГЛ_ИТ">[35]Калькуляции!#REF!</definedName>
    <definedName name="Н_ГЛ_ТОЛ" localSheetId="1">#REF!</definedName>
    <definedName name="Н_ГЛ_ТОЛ">#REF!</definedName>
    <definedName name="Н_ГЛШ" localSheetId="1">#REF!</definedName>
    <definedName name="Н_ГЛШ">#REF!</definedName>
    <definedName name="Н_ИЗВ" localSheetId="1">#REF!</definedName>
    <definedName name="Н_ИЗВ">#REF!</definedName>
    <definedName name="Н_К_ПРОК" localSheetId="1">#REF!</definedName>
    <definedName name="Н_К_ПРОК">#REF!</definedName>
    <definedName name="Н_К_СЫР" localSheetId="1">#REF!</definedName>
    <definedName name="Н_К_СЫР">#REF!</definedName>
    <definedName name="Н_К_СЫР_П" localSheetId="0">[35]Калькуляции!#REF!</definedName>
    <definedName name="Н_К_СЫР_П">[35]Калькуляции!#REF!</definedName>
    <definedName name="Н_К_СЫР_Т" localSheetId="0">[35]Калькуляции!#REF!</definedName>
    <definedName name="Н_К_СЫР_Т">[35]Калькуляции!#REF!</definedName>
    <definedName name="Н_КАВЧ_АЛФ" localSheetId="1">#REF!</definedName>
    <definedName name="Н_КАВЧ_АЛФ">#REF!</definedName>
    <definedName name="Н_КАВЧ_ГРАФ" localSheetId="1">#REF!</definedName>
    <definedName name="Н_КАВЧ_ГРАФ">#REF!</definedName>
    <definedName name="Н_КАВЧ_КРС" localSheetId="1">#REF!</definedName>
    <definedName name="Н_КАВЧ_КРС">#REF!</definedName>
    <definedName name="Н_КАВЧ_МЕД" localSheetId="1">#REF!</definedName>
    <definedName name="Н_КАВЧ_МЕД">#REF!</definedName>
    <definedName name="Н_КАВЧ_ХЛБ" localSheetId="1">#REF!</definedName>
    <definedName name="Н_КАВЧ_ХЛБ">#REF!</definedName>
    <definedName name="Н_КАО_СКАЛ" localSheetId="0">#REF!</definedName>
    <definedName name="Н_КАО_СКАЛ">#REF!</definedName>
    <definedName name="Н_КЕРОСИН" localSheetId="1">#REF!</definedName>
    <definedName name="Н_КЕРОСИН">#REF!</definedName>
    <definedName name="Н_КЛОК_КРСМ" localSheetId="0">[35]Калькуляции!#REF!</definedName>
    <definedName name="Н_КЛОК_КРСМ">[35]Калькуляции!#REF!</definedName>
    <definedName name="Н_КЛОК_СКАЛ" localSheetId="0">[35]Калькуляции!#REF!</definedName>
    <definedName name="Н_КЛОК_СКАЛ">[35]Калькуляции!#REF!</definedName>
    <definedName name="Н_КЛОК_ФТК" localSheetId="0">[35]Калькуляции!#REF!</definedName>
    <definedName name="Н_КЛОК_ФТК">[35]Калькуляции!#REF!</definedName>
    <definedName name="Н_КОА_АБ" localSheetId="1">#REF!</definedName>
    <definedName name="Н_КОА_АБ">#REF!</definedName>
    <definedName name="Н_КОА_ГЛ" localSheetId="1">#REF!</definedName>
    <definedName name="Н_КОА_ГЛ">#REF!</definedName>
    <definedName name="Н_КОА_КРС" localSheetId="1">#REF!</definedName>
    <definedName name="Н_КОА_КРС">#REF!</definedName>
    <definedName name="Н_КОА_КРСМ" localSheetId="1">#REF!</definedName>
    <definedName name="Н_КОА_КРСМ">#REF!</definedName>
    <definedName name="Н_КОА_СКАЛ" localSheetId="1">#REF!</definedName>
    <definedName name="Н_КОА_СКАЛ">#REF!</definedName>
    <definedName name="Н_КОА_ФК" localSheetId="1">#REF!</definedName>
    <definedName name="Н_КОА_ФК">#REF!</definedName>
    <definedName name="Н_КОРК_7" localSheetId="1">#REF!</definedName>
    <definedName name="Н_КОРК_7">#REF!</definedName>
    <definedName name="Н_КОРК_АВЧ" localSheetId="1">#REF!</definedName>
    <definedName name="Н_КОРК_АВЧ">#REF!</definedName>
    <definedName name="Н_КР_АК5М2" localSheetId="0">[35]Калькуляции!#REF!</definedName>
    <definedName name="Н_КР_АК5М2">[35]Калькуляции!#REF!</definedName>
    <definedName name="Н_КР_ПАР" localSheetId="0">[35]Калькуляции!#REF!</definedName>
    <definedName name="Н_КР_ПАР">[35]Калькуляции!#REF!</definedName>
    <definedName name="Н_КР19_СКАЛ" localSheetId="0">#REF!</definedName>
    <definedName name="Н_КР19_СКАЛ">#REF!</definedName>
    <definedName name="Н_КРАК12" localSheetId="0">[35]Калькуляции!#REF!</definedName>
    <definedName name="Н_КРАК12">[35]Калькуляции!#REF!</definedName>
    <definedName name="Н_КРАК9ПЧ" localSheetId="0">[35]Калькуляции!#REF!</definedName>
    <definedName name="Н_КРАК9ПЧ">[35]Калькуляции!#REF!</definedName>
    <definedName name="Н_КРЕМ_МЛ" localSheetId="0">[35]Калькуляции!#REF!</definedName>
    <definedName name="Н_КРЕМ_МЛ">[35]Калькуляции!#REF!</definedName>
    <definedName name="Н_КРЕМАК12" localSheetId="0">[35]Калькуляции!#REF!</definedName>
    <definedName name="Н_КРЕМАК12">[35]Калькуляции!#REF!</definedName>
    <definedName name="Н_КРЕМАК5М2" localSheetId="0">[35]Калькуляции!#REF!</definedName>
    <definedName name="Н_КРЕМАК5М2">[35]Калькуляции!#REF!</definedName>
    <definedName name="Н_КРЕМАК9ПЧ" localSheetId="0">[35]Калькуляции!#REF!</definedName>
    <definedName name="Н_КРЕМАК9ПЧ">[35]Калькуляции!#REF!</definedName>
    <definedName name="Н_КРИОЛ_МЛ" localSheetId="0">[35]Калькуляции!#REF!</definedName>
    <definedName name="Н_КРИОЛ_МЛ">[35]Калькуляции!#REF!</definedName>
    <definedName name="Н_КРКРУПН" localSheetId="0">[35]Калькуляции!#REF!</definedName>
    <definedName name="Н_КРКРУПН">[35]Калькуляции!#REF!</definedName>
    <definedName name="Н_КРМЕЛКИЕ" localSheetId="0">[35]Калькуляции!#REF!</definedName>
    <definedName name="Н_КРМЕЛКИЕ">[35]Калькуляции!#REF!</definedName>
    <definedName name="Н_КРРЕКВИЗИТЫ" localSheetId="0">[35]Калькуляции!#REF!</definedName>
    <definedName name="Н_КРРЕКВИЗИТЫ">[35]Калькуляции!#REF!</definedName>
    <definedName name="Н_КРСВ" localSheetId="1">#REF!</definedName>
    <definedName name="Н_КРСВ">#REF!</definedName>
    <definedName name="Н_КРСЛИТКИ" localSheetId="0">[35]Калькуляции!#REF!</definedName>
    <definedName name="Н_КРСЛИТКИ">[35]Калькуляции!#REF!</definedName>
    <definedName name="Н_КРСМ" localSheetId="1">#REF!</definedName>
    <definedName name="Н_КРСМ">#REF!</definedName>
    <definedName name="Н_КРФ" localSheetId="0">[35]Калькуляции!#REF!</definedName>
    <definedName name="Н_КРФ">[35]Калькуляции!#REF!</definedName>
    <definedName name="Н_КСГИД" localSheetId="1">#REF!</definedName>
    <definedName name="Н_КСГИД">#REF!</definedName>
    <definedName name="Н_КСКАУСТ" localSheetId="1">#REF!</definedName>
    <definedName name="Н_КСКАУСТ">#REF!</definedName>
    <definedName name="Н_КСПЕНА" localSheetId="1">#REF!</definedName>
    <definedName name="Н_КСПЕНА">#REF!</definedName>
    <definedName name="Н_КСПЕНА_С" localSheetId="0">[35]Калькуляции!#REF!</definedName>
    <definedName name="Н_КСПЕНА_С">[35]Калькуляции!#REF!</definedName>
    <definedName name="Н_КССОДГО" localSheetId="1">#REF!</definedName>
    <definedName name="Н_КССОДГО">#REF!</definedName>
    <definedName name="Н_КССОДКАЛ" localSheetId="1">#REF!</definedName>
    <definedName name="Н_КССОДКАЛ">#REF!</definedName>
    <definedName name="Н_ЛИГ_АЛ_М" localSheetId="0">[35]Калькуляции!#REF!</definedName>
    <definedName name="Н_ЛИГ_АЛ_М">[35]Калькуляции!#REF!</definedName>
    <definedName name="Н_ЛИГ_АЛ_МАК5М2" localSheetId="0">[35]Калькуляции!#REF!</definedName>
    <definedName name="Н_ЛИГ_АЛ_МАК5М2">[35]Калькуляции!#REF!</definedName>
    <definedName name="Н_ЛИГ_БР_ТИ" localSheetId="0">[35]Калькуляции!#REF!</definedName>
    <definedName name="Н_ЛИГ_БР_ТИ">[35]Калькуляции!#REF!</definedName>
    <definedName name="Н_МАГНАК5М2" localSheetId="0">[35]Калькуляции!#REF!</definedName>
    <definedName name="Н_МАГНАК5М2">[35]Калькуляции!#REF!</definedName>
    <definedName name="Н_МАГНАК9ПЧ" localSheetId="0">[35]Калькуляции!#REF!</definedName>
    <definedName name="Н_МАГНАК9ПЧ">[35]Калькуляции!#REF!</definedName>
    <definedName name="Н_МАЗ" localSheetId="0">[35]Калькуляции!#REF!</definedName>
    <definedName name="Н_МАЗ">[35]Калькуляции!#REF!</definedName>
    <definedName name="Н_МАРГ_МЛ" localSheetId="0">[35]Калькуляции!#REF!</definedName>
    <definedName name="Н_МАРГ_МЛ">[35]Калькуляции!#REF!</definedName>
    <definedName name="Н_МАССА" localSheetId="1">#REF!</definedName>
    <definedName name="Н_МАССА">#REF!</definedName>
    <definedName name="Н_МАССА_В" localSheetId="0">[35]Калькуляции!#REF!</definedName>
    <definedName name="Н_МАССА_В">[35]Калькуляции!#REF!</definedName>
    <definedName name="Н_МАССА_П" localSheetId="0">[35]Калькуляции!#REF!</definedName>
    <definedName name="Н_МАССА_П">[35]Калькуляции!#REF!</definedName>
    <definedName name="Н_МАССА_ПК" localSheetId="0">[35]Калькуляции!#REF!</definedName>
    <definedName name="Н_МАССА_ПК">[35]Калькуляции!#REF!</definedName>
    <definedName name="Н_МЕД_АК5М2" localSheetId="0">[35]Калькуляции!#REF!</definedName>
    <definedName name="Н_МЕД_АК5М2">[35]Калькуляции!#REF!</definedName>
    <definedName name="Н_МЛ_3003" localSheetId="0">[35]Калькуляции!#REF!</definedName>
    <definedName name="Н_МЛ_3003">[35]Калькуляции!#REF!</definedName>
    <definedName name="Н_ОЛЕ" localSheetId="1">#REF!</definedName>
    <definedName name="Н_ОЛЕ">#REF!</definedName>
    <definedName name="Н_ПЕК" localSheetId="1">#REF!</definedName>
    <definedName name="Н_ПЕК">#REF!</definedName>
    <definedName name="Н_ПЕК_П" localSheetId="0">[35]Калькуляции!#REF!</definedName>
    <definedName name="Н_ПЕК_П">[35]Калькуляции!#REF!</definedName>
    <definedName name="Н_ПЕК_Т" localSheetId="0">[35]Калькуляции!#REF!</definedName>
    <definedName name="Н_ПЕК_Т">[35]Калькуляции!#REF!</definedName>
    <definedName name="Н_ПУШ" localSheetId="1">#REF!</definedName>
    <definedName name="Н_ПУШ">#REF!</definedName>
    <definedName name="Н_ПЫЛЬ" localSheetId="1">#REF!</definedName>
    <definedName name="Н_ПЫЛЬ">#REF!</definedName>
    <definedName name="Н_С8БМ_ГЛ" localSheetId="1">#REF!</definedName>
    <definedName name="Н_С8БМ_ГЛ">#REF!</definedName>
    <definedName name="Н_С8БМ_КСВ" localSheetId="1">#REF!</definedName>
    <definedName name="Н_С8БМ_КСВ">#REF!</definedName>
    <definedName name="Н_С8БМ_КСМ" localSheetId="1">#REF!</definedName>
    <definedName name="Н_С8БМ_КСМ">#REF!</definedName>
    <definedName name="Н_С8БМ_СКАЛ" localSheetId="1">#REF!</definedName>
    <definedName name="Н_С8БМ_СКАЛ">#REF!</definedName>
    <definedName name="Н_С8БМ_ФК" localSheetId="1">#REF!</definedName>
    <definedName name="Н_С8БМ_ФК">#REF!</definedName>
    <definedName name="Н_СЕРК" localSheetId="1">#REF!</definedName>
    <definedName name="Н_СЕРК">#REF!</definedName>
    <definedName name="Н_СКА" localSheetId="1">#REF!</definedName>
    <definedName name="Н_СКА">#REF!</definedName>
    <definedName name="Н_СЛ_КРСВ" localSheetId="0">#REF!</definedName>
    <definedName name="Н_СЛ_КРСВ">#REF!</definedName>
    <definedName name="Н_СОЛ_АК5М2" localSheetId="0">[35]Калькуляции!#REF!</definedName>
    <definedName name="Н_СОЛ_АК5М2">[35]Калькуляции!#REF!</definedName>
    <definedName name="Н_СОЛАК12" localSheetId="0">[35]Калькуляции!#REF!</definedName>
    <definedName name="Н_СОЛАК12">[35]Калькуляции!#REF!</definedName>
    <definedName name="Н_СОЛАК9ПЧ" localSheetId="0">[35]Калькуляции!#REF!</definedName>
    <definedName name="Н_СОЛАК9ПЧ">[35]Калькуляции!#REF!</definedName>
    <definedName name="Н_СОЛКРУПН" localSheetId="0">[35]Калькуляции!#REF!</definedName>
    <definedName name="Н_СОЛКРУПН">[35]Калькуляции!#REF!</definedName>
    <definedName name="Н_СОЛМЕЛКИЕ" localSheetId="0">[35]Калькуляции!#REF!</definedName>
    <definedName name="Н_СОЛМЕЛКИЕ">[35]Калькуляции!#REF!</definedName>
    <definedName name="Н_СОЛРЕКВИЗИТЫ" localSheetId="0">[35]Калькуляции!#REF!</definedName>
    <definedName name="Н_СОЛРЕКВИЗИТЫ">[35]Калькуляции!#REF!</definedName>
    <definedName name="Н_СОЛСЛ" localSheetId="0">[35]Калькуляции!#REF!</definedName>
    <definedName name="Н_СОЛСЛ">[35]Калькуляции!#REF!</definedName>
    <definedName name="Н_СОЛСЛИТКИ" localSheetId="0">[35]Калькуляции!#REF!</definedName>
    <definedName name="Н_СОЛСЛИТКИ">[35]Калькуляции!#REF!</definedName>
    <definedName name="Н_СОСМАС" localSheetId="1">#REF!</definedName>
    <definedName name="Н_СОСМАС">#REF!</definedName>
    <definedName name="Н_Т_КРСВ" localSheetId="1">#REF!</definedName>
    <definedName name="Н_Т_КРСВ">#REF!</definedName>
    <definedName name="Н_Т_КРСВ3" localSheetId="1">#REF!</definedName>
    <definedName name="Н_Т_КРСВ3">#REF!</definedName>
    <definedName name="Н_ТИТ_АК5М2" localSheetId="0">[35]Калькуляции!#REF!</definedName>
    <definedName name="Н_ТИТ_АК5М2">[35]Калькуляции!#REF!</definedName>
    <definedName name="Н_ТИТ_АК9ПЧ" localSheetId="0">[35]Калькуляции!#REF!</definedName>
    <definedName name="Н_ТИТ_АК9ПЧ">[35]Калькуляции!#REF!</definedName>
    <definedName name="Н_ТИТАН" localSheetId="1">#REF!</definedName>
    <definedName name="Н_ТИТАН">#REF!</definedName>
    <definedName name="Н_ТОЛЬКОБЛОКИ" localSheetId="0">[35]Калькуляции!#REF!</definedName>
    <definedName name="Н_ТОЛЬКОБЛОКИ">[35]Калькуляции!#REF!</definedName>
    <definedName name="Н_ТОЛЬКОМАССА" localSheetId="0">[35]Калькуляции!#REF!</definedName>
    <definedName name="Н_ТОЛЬКОМАССА">[35]Калькуляции!#REF!</definedName>
    <definedName name="Н_ФК" localSheetId="1">#REF!</definedName>
    <definedName name="Н_ФК">#REF!</definedName>
    <definedName name="Н_ФТК" localSheetId="1">#REF!</definedName>
    <definedName name="Н_ФТК">#REF!</definedName>
    <definedName name="Н_Х_ДИЭТ" localSheetId="0">[35]Калькуляции!#REF!</definedName>
    <definedName name="Н_Х_ДИЭТ">[35]Калькуляции!#REF!</definedName>
    <definedName name="Н_Х_КБОР" localSheetId="0">[35]Калькуляции!#REF!</definedName>
    <definedName name="Н_Х_КБОР">[35]Калькуляции!#REF!</definedName>
    <definedName name="Н_Х_ПЕК" localSheetId="0">[35]Калькуляции!#REF!</definedName>
    <definedName name="Н_Х_ПЕК">[35]Калькуляции!#REF!</definedName>
    <definedName name="Н_Х_ПОГЛ" localSheetId="0">[35]Калькуляции!#REF!</definedName>
    <definedName name="Н_Х_ПОГЛ">[35]Калькуляции!#REF!</definedName>
    <definedName name="Н_Х_ТЕРМ" localSheetId="0">[35]Калькуляции!#REF!</definedName>
    <definedName name="Н_Х_ТЕРМ">[35]Калькуляции!#REF!</definedName>
    <definedName name="Н_Х_ТЕРМ_Д" localSheetId="0">[35]Калькуляции!#REF!</definedName>
    <definedName name="Н_Х_ТЕРМ_Д">[35]Калькуляции!#REF!</definedName>
    <definedName name="Н_ХЛНАТ" localSheetId="1">#REF!</definedName>
    <definedName name="Н_ХЛНАТ">#REF!</definedName>
    <definedName name="Н_ШАРЫ" localSheetId="1">#REF!</definedName>
    <definedName name="Н_ШАРЫ">#REF!</definedName>
    <definedName name="Н_ЭНАК12" localSheetId="0">[35]Калькуляции!#REF!</definedName>
    <definedName name="Н_ЭНАК12">[35]Калькуляции!#REF!</definedName>
    <definedName name="Н_ЭНАК5М2" localSheetId="0">[35]Калькуляции!#REF!</definedName>
    <definedName name="Н_ЭНАК5М2">[35]Калькуляции!#REF!</definedName>
    <definedName name="Н_ЭНАК9ПЧ" localSheetId="0">[35]Калькуляции!#REF!</definedName>
    <definedName name="Н_ЭНАК9ПЧ">[35]Калькуляции!#REF!</definedName>
    <definedName name="Н_ЭНКРУПН" localSheetId="1">#REF!</definedName>
    <definedName name="Н_ЭНКРУПН">#REF!</definedName>
    <definedName name="Н_ЭНМЕЛКИЕ" localSheetId="1">#REF!</definedName>
    <definedName name="Н_ЭНМЕЛКИЕ">#REF!</definedName>
    <definedName name="Н_ЭНРЕКВИЗИТЫ" localSheetId="0">[35]Калькуляции!#REF!</definedName>
    <definedName name="Н_ЭНРЕКВИЗИТЫ">[35]Калькуляции!#REF!</definedName>
    <definedName name="Н_ЭНСЛИТКИ" localSheetId="1">#REF!</definedName>
    <definedName name="Н_ЭНСЛИТКИ">#REF!</definedName>
    <definedName name="НАЧП" localSheetId="1">#REF!</definedName>
    <definedName name="НАЧП">#REF!</definedName>
    <definedName name="НАЧПЭО" localSheetId="1">#REF!</definedName>
    <definedName name="НАЧПЭО">#REF!</definedName>
    <definedName name="НВ_АВЧСЫР" localSheetId="1">#REF!</definedName>
    <definedName name="НВ_АВЧСЫР">#REF!</definedName>
    <definedName name="НВ_ДАВАЛ" localSheetId="1">#REF!</definedName>
    <definedName name="НВ_ДАВАЛ">#REF!</definedName>
    <definedName name="НВ_КРУПНЫЕ" localSheetId="1">#REF!</definedName>
    <definedName name="НВ_КРУПНЫЕ">#REF!</definedName>
    <definedName name="НВ_ПУСКАВЧ" localSheetId="1">#REF!</definedName>
    <definedName name="НВ_ПУСКАВЧ">#REF!</definedName>
    <definedName name="НВ_РЕКВИЗИТЫ" localSheetId="1">#REF!</definedName>
    <definedName name="НВ_РЕКВИЗИТЫ">#REF!</definedName>
    <definedName name="НВ_СЛИТКИ" localSheetId="1">#REF!</definedName>
    <definedName name="НВ_СЛИТКИ">#REF!</definedName>
    <definedName name="НВ_СПЛАВ6063" localSheetId="1">#REF!</definedName>
    <definedName name="НВ_СПЛАВ6063">#REF!</definedName>
    <definedName name="НВ_ЧМЖ" localSheetId="1">#REF!</definedName>
    <definedName name="НВ_ЧМЖ">#REF!</definedName>
    <definedName name="НДС">#REF!</definedName>
    <definedName name="ндс1">#REF!</definedName>
    <definedName name="НЗП_АВЧ" localSheetId="1">#REF!</definedName>
    <definedName name="НЗП_АВЧ">#REF!</definedName>
    <definedName name="НЗП_АТЧ" localSheetId="1">#REF!</definedName>
    <definedName name="НЗП_АТЧ">#REF!</definedName>
    <definedName name="НЗП_АТЧВАВЧ" localSheetId="1">#REF!</definedName>
    <definedName name="НЗП_АТЧВАВЧ">#REF!</definedName>
    <definedName name="НН_АВЧСЫР" localSheetId="0">[35]Калькуляции!#REF!</definedName>
    <definedName name="НН_АВЧСЫР">[35]Калькуляции!#REF!</definedName>
    <definedName name="НН_АВЧТОВ" localSheetId="1">#REF!</definedName>
    <definedName name="НН_АВЧТОВ">#REF!</definedName>
    <definedName name="нов" localSheetId="1">'приложение 12 3 кв.'!нов</definedName>
    <definedName name="нов" localSheetId="0">'приложение 8 3 кв. '!нов</definedName>
    <definedName name="нов">[0]!нов</definedName>
    <definedName name="норм_1">[55]Отопление!$D$14:$D$28</definedName>
    <definedName name="норм_1_част">[55]Отопление!$I$14:$I$28</definedName>
    <definedName name="норм_2">[55]Отопление!$E$14:$E$28</definedName>
    <definedName name="норм_3">[55]Отопление!$F$14:$F$28</definedName>
    <definedName name="норм_3_част">[55]Отопление!$J$14:$J$28</definedName>
    <definedName name="норм_4">[55]Отопление!$G$14:$G$28</definedName>
    <definedName name="НОЯ_РУБ" localSheetId="0">[35]Калькуляции!#REF!</definedName>
    <definedName name="НОЯ_РУБ">[35]Калькуляции!#REF!</definedName>
    <definedName name="НОЯ_ТОН" localSheetId="0">[35]Калькуляции!#REF!</definedName>
    <definedName name="НОЯ_ТОН">[35]Калькуляции!#REF!</definedName>
    <definedName name="ноябрь">#REF!</definedName>
    <definedName name="НС_МАРГЛИГ" localSheetId="0">[35]Калькуляции!#REF!</definedName>
    <definedName name="НС_МАРГЛИГ">[35]Калькуляции!#REF!</definedName>
    <definedName name="НТ_АВЧСЫР" localSheetId="1">#REF!</definedName>
    <definedName name="НТ_АВЧСЫР">#REF!</definedName>
    <definedName name="НТ_АК12" localSheetId="0">[35]Калькуляции!#REF!</definedName>
    <definedName name="НТ_АК12">[35]Калькуляции!#REF!</definedName>
    <definedName name="НТ_АК5М2" localSheetId="0">[35]Калькуляции!#REF!</definedName>
    <definedName name="НТ_АК5М2">[35]Калькуляции!#REF!</definedName>
    <definedName name="НТ_АК9ПЧ" localSheetId="0">[35]Калькуляции!#REF!</definedName>
    <definedName name="НТ_АК9ПЧ">[35]Калькуляции!#REF!</definedName>
    <definedName name="НТ_АЛЖ" localSheetId="0">[35]Калькуляции!#REF!</definedName>
    <definedName name="НТ_АЛЖ">[35]Калькуляции!#REF!</definedName>
    <definedName name="НТ_ДАВАЛ" localSheetId="1">#REF!</definedName>
    <definedName name="НТ_ДАВАЛ">#REF!</definedName>
    <definedName name="НТ_КАТАНКА" localSheetId="0">[35]Калькуляции!#REF!</definedName>
    <definedName name="НТ_КАТАНКА">[35]Калькуляции!#REF!</definedName>
    <definedName name="НТ_КРУПНЫЕ" localSheetId="1">#REF!</definedName>
    <definedName name="НТ_КРУПНЫЕ">#REF!</definedName>
    <definedName name="НТ_РЕКВИЗИТЫ" localSheetId="1">#REF!</definedName>
    <definedName name="НТ_РЕКВИЗИТЫ">#REF!</definedName>
    <definedName name="НТ_СЛИТКИ" localSheetId="1">#REF!</definedName>
    <definedName name="НТ_СЛИТКИ">#REF!</definedName>
    <definedName name="НТ_СПЛАВ6063" localSheetId="1">#REF!</definedName>
    <definedName name="НТ_СПЛАВ6063">#REF!</definedName>
    <definedName name="НТ_ЧМ" localSheetId="0">[35]Калькуляции!#REF!</definedName>
    <definedName name="НТ_ЧМ">[35]Калькуляции!#REF!</definedName>
    <definedName name="НТ_ЧМЖ" localSheetId="1">#REF!</definedName>
    <definedName name="НТ_ЧМЖ">#REF!</definedName>
    <definedName name="о" localSheetId="1">'приложение 12 3 кв.'!о</definedName>
    <definedName name="о" localSheetId="0">'приложение 8 3 кв. '!о</definedName>
    <definedName name="о">[0]!о</definedName>
    <definedName name="об_эксп">#REF!</definedName>
    <definedName name="_xlnm.Print_Area" localSheetId="1">'приложение 12 3 кв.'!$A$1:$D$63</definedName>
    <definedName name="_xlnm.Print_Area">#N/A</definedName>
    <definedName name="общ" localSheetId="1">#REF!</definedName>
    <definedName name="общ">#REF!</definedName>
    <definedName name="ОБЩ_ВН" localSheetId="0">[35]Калькуляции!#REF!</definedName>
    <definedName name="ОБЩ_ВН">[35]Калькуляции!#REF!</definedName>
    <definedName name="ОБЩ_Т" localSheetId="1">#REF!</definedName>
    <definedName name="ОБЩ_Т">#REF!</definedName>
    <definedName name="ОБЩ_ТОЛ" localSheetId="0">[35]Калькуляции!#REF!</definedName>
    <definedName name="ОБЩ_ТОЛ">[35]Калькуляции!#REF!</definedName>
    <definedName name="ОБЩ_ЭКС" localSheetId="0">[35]Калькуляции!#REF!</definedName>
    <definedName name="ОБЩ_ЭКС">[35]Калькуляции!#REF!</definedName>
    <definedName name="ОБЩЕ_В" localSheetId="0">[35]Калькуляции!#REF!</definedName>
    <definedName name="ОБЩЕ_В">[35]Калькуляции!#REF!</definedName>
    <definedName name="ОБЩЕ_ДП" localSheetId="0">[35]Калькуляции!#REF!</definedName>
    <definedName name="ОБЩЕ_ДП">[35]Калькуляции!#REF!</definedName>
    <definedName name="ОБЩЕ_Т" localSheetId="0">[35]Калькуляции!#REF!</definedName>
    <definedName name="ОБЩЕ_Т">[35]Калькуляции!#REF!</definedName>
    <definedName name="ОБЩЕ_Т_А" localSheetId="0">[35]Калькуляции!#REF!</definedName>
    <definedName name="ОБЩЕ_Т_А">[35]Калькуляции!#REF!</definedName>
    <definedName name="ОБЩЕ_Т_П" localSheetId="0">[35]Калькуляции!#REF!</definedName>
    <definedName name="ОБЩЕ_Т_П">[35]Калькуляции!#REF!</definedName>
    <definedName name="ОБЩЕ_Т_ПК" localSheetId="0">[35]Калькуляции!#REF!</definedName>
    <definedName name="ОБЩЕ_Т_ПК">[35]Калькуляции!#REF!</definedName>
    <definedName name="ОБЩЕ_Э" localSheetId="0">[35]Калькуляции!#REF!</definedName>
    <definedName name="ОБЩЕ_Э">[35]Калькуляции!#REF!</definedName>
    <definedName name="ОБЩИТ" localSheetId="1">#REF!</definedName>
    <definedName name="ОБЩИТ">#REF!</definedName>
    <definedName name="объёмы" localSheetId="1">#REF!</definedName>
    <definedName name="объёмы">#REF!</definedName>
    <definedName name="ОКТ_РУБ" localSheetId="0">[35]Калькуляции!#REF!</definedName>
    <definedName name="ОКТ_РУБ">[35]Калькуляции!#REF!</definedName>
    <definedName name="ОКТ_ТОН" localSheetId="0">[35]Калькуляции!#REF!</definedName>
    <definedName name="ОКТ_ТОН">[35]Калькуляции!#REF!</definedName>
    <definedName name="ОКТ24" localSheetId="0">[56]График!#REF!</definedName>
    <definedName name="ОКТ24">[56]График!#REF!</definedName>
    <definedName name="ОКТ25" localSheetId="0">[56]График!#REF!</definedName>
    <definedName name="ОКТ25">[56]График!#REF!</definedName>
    <definedName name="октябрь">#REF!</definedName>
    <definedName name="ОЛЕ" localSheetId="1">#REF!</definedName>
    <definedName name="ОЛЕ">#REF!</definedName>
    <definedName name="он">#REF!</definedName>
    <definedName name="оо">#REF!</definedName>
    <definedName name="ОС_АЛ_Ф" localSheetId="1">#REF!</definedName>
    <definedName name="ОС_АЛ_Ф">#REF!</definedName>
    <definedName name="ОС_АН_Б" localSheetId="1">#REF!</definedName>
    <definedName name="ОС_АН_Б">#REF!</definedName>
    <definedName name="ОС_АН_Б_ТОЛ" localSheetId="0">[35]Калькуляции!#REF!</definedName>
    <definedName name="ОС_АН_Б_ТОЛ">[35]Калькуляции!#REF!</definedName>
    <definedName name="ОС_БАР" localSheetId="1">#REF!</definedName>
    <definedName name="ОС_БАР">#REF!</definedName>
    <definedName name="ОС_ГИД" localSheetId="1">#REF!</definedName>
    <definedName name="ОС_ГИД">#REF!</definedName>
    <definedName name="ОС_ГИД_ЗФА" localSheetId="1">#REF!</definedName>
    <definedName name="ОС_ГИД_ЗФА">#REF!</definedName>
    <definedName name="ОС_ГЛ" localSheetId="1">#REF!</definedName>
    <definedName name="ОС_ГЛ">#REF!</definedName>
    <definedName name="ОС_ГЛ_ДП" localSheetId="0">[35]Калькуляции!#REF!</definedName>
    <definedName name="ОС_ГЛ_ДП">[35]Калькуляции!#REF!</definedName>
    <definedName name="ОС_ГЛ_Т" localSheetId="1">#REF!</definedName>
    <definedName name="ОС_ГЛ_Т">#REF!</definedName>
    <definedName name="ОС_ГЛ_Ш" localSheetId="1">#REF!</definedName>
    <definedName name="ОС_ГЛ_Ш">#REF!</definedName>
    <definedName name="ОС_ГР" localSheetId="1">#REF!</definedName>
    <definedName name="ОС_ГР">#REF!</definedName>
    <definedName name="ОС_ДИЭТ" localSheetId="0">[35]Калькуляции!#REF!</definedName>
    <definedName name="ОС_ДИЭТ">[35]Калькуляции!#REF!</definedName>
    <definedName name="ОС_ИЗВ_М" localSheetId="1">#REF!</definedName>
    <definedName name="ОС_ИЗВ_М">#REF!</definedName>
    <definedName name="ОС_К_СЫР" localSheetId="1">#REF!</definedName>
    <definedName name="ОС_К_СЫР">#REF!</definedName>
    <definedName name="ОС_К_СЫР_ТОЛ" localSheetId="0">[35]Калькуляции!#REF!</definedName>
    <definedName name="ОС_К_СЫР_ТОЛ">[35]Калькуляции!#REF!</definedName>
    <definedName name="ОС_КБОР" localSheetId="0">[35]Калькуляции!#REF!</definedName>
    <definedName name="ОС_КБОР">[35]Калькуляции!#REF!</definedName>
    <definedName name="ОС_КОК_ПРОК" localSheetId="1">#REF!</definedName>
    <definedName name="ОС_КОК_ПРОК">#REF!</definedName>
    <definedName name="ОС_КОРК_7" localSheetId="1">#REF!</definedName>
    <definedName name="ОС_КОРК_7">#REF!</definedName>
    <definedName name="ОС_КОРК_АВЧ" localSheetId="1">#REF!</definedName>
    <definedName name="ОС_КОРК_АВЧ">#REF!</definedName>
    <definedName name="ОС_КР" localSheetId="1">#REF!</definedName>
    <definedName name="ОС_КР">#REF!</definedName>
    <definedName name="ОС_КРЕМНИЙ" localSheetId="0">[35]Калькуляции!#REF!</definedName>
    <definedName name="ОС_КРЕМНИЙ">[35]Калькуляции!#REF!</definedName>
    <definedName name="ОС_ЛИГ_АЛ_М" localSheetId="0">[35]Калькуляции!#REF!</definedName>
    <definedName name="ОС_ЛИГ_АЛ_М">[35]Калькуляции!#REF!</definedName>
    <definedName name="ОС_ЛИГ_БР_ТИ" localSheetId="0">[35]Калькуляции!#REF!</definedName>
    <definedName name="ОС_ЛИГ_БР_ТИ">[35]Калькуляции!#REF!</definedName>
    <definedName name="ОС_МАГНИЙ" localSheetId="0">[35]Калькуляции!#REF!</definedName>
    <definedName name="ОС_МАГНИЙ">[35]Калькуляции!#REF!</definedName>
    <definedName name="ОС_МЕД" localSheetId="1">#REF!</definedName>
    <definedName name="ОС_МЕД">#REF!</definedName>
    <definedName name="ОС_ОЛЕ" localSheetId="1">#REF!</definedName>
    <definedName name="ОС_ОЛЕ">#REF!</definedName>
    <definedName name="ОС_П_УГ" localSheetId="1">#REF!</definedName>
    <definedName name="ОС_П_УГ">#REF!</definedName>
    <definedName name="ОС_П_УГ_С" localSheetId="0">[35]Калькуляции!#REF!</definedName>
    <definedName name="ОС_П_УГ_С">[35]Калькуляции!#REF!</definedName>
    <definedName name="ОС_П_ЦЕМ" localSheetId="1">#REF!</definedName>
    <definedName name="ОС_П_ЦЕМ">#REF!</definedName>
    <definedName name="ОС_ПЕК" localSheetId="1">#REF!</definedName>
    <definedName name="ОС_ПЕК">#REF!</definedName>
    <definedName name="ОС_ПЕК_ТОЛ" localSheetId="0">[35]Калькуляции!#REF!</definedName>
    <definedName name="ОС_ПЕК_ТОЛ">[35]Калькуляции!#REF!</definedName>
    <definedName name="ОС_ПОГЛ" localSheetId="0">[35]Калькуляции!#REF!</definedName>
    <definedName name="ОС_ПОГЛ">[35]Калькуляции!#REF!</definedName>
    <definedName name="ОС_ПОД_К" localSheetId="1">#REF!</definedName>
    <definedName name="ОС_ПОД_К">#REF!</definedName>
    <definedName name="ОС_ПУШ" localSheetId="1">#REF!</definedName>
    <definedName name="ОС_ПУШ">#REF!</definedName>
    <definedName name="ОС_С_КАЛ" localSheetId="1">#REF!</definedName>
    <definedName name="ОС_С_КАЛ">#REF!</definedName>
    <definedName name="ОС_С_КАУ" localSheetId="1">#REF!</definedName>
    <definedName name="ОС_С_КАУ">#REF!</definedName>
    <definedName name="ОС_С_ПУСК" localSheetId="1">#REF!</definedName>
    <definedName name="ОС_С_ПУСК">#REF!</definedName>
    <definedName name="ОС_СЕР_К" localSheetId="1">#REF!</definedName>
    <definedName name="ОС_СЕР_К">#REF!</definedName>
    <definedName name="ОС_СК_АН" localSheetId="1">#REF!</definedName>
    <definedName name="ОС_СК_АН">#REF!</definedName>
    <definedName name="ОС_ТЕРМ" localSheetId="0">[35]Калькуляции!#REF!</definedName>
    <definedName name="ОС_ТЕРМ">[35]Калькуляции!#REF!</definedName>
    <definedName name="ОС_ТЕРМ_ДАВ" localSheetId="0">[35]Калькуляции!#REF!</definedName>
    <definedName name="ОС_ТЕРМ_ДАВ">[35]Калькуляции!#REF!</definedName>
    <definedName name="ОС_ТИ" localSheetId="1">#REF!</definedName>
    <definedName name="ОС_ТИ">#REF!</definedName>
    <definedName name="ОС_ФЛ_К" localSheetId="1">#REF!</definedName>
    <definedName name="ОС_ФЛ_К">#REF!</definedName>
    <definedName name="ОС_ФТ_К" localSheetId="1">#REF!</definedName>
    <definedName name="ОС_ФТ_К">#REF!</definedName>
    <definedName name="ОС_ХЛ_Н" localSheetId="1">#REF!</definedName>
    <definedName name="ОС_ХЛ_Н">#REF!</definedName>
    <definedName name="ОстАква2">[36]Дебиторка!$J$28</definedName>
    <definedName name="ОТК">'[37]цены цехов'!$D$54</definedName>
    <definedName name="отопление_ВАЦ">'[37]цены цехов'!$D$20</definedName>
    <definedName name="отопление_Естюн">'[37]цены цехов'!$D$19</definedName>
    <definedName name="отопление_ЛАЦ">'[37]цены цехов'!$D$21</definedName>
    <definedName name="Очаково2">[36]Дебиторка!$J$30</definedName>
    <definedName name="очистка_стоков">'[37]цены цехов'!$D$7</definedName>
    <definedName name="Оша2">[36]Дебиторка!$J$31</definedName>
    <definedName name="п" localSheetId="1">'приложение 12 3 кв.'!п</definedName>
    <definedName name="п" localSheetId="0">'приложение 8 3 кв. '!п</definedName>
    <definedName name="п">[0]!п</definedName>
    <definedName name="П_КГ_С" localSheetId="0">[35]Калькуляции!#REF!</definedName>
    <definedName name="П_КГ_С">[35]Калькуляции!#REF!</definedName>
    <definedName name="П_УГ" localSheetId="1">#REF!</definedName>
    <definedName name="П_УГ">#REF!</definedName>
    <definedName name="П_УГ_С" localSheetId="0">[35]Калькуляции!#REF!</definedName>
    <definedName name="П_УГ_С">[35]Калькуляции!#REF!</definedName>
    <definedName name="П_ЦЕМ" localSheetId="1">#REF!</definedName>
    <definedName name="П_ЦЕМ">#REF!</definedName>
    <definedName name="папа" localSheetId="1" hidden="1">{"konoplin - Личное представление",#N/A,TRUE,"ФинПлан_1кв";"konoplin - Личное представление",#N/A,TRUE,"ФинПлан_2кв"}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Р" localSheetId="1">#REF!</definedName>
    <definedName name="ПАР">#REF!</definedName>
    <definedName name="пар_НТМК">'[37]цены цехов'!$D$9</definedName>
    <definedName name="ПГ1_РУБ" localSheetId="0">[35]Калькуляции!#REF!</definedName>
    <definedName name="ПГ1_РУБ">[35]Калькуляции!#REF!</definedName>
    <definedName name="ПГ1_ТОН" localSheetId="0">[35]Калькуляции!#REF!</definedName>
    <definedName name="ПГ1_ТОН">[35]Калькуляции!#REF!</definedName>
    <definedName name="ПГ2_РУБ" localSheetId="0">[35]Калькуляции!#REF!</definedName>
    <definedName name="ПГ2_РУБ">[35]Калькуляции!#REF!</definedName>
    <definedName name="ПГ2_ТОН" localSheetId="0">[35]Калькуляции!#REF!</definedName>
    <definedName name="ПГ2_ТОН">[35]Калькуляции!#REF!</definedName>
    <definedName name="ПЕК" localSheetId="1">#REF!</definedName>
    <definedName name="ПЕК">#REF!</definedName>
    <definedName name="ПЕК_ТОЛ" localSheetId="0">[35]Калькуляции!#REF!</definedName>
    <definedName name="ПЕК_ТОЛ">[35]Калькуляции!#REF!</definedName>
    <definedName name="Пепси2">[36]Дебиторка!$J$33</definedName>
    <definedName name="первый">#REF!</definedName>
    <definedName name="Период" localSheetId="1">#REF!</definedName>
    <definedName name="Период">#REF!</definedName>
    <definedName name="Периоды_18_2" localSheetId="0">'[26]18.2'!#REF!</definedName>
    <definedName name="Периоды_18_2">'[26]18.2'!#REF!</definedName>
    <definedName name="Пивовар2">[36]Дебиторка!$J$46</definedName>
    <definedName name="пл_1">[55]Отопление!$D$2</definedName>
    <definedName name="пл_1_част">[55]Отопление!$D$8</definedName>
    <definedName name="пл_2">[55]Отопление!$D$3</definedName>
    <definedName name="пл_3">[55]Отопление!$D$4</definedName>
    <definedName name="пл_3_част">[55]Отопление!$D$9</definedName>
    <definedName name="пл_4">[55]Отопление!$D$5</definedName>
    <definedName name="ПЛ1_РУБ" localSheetId="0">[35]Калькуляции!#REF!</definedName>
    <definedName name="ПЛ1_РУБ">[35]Калькуляции!#REF!</definedName>
    <definedName name="ПЛ1_ТОН" localSheetId="0">[35]Калькуляции!#REF!</definedName>
    <definedName name="ПЛ1_ТОН">[35]Калькуляции!#REF!</definedName>
    <definedName name="план" localSheetId="1">#REF!</definedName>
    <definedName name="план">#REF!</definedName>
    <definedName name="план1" localSheetId="1">#REF!</definedName>
    <definedName name="план1">#REF!</definedName>
    <definedName name="ПЛМ2">[36]Дебиторка!$J$35</definedName>
    <definedName name="ПОГЛ" localSheetId="0">[35]Калькуляции!#REF!</definedName>
    <definedName name="ПОГЛ">[35]Калькуляции!#REF!</definedName>
    <definedName name="погр_РОР">'[37]цены цехов'!$D$50</definedName>
    <definedName name="ПОД_К" localSheetId="1">#REF!</definedName>
    <definedName name="ПОД_К">#REF!</definedName>
    <definedName name="ПОД_КО" localSheetId="1">#REF!</definedName>
    <definedName name="ПОД_КО">#REF!</definedName>
    <definedName name="ПОДОВАЯ" localSheetId="0">[35]Калькуляции!#REF!</definedName>
    <definedName name="ПОДОВАЯ">[35]Калькуляции!#REF!</definedName>
    <definedName name="ПОДОВАЯ_Г" localSheetId="0">[35]Калькуляции!#REF!</definedName>
    <definedName name="ПОДОВАЯ_Г">[35]Калькуляции!#REF!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 localSheetId="1">#REF!</definedName>
    <definedName name="ПОЛН">#REF!</definedName>
    <definedName name="Полная_себестоимость_2" localSheetId="0">[58]июнь9!#REF!</definedName>
    <definedName name="Полная_себестоимость_2">[58]июнь9!#REF!</definedName>
    <definedName name="пост">'[59]постоянные затраты'!$F$18</definedName>
    <definedName name="пр_э">#REF!</definedName>
    <definedName name="Превышение">[54]Январь!$G$121:$I$121</definedName>
    <definedName name="ПРИЗНАКИ_Суммирования">[54]Январь!$B$11:$B$264</definedName>
    <definedName name="Проверка" localSheetId="0">[54]Январь!#REF!</definedName>
    <definedName name="Проверка">[54]Январь!#REF!</definedName>
    <definedName name="Продэкспо2">[36]Дебиторка!$J$34</definedName>
    <definedName name="пром.вент">'[37]цены цехов'!$D$22</definedName>
    <definedName name="Процент">[47]Макро!$B$2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цент1" localSheetId="0">'[60]1.2.1'!#REF!</definedName>
    <definedName name="процент1">'[60]1.2.1'!#REF!</definedName>
    <definedName name="процент2" localSheetId="0">'[60]1.2.1'!#REF!</definedName>
    <definedName name="процент2">'[60]1.2.1'!#REF!</definedName>
    <definedName name="процент3" localSheetId="0">'[60]1.2.1'!#REF!</definedName>
    <definedName name="процент3">'[60]1.2.1'!#REF!</definedName>
    <definedName name="процент4" localSheetId="0">'[60]1.2.1'!#REF!</definedName>
    <definedName name="процент4">'[60]1.2.1'!#REF!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УСК_АВЧ" localSheetId="1">#REF!</definedName>
    <definedName name="ПУСК_АВЧ">#REF!</definedName>
    <definedName name="ПУСК_АВЧ_ЛОК" localSheetId="0">[35]Калькуляции!#REF!</definedName>
    <definedName name="ПУСК_АВЧ_ЛОК">[35]Калькуляции!#REF!</definedName>
    <definedName name="ПУСК_ЛОК" localSheetId="0">[35]Калькуляции!#REF!</definedName>
    <definedName name="ПУСК_ЛОК">[35]Калькуляции!#REF!</definedName>
    <definedName name="ПУСК_ОБАН" localSheetId="1">#REF!</definedName>
    <definedName name="ПУСК_ОБАН">#REF!</definedName>
    <definedName name="ПУСК_С8БМ" localSheetId="1">#REF!</definedName>
    <definedName name="ПУСК_С8БМ">#REF!</definedName>
    <definedName name="ПУСКОВЫЕ" localSheetId="1">#REF!</definedName>
    <definedName name="ПУСКОВЫЕ">#REF!</definedName>
    <definedName name="ПУШ" localSheetId="1">#REF!</definedName>
    <definedName name="ПУШ">#REF!</definedName>
    <definedName name="р" localSheetId="1">'приложение 12 3 кв.'!р</definedName>
    <definedName name="р" localSheetId="0">'приложение 8 3 кв. '!р</definedName>
    <definedName name="р">[0]!р</definedName>
    <definedName name="Радуга2">[36]Дебиторка!$J$36</definedName>
    <definedName name="расшифровка">#REF!</definedName>
    <definedName name="Ремаркет2">[36]Дебиторка!$J$37</definedName>
    <definedName name="ремонты2" localSheetId="1">'приложение 12 3 кв.'!ремонты2</definedName>
    <definedName name="ремонты2" localSheetId="0">'приложение 8 3 кв. '!ремонты2</definedName>
    <definedName name="ремонты2">[0]!ремонты2</definedName>
    <definedName name="рис1" localSheetId="1" hidden="1">{#N/A,#N/A,TRUE,"Лист1";#N/A,#N/A,TRUE,"Лист2";#N/A,#N/A,TRUE,"Лист3"}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Рустехн2">[36]Дебиторка!$J$39</definedName>
    <definedName name="с" localSheetId="1">'приложение 12 3 кв.'!с</definedName>
    <definedName name="с" localSheetId="0">'приложение 8 3 кв. '!с</definedName>
    <definedName name="с">[0]!с</definedName>
    <definedName name="С_КАЛ" localSheetId="1">#REF!</definedName>
    <definedName name="С_КАЛ">#REF!</definedName>
    <definedName name="С_КАУ" localSheetId="1">#REF!</definedName>
    <definedName name="С_КАУ">#REF!</definedName>
    <definedName name="С_КОДЫ">#REF!</definedName>
    <definedName name="С_ОБЪЁМЫ">#REF!</definedName>
    <definedName name="С_ПУСК" localSheetId="1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3103" localSheetId="0">[35]Калькуляции!#REF!</definedName>
    <definedName name="С3103">[35]Калькуляции!#REF!</definedName>
    <definedName name="сброс_в_канал.">'[37]цены цехов'!$D$6</definedName>
    <definedName name="Сейл2">[36]Дебиторка!$J$41</definedName>
    <definedName name="СЕН_РУБ" localSheetId="0">[35]Калькуляции!#REF!</definedName>
    <definedName name="СЕН_РУБ">[35]Калькуляции!#REF!</definedName>
    <definedName name="СЕН_ТОН" localSheetId="0">[35]Калькуляции!#REF!</definedName>
    <definedName name="СЕН_ТОН">[35]Калькуляции!#REF!</definedName>
    <definedName name="сентябрь">#REF!</definedName>
    <definedName name="СЕР_К" localSheetId="1">#REF!</definedName>
    <definedName name="СЕР_К">#REF!</definedName>
    <definedName name="Сж.воздух_Экспл.">'[37]цены цехов'!$D$41</definedName>
    <definedName name="сжат.возд_Магн">'[37]цены цехов'!$D$34</definedName>
    <definedName name="СК_АН" localSheetId="1">#REF!</definedName>
    <definedName name="СК_АН">#REF!</definedName>
    <definedName name="СОЦСТРАХ" localSheetId="1">#REF!</definedName>
    <definedName name="СОЦСТРАХ">#REF!</definedName>
    <definedName name="Список">[39]Лист1!$B$38:$B$42</definedName>
    <definedName name="СПЛАВ6063" localSheetId="1">#REF!</definedName>
    <definedName name="СПЛАВ6063">#REF!</definedName>
    <definedName name="СПЛАВ6063_КРАМЗ" localSheetId="1">#REF!</definedName>
    <definedName name="СПЛАВ6063_КРАМЗ">#REF!</definedName>
    <definedName name="сс" localSheetId="1">'приложение 12 3 кв.'!сс</definedName>
    <definedName name="сс" localSheetId="0">'приложение 8 3 кв. '!сс</definedName>
    <definedName name="сс">[0]!сс</definedName>
    <definedName name="СС_АВЧ" localSheetId="1">#REF!</definedName>
    <definedName name="СС_АВЧ">#REF!</definedName>
    <definedName name="СС_АВЧВН" localSheetId="1">#REF!</definedName>
    <definedName name="СС_АВЧВН">#REF!</definedName>
    <definedName name="СС_АВЧДП" localSheetId="1">[35]Калькуляции!$401:$401</definedName>
    <definedName name="СС_АВЧДП">[35]Калькуляции!$401:$401</definedName>
    <definedName name="СС_АВЧТОЛ" localSheetId="1">#REF!</definedName>
    <definedName name="СС_АВЧТОЛ">#REF!</definedName>
    <definedName name="СС_АЛФТЗФА" localSheetId="1">#REF!</definedName>
    <definedName name="СС_АЛФТЗФА">#REF!</definedName>
    <definedName name="СС_КРСМЕШ" localSheetId="1">#REF!</definedName>
    <definedName name="СС_КРСМЕШ">#REF!</definedName>
    <definedName name="СС_МАРГ_ЛИГ" localSheetId="0">[35]Калькуляции!#REF!</definedName>
    <definedName name="СС_МАРГ_ЛИГ">[35]Калькуляции!#REF!</definedName>
    <definedName name="СС_МАРГ_ЛИГ_ДП" localSheetId="0">#REF!</definedName>
    <definedName name="СС_МАРГ_ЛИГ_ДП">#REF!</definedName>
    <definedName name="СС_МАС" localSheetId="0">[35]Калькуляции!#REF!</definedName>
    <definedName name="СС_МАС">[35]Калькуляции!#REF!</definedName>
    <definedName name="СС_МАССА" localSheetId="1">#REF!</definedName>
    <definedName name="СС_МАССА">#REF!</definedName>
    <definedName name="СС_МАССА_П" localSheetId="1">[35]Калькуляции!$177:$177</definedName>
    <definedName name="СС_МАССА_П">[35]Калькуляции!$177:$177</definedName>
    <definedName name="СС_МАССА_ПК" localSheetId="1">[35]Калькуляции!$178:$178</definedName>
    <definedName name="СС_МАССА_ПК">[35]Калькуляции!$178:$178</definedName>
    <definedName name="СС_МАССАСРЕД" localSheetId="0">[35]Калькуляции!#REF!</definedName>
    <definedName name="СС_МАССАСРЕД">[35]Калькуляции!#REF!</definedName>
    <definedName name="СС_МАССАСРЕДН" localSheetId="0">[35]Калькуляции!#REF!</definedName>
    <definedName name="СС_МАССАСРЕДН">[35]Калькуляции!#REF!</definedName>
    <definedName name="СС_СЫР" localSheetId="1">#REF!</definedName>
    <definedName name="СС_СЫР">#REF!</definedName>
    <definedName name="СС_СЫРВН" localSheetId="1">#REF!</definedName>
    <definedName name="СС_СЫРВН">#REF!</definedName>
    <definedName name="СС_СЫРДП" localSheetId="1">[35]Калькуляции!$67:$67</definedName>
    <definedName name="СС_СЫРДП">[35]Калькуляции!$67:$67</definedName>
    <definedName name="СС_СЫРТОЛ" localSheetId="1">#REF!</definedName>
    <definedName name="СС_СЫРТОЛ">#REF!</definedName>
    <definedName name="СС_СЫРТОЛ_А" localSheetId="1">[35]Калькуляции!$65:$65</definedName>
    <definedName name="СС_СЫРТОЛ_А">[35]Калькуляции!$65:$65</definedName>
    <definedName name="СС_СЫРТОЛ_П" localSheetId="1">[35]Калькуляции!$63:$63</definedName>
    <definedName name="СС_СЫРТОЛ_П">[35]Калькуляции!$63:$63</definedName>
    <definedName name="СС_СЫРТОЛ_ПК" localSheetId="1">[35]Калькуляции!$64:$64</definedName>
    <definedName name="СС_СЫРТОЛ_ПК">[35]Калькуляции!$64:$64</definedName>
    <definedName name="сссс" localSheetId="1">'приложение 12 3 кв.'!сссс</definedName>
    <definedName name="сссс" localSheetId="0">'приложение 8 3 кв. '!сссс</definedName>
    <definedName name="сссс">[0]!сссс</definedName>
    <definedName name="ссы" localSheetId="1">'приложение 12 3 кв.'!ссы</definedName>
    <definedName name="ссы" localSheetId="0">'приложение 8 3 кв. '!ссы</definedName>
    <definedName name="ссы">[0]!ссы</definedName>
    <definedName name="ссы2" localSheetId="1">'приложение 12 3 кв.'!ссы2</definedName>
    <definedName name="ссы2" localSheetId="0">'приложение 8 3 кв. '!ссы2</definedName>
    <definedName name="ссы2">[0]!ссы2</definedName>
    <definedName name="Старкон2">[36]Дебиторка!$J$45</definedName>
    <definedName name="статьи">#REF!</definedName>
    <definedName name="статьи_план">#REF!</definedName>
    <definedName name="статьи_факт">#REF!</definedName>
    <definedName name="сто" localSheetId="0">#REF!</definedName>
    <definedName name="сто">#REF!</definedName>
    <definedName name="сто_проц_ф">#REF!</definedName>
    <definedName name="сто_процентов">#REF!</definedName>
    <definedName name="СтрокаЗаголовок">[54]Январь!$C$8:$C$264</definedName>
    <definedName name="СтрокаИмя">[54]Январь!$D$8:$D$264</definedName>
    <definedName name="СтрокаКод">[54]Январь!$E$8:$E$264</definedName>
    <definedName name="СтрокаСумма">[54]Январь!$B$8:$B$264</definedName>
    <definedName name="СЫР" localSheetId="1">#REF!</definedName>
    <definedName name="СЫР">#REF!</definedName>
    <definedName name="СЫР_ВН" localSheetId="1">#REF!</definedName>
    <definedName name="СЫР_ВН">#REF!</definedName>
    <definedName name="СЫР_ДП" localSheetId="0">[35]Калькуляции!#REF!</definedName>
    <definedName name="СЫР_ДП">[35]Калькуляции!#REF!</definedName>
    <definedName name="СЫР_ТОЛ" localSheetId="1">#REF!</definedName>
    <definedName name="СЫР_ТОЛ">#REF!</definedName>
    <definedName name="СЫР_ТОЛ_А" localSheetId="0">[35]Калькуляции!#REF!</definedName>
    <definedName name="СЫР_ТОЛ_А">[35]Калькуляции!#REF!</definedName>
    <definedName name="СЫР_ТОЛ_К" localSheetId="0">[35]Калькуляции!#REF!</definedName>
    <definedName name="СЫР_ТОЛ_К">[35]Калькуляции!#REF!</definedName>
    <definedName name="СЫР_ТОЛ_П" localSheetId="0">[35]Калькуляции!#REF!</definedName>
    <definedName name="СЫР_ТОЛ_П">[35]Калькуляции!#REF!</definedName>
    <definedName name="СЫР_ТОЛ_ПК" localSheetId="0">[35]Калькуляции!#REF!</definedName>
    <definedName name="СЫР_ТОЛ_ПК">[35]Калькуляции!#REF!</definedName>
    <definedName name="СЫР_ТОЛ_СУМ" localSheetId="0">[35]Калькуляции!#REF!</definedName>
    <definedName name="СЫР_ТОЛ_СУМ">[35]Калькуляции!#REF!</definedName>
    <definedName name="СЫРА" localSheetId="1">#REF!</definedName>
    <definedName name="СЫРА">#REF!</definedName>
    <definedName name="СЫРЬЁ" localSheetId="0">#REF!</definedName>
    <definedName name="СЫРЬЁ">#REF!</definedName>
    <definedName name="т" localSheetId="1">'приложение 12 3 кв.'!т</definedName>
    <definedName name="т" localSheetId="0">'приложение 8 3 кв. '!т</definedName>
    <definedName name="т">[0]!т</definedName>
    <definedName name="т1">'[60]2.2.4'!$F$36</definedName>
    <definedName name="т2">'[60]2.2.4'!$F$37</definedName>
    <definedName name="Таранов2">[36]Дебиторка!$J$32</definedName>
    <definedName name="ТВ_ЭЛЦ3" localSheetId="1">#REF!</definedName>
    <definedName name="ТВ_ЭЛЦ3">#REF!</definedName>
    <definedName name="ТВЁРДЫЙ" localSheetId="1">#REF!</definedName>
    <definedName name="ТВЁРДЫЙ">#REF!</definedName>
    <definedName name="тепло_проц_ф">#REF!</definedName>
    <definedName name="тепло_процент">#REF!</definedName>
    <definedName name="ТЕРМ" localSheetId="0">[35]Калькуляции!#REF!</definedName>
    <definedName name="ТЕРМ">[35]Калькуляции!#REF!</definedName>
    <definedName name="ТЕРМ_ДАВ" localSheetId="0">[35]Калькуляции!#REF!</definedName>
    <definedName name="ТЕРМ_ДАВ">[35]Калькуляции!#REF!</definedName>
    <definedName name="ТЗР" localSheetId="1">#REF!</definedName>
    <definedName name="ТЗР">#REF!</definedName>
    <definedName name="ТИ" localSheetId="1">#REF!</definedName>
    <definedName name="ТИ">#REF!</definedName>
    <definedName name="Товарная_продукция_2" localSheetId="0">[58]июнь9!#REF!</definedName>
    <definedName name="Товарная_продукция_2">[58]июнь9!#REF!</definedName>
    <definedName name="ТОВАРНЫЙ" localSheetId="1">#REF!</definedName>
    <definedName name="ТОВАРНЫЙ">#REF!</definedName>
    <definedName name="ТОЛ" localSheetId="1">#REF!</definedName>
    <definedName name="ТОЛ">#REF!</definedName>
    <definedName name="ТОЛК_МЕЛ" localSheetId="0">[35]Калькуляции!#REF!</definedName>
    <definedName name="ТОЛК_МЕЛ">[35]Калькуляции!#REF!</definedName>
    <definedName name="ТОЛК_СЛТ" localSheetId="0">[35]Калькуляции!#REF!</definedName>
    <definedName name="ТОЛК_СЛТ">[35]Калькуляции!#REF!</definedName>
    <definedName name="ТОЛК_СУМ" localSheetId="0">[35]Калькуляции!#REF!</definedName>
    <definedName name="ТОЛК_СУМ">[35]Калькуляции!#REF!</definedName>
    <definedName name="ТОЛК_ТОБ" localSheetId="0">[35]Калькуляции!#REF!</definedName>
    <definedName name="ТОЛК_ТОБ">[35]Калькуляции!#REF!</definedName>
    <definedName name="ТОЛЛИНГ_МАССА" localSheetId="0">[35]Калькуляции!#REF!</definedName>
    <definedName name="ТОЛЛИНГ_МАССА">[35]Калькуляции!#REF!</definedName>
    <definedName name="ТОЛЛИНГ_СЫРЕЦ" localSheetId="1">#REF!</definedName>
    <definedName name="ТОЛЛИНГ_СЫРЕЦ">#REF!</definedName>
    <definedName name="ТОЛЛИНГ_СЫРЬЁ" localSheetId="0">[35]Калькуляции!#REF!</definedName>
    <definedName name="ТОЛЛИНГ_СЫРЬЁ">[35]Калькуляции!#REF!</definedName>
    <definedName name="тп" localSheetId="1" hidden="1">{#N/A,#N/A,TRUE,"Лист1";#N/A,#N/A,TRUE,"Лист2";#N/A,#N/A,TRUE,"Лист3"}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ТР" localSheetId="1">#REF!</definedName>
    <definedName name="ТР">#REF!</definedName>
    <definedName name="третий">#REF!</definedName>
    <definedName name="тт">#REF!</definedName>
    <definedName name="тэ">#REF!</definedName>
    <definedName name="у" localSheetId="1">'приложение 12 3 кв.'!у</definedName>
    <definedName name="у" localSheetId="0">'приложение 8 3 кв. '!у</definedName>
    <definedName name="у">[0]!у</definedName>
    <definedName name="ук" localSheetId="1">'приложение 12 3 кв.'!ук</definedName>
    <definedName name="ук" localSheetId="0">'приложение 8 3 кв. '!ук</definedName>
    <definedName name="ук">[0]!ук</definedName>
    <definedName name="укеееукеееееееееееееее" localSheetId="1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 localSheetId="1">'приложение 12 3 кв.'!УП</definedName>
    <definedName name="УП" localSheetId="0">'приложение 8 3 кв. '!УП</definedName>
    <definedName name="УП">[0]!УП</definedName>
    <definedName name="УСЛУГИ_6063" localSheetId="0">[35]Калькуляции!#REF!</definedName>
    <definedName name="УСЛУГИ_6063">[35]Калькуляции!#REF!</definedName>
    <definedName name="уфэ" localSheetId="1">'приложение 12 3 кв.'!уфэ</definedName>
    <definedName name="уфэ" localSheetId="0">'приложение 8 3 кв. '!уфэ</definedName>
    <definedName name="уфэ">[0]!уфэ</definedName>
    <definedName name="ф" localSheetId="1" hidden="1">{"konoplin - Личное представление",#N/A,TRUE,"ФинПлан_1кв";"konoplin - Личное представление",#N/A,TRUE,"ФинПлан_2кв"}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акт" localSheetId="1">#REF!</definedName>
    <definedName name="факт">#REF!</definedName>
    <definedName name="факт1" localSheetId="1">#REF!</definedName>
    <definedName name="факт1">#REF!</definedName>
    <definedName name="ФЕВ_РУБ" localSheetId="1">#REF!</definedName>
    <definedName name="ФЕВ_РУБ">#REF!</definedName>
    <definedName name="ФЕВ_ТОН" localSheetId="1">#REF!</definedName>
    <definedName name="ФЕВ_ТОН">#REF!</definedName>
    <definedName name="февраль">#REF!</definedName>
    <definedName name="фин_">[61]коэфф!$B$2</definedName>
    <definedName name="ФЛ_К" localSheetId="1">#REF!</definedName>
    <definedName name="ФЛ_К">#REF!</definedName>
    <definedName name="ФЛОТ_ОКСА" localSheetId="0">[35]Калькуляции!#REF!</definedName>
    <definedName name="ФЛОТ_ОКСА">[35]Калькуляции!#REF!</definedName>
    <definedName name="форм" localSheetId="1">#REF!</definedName>
    <definedName name="форм">#REF!</definedName>
    <definedName name="Формат_ширина" localSheetId="1">'приложение 12 3 кв.'!Формат_ширина</definedName>
    <definedName name="Формат_ширина" localSheetId="0">'приложение 8 3 кв. '!Формат_ширина</definedName>
    <definedName name="Формат_ширина">[0]!Формат_ширина</definedName>
    <definedName name="формулы">#REF!</definedName>
    <definedName name="ФТ_К" localSheetId="1">#REF!</definedName>
    <definedName name="ФТ_К">#REF!</definedName>
    <definedName name="ффф" localSheetId="1">#REF!</definedName>
    <definedName name="ффф">#REF!</definedName>
    <definedName name="ФФФ1">#REF!</definedName>
    <definedName name="ФФФ2">#REF!</definedName>
    <definedName name="ФФФФ">#REF!</definedName>
    <definedName name="ФЫ" localSheetId="0">#REF!</definedName>
    <definedName name="ФЫ">#REF!</definedName>
    <definedName name="фыв" localSheetId="1">'приложение 12 3 кв.'!фыв</definedName>
    <definedName name="фыв" localSheetId="0">'приложение 8 3 кв. '!фыв</definedName>
    <definedName name="фыв">[0]!фыв</definedName>
    <definedName name="х" localSheetId="1">'приложение 12 3 кв.'!х</definedName>
    <definedName name="х" localSheetId="0">'приложение 8 3 кв. '!х</definedName>
    <definedName name="х">[0]!х</definedName>
    <definedName name="ХЛ_Н" localSheetId="1">#REF!</definedName>
    <definedName name="ХЛ_Н">#REF!</definedName>
    <definedName name="хоз.работы">'[37]цены цехов'!$D$31</definedName>
    <definedName name="ц" localSheetId="1">'приложение 12 3 кв.'!ц</definedName>
    <definedName name="ц" localSheetId="0">'приложение 8 3 кв. '!ц</definedName>
    <definedName name="ц">[0]!ц</definedName>
    <definedName name="ЦЕННЗП_АВЧ" localSheetId="1">#REF!</definedName>
    <definedName name="ЦЕННЗП_АВЧ">#REF!</definedName>
    <definedName name="ЦЕННЗП_АТЧ" localSheetId="1">#REF!</definedName>
    <definedName name="ЦЕННЗП_АТЧ">#REF!</definedName>
    <definedName name="ЦЕХ_К" localSheetId="0">[35]Калькуляции!#REF!</definedName>
    <definedName name="ЦЕХ_К">[35]Калькуляции!#REF!</definedName>
    <definedName name="ЦЕХОВЫЕ" localSheetId="1">#REF!</definedName>
    <definedName name="ЦЕХОВЫЕ">#REF!</definedName>
    <definedName name="ЦЕХР" localSheetId="1">#REF!</definedName>
    <definedName name="ЦЕХР">#REF!</definedName>
    <definedName name="ЦЕХРИТ" localSheetId="1">#REF!</definedName>
    <definedName name="ЦЕХРИТ">#REF!</definedName>
    <definedName name="ЦЕХС" localSheetId="1">#REF!</definedName>
    <definedName name="ЦЕХС">#REF!</definedName>
    <definedName name="ЦЕХСЕБ_ВСЕГО" localSheetId="1">[35]Калькуляции!$1400:$1400</definedName>
    <definedName name="ЦЕХСЕБ_ВСЕГО">[35]Калькуляции!$1400:$1400</definedName>
    <definedName name="ЦЛК">'[37]цены цехов'!$D$56</definedName>
    <definedName name="ЦРО">'[37]цены цехов'!$D$25</definedName>
    <definedName name="ЦС_В" localSheetId="0">[35]Калькуляции!#REF!</definedName>
    <definedName name="ЦС_В">[35]Калькуляции!#REF!</definedName>
    <definedName name="ЦС_ДП" localSheetId="0">[35]Калькуляции!#REF!</definedName>
    <definedName name="ЦС_ДП">[35]Калькуляции!#REF!</definedName>
    <definedName name="ЦС_Т" localSheetId="0">[35]Калькуляции!#REF!</definedName>
    <definedName name="ЦС_Т">[35]Калькуляции!#REF!</definedName>
    <definedName name="ЦС_Т_А" localSheetId="0">[35]Калькуляции!#REF!</definedName>
    <definedName name="ЦС_Т_А">[35]Калькуляции!#REF!</definedName>
    <definedName name="ЦС_Т_П" localSheetId="0">[35]Калькуляции!#REF!</definedName>
    <definedName name="ЦС_Т_П">[35]Калькуляции!#REF!</definedName>
    <definedName name="ЦС_Т_ПК" localSheetId="0">[35]Калькуляции!#REF!</definedName>
    <definedName name="ЦС_Т_ПК">[35]Калькуляции!#REF!</definedName>
    <definedName name="ЦС_Э" localSheetId="0">[35]Калькуляции!#REF!</definedName>
    <definedName name="ЦС_Э">[35]Калькуляции!#REF!</definedName>
    <definedName name="цу" localSheetId="1">'приложение 12 3 кв.'!цу</definedName>
    <definedName name="цу" localSheetId="0">'приложение 8 3 кв. '!цу</definedName>
    <definedName name="цу">[0]!цу</definedName>
    <definedName name="ч" localSheetId="1">'приложение 12 3 кв.'!ч</definedName>
    <definedName name="ч" localSheetId="0">'приложение 8 3 кв. '!ч</definedName>
    <definedName name="ч">[0]!ч</definedName>
    <definedName name="четвертый">#REF!</definedName>
    <definedName name="ш" localSheetId="1">'приложение 12 3 кв.'!ш</definedName>
    <definedName name="ш" localSheetId="0">'приложение 8 3 кв. '!ш</definedName>
    <definedName name="ш">[0]!ш</definedName>
    <definedName name="ШифрыИмя">[62]Позиция!$B$4:$E$322</definedName>
    <definedName name="шихт_ВАЦ">'[37]цены цехов'!$D$44</definedName>
    <definedName name="шихт_ЛАЦ">'[37]цены цехов'!$D$47</definedName>
    <definedName name="ШТАНГИ" localSheetId="1">#REF!</definedName>
    <definedName name="ШТАНГИ">#REF!</definedName>
    <definedName name="щ" localSheetId="1">'приложение 12 3 кв.'!щ</definedName>
    <definedName name="щ" localSheetId="0">'приложение 8 3 кв. '!щ</definedName>
    <definedName name="щ">[0]!щ</definedName>
    <definedName name="ъ" localSheetId="0">#REF!</definedName>
    <definedName name="ъ">#REF!</definedName>
    <definedName name="ы" localSheetId="1">'приложение 12 3 кв.'!ы</definedName>
    <definedName name="ы" localSheetId="0">'приложение 8 3 кв. '!ы</definedName>
    <definedName name="ы">[0]!ы</definedName>
    <definedName name="ыв" localSheetId="1">'приложение 12 3 кв.'!ыв</definedName>
    <definedName name="ыв" localSheetId="0">'приложение 8 3 кв. '!ыв</definedName>
    <definedName name="ыв">[0]!ыв</definedName>
    <definedName name="ыуаы" localSheetId="1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1">'приложение 12 3 кв.'!ыыыы</definedName>
    <definedName name="ыыыы" localSheetId="0">'приложение 8 3 кв. '!ыыыы</definedName>
    <definedName name="ыыыы">[0]!ыыыы</definedName>
    <definedName name="ыыыыы" localSheetId="1">'приложение 12 3 кв.'!ыыыыы</definedName>
    <definedName name="ыыыыы" localSheetId="0">'приложение 8 3 кв. '!ыыыыы</definedName>
    <definedName name="ыыыыы">[0]!ыыыыы</definedName>
    <definedName name="ыыыыыы" localSheetId="1">'приложение 12 3 кв.'!ыыыыыы</definedName>
    <definedName name="ыыыыыы" localSheetId="0">'приложение 8 3 кв. '!ыыыыыы</definedName>
    <definedName name="ыыыыыы">[0]!ыыыыыы</definedName>
    <definedName name="ыыыыыыыыыыыыыыы" localSheetId="1">'приложение 12 3 кв.'!ыыыыыыыыыыыыыыы</definedName>
    <definedName name="ыыыыыыыыыыыыыыы" localSheetId="0">'приложение 8 3 кв. '!ыыыыыыыыыыыыыыы</definedName>
    <definedName name="ыыыыыыыыыыыыыыы">[0]!ыыыыыыыыыыыыыыы</definedName>
    <definedName name="ь" localSheetId="1">'приложение 12 3 кв.'!ь</definedName>
    <definedName name="ь" localSheetId="0">'приложение 8 3 кв. '!ь</definedName>
    <definedName name="ь">[0]!ь</definedName>
    <definedName name="ьь">#REF!</definedName>
    <definedName name="ььььь" localSheetId="1">'приложение 12 3 кв.'!ььььь</definedName>
    <definedName name="ььььь" localSheetId="0">'приложение 8 3 кв. '!ььььь</definedName>
    <definedName name="ььььь">[0]!ььььь</definedName>
    <definedName name="э" localSheetId="1">'приложение 12 3 кв.'!э</definedName>
    <definedName name="э" localSheetId="0">'приложение 8 3 кв. '!э</definedName>
    <definedName name="э">[0]!э</definedName>
    <definedName name="эл.энергия">'[37]цены цехов'!$D$13</definedName>
    <definedName name="электро_проц_ф">#REF!</definedName>
    <definedName name="электро_процент">#REF!</definedName>
    <definedName name="ЭН" localSheetId="1">#REF!</definedName>
    <definedName name="ЭН">#REF!</definedName>
    <definedName name="ЭРЦ">'[37]цены цехов'!$D$15</definedName>
    <definedName name="Эталон2">[36]Дебиторка!$J$48</definedName>
    <definedName name="ЭЭ" localSheetId="1">#REF!</definedName>
    <definedName name="ЭЭ">#REF!</definedName>
    <definedName name="ЭЭ_" localSheetId="1">#REF!</definedName>
    <definedName name="ЭЭ_">#REF!</definedName>
    <definedName name="ЭЭ_ДП" localSheetId="0">[35]Калькуляции!#REF!</definedName>
    <definedName name="ЭЭ_ДП">[35]Калькуляции!#REF!</definedName>
    <definedName name="ЭЭ_ЗФА" localSheetId="1">#REF!</definedName>
    <definedName name="ЭЭ_ЗФА">#REF!</definedName>
    <definedName name="ЭЭ_Т" localSheetId="1">#REF!</definedName>
    <definedName name="ЭЭ_Т">#REF!</definedName>
    <definedName name="ЭЭ_ТОЛ" localSheetId="0">[35]Калькуляции!#REF!</definedName>
    <definedName name="ЭЭ_ТОЛ">[35]Калькуляции!#REF!</definedName>
    <definedName name="эээээээээээээээээээээ" localSheetId="1">'приложение 12 3 кв.'!эээээээээээээээээээээ</definedName>
    <definedName name="эээээээээээээээээээээ" localSheetId="0">'приложение 8 3 кв. '!эээээээээээээээээээээ</definedName>
    <definedName name="эээээээээээээээээээээ">[0]!эээээээээээээээээээээ</definedName>
    <definedName name="ю" localSheetId="1">'приложение 12 3 кв.'!ю</definedName>
    <definedName name="ю" localSheetId="0">'приложение 8 3 кв. '!ю</definedName>
    <definedName name="ю">[0]!ю</definedName>
    <definedName name="я" localSheetId="1">'приложение 12 3 кв.'!я</definedName>
    <definedName name="я" localSheetId="0">'приложение 8 3 кв. '!я</definedName>
    <definedName name="я">[0]!я</definedName>
    <definedName name="ЯНВ_РУБ" localSheetId="1">#REF!</definedName>
    <definedName name="ЯНВ_РУБ">#REF!</definedName>
    <definedName name="ЯНВ_ТОН" localSheetId="1">#REF!</definedName>
    <definedName name="ЯНВ_ТОН">#REF!</definedName>
    <definedName name="Ярпиво2">[36]Дебиторка!$J$49</definedName>
  </definedNames>
  <calcPr calcId="152511"/>
</workbook>
</file>

<file path=xl/calcChain.xml><?xml version="1.0" encoding="utf-8"?>
<calcChain xmlns="http://schemas.openxmlformats.org/spreadsheetml/2006/main">
  <c r="D81" i="3" l="1"/>
  <c r="D80" i="3"/>
  <c r="D79" i="3"/>
  <c r="C79" i="3"/>
  <c r="D78" i="3"/>
  <c r="C78" i="3"/>
  <c r="D76" i="3"/>
  <c r="C76" i="3"/>
  <c r="D75" i="3"/>
  <c r="D74" i="3"/>
  <c r="C74" i="3"/>
  <c r="C73" i="3"/>
  <c r="D73" i="3" s="1"/>
  <c r="D71" i="3"/>
  <c r="C71" i="3"/>
  <c r="D70" i="3"/>
  <c r="C70" i="3"/>
  <c r="D69" i="3"/>
  <c r="C69" i="3"/>
  <c r="D68" i="3"/>
  <c r="C68" i="3"/>
  <c r="D67" i="3"/>
  <c r="C67" i="3"/>
  <c r="C44" i="3"/>
  <c r="C43" i="3"/>
  <c r="C42" i="3"/>
  <c r="C40" i="3"/>
  <c r="D39" i="3"/>
  <c r="D38" i="3"/>
  <c r="C38" i="3"/>
  <c r="D36" i="3"/>
  <c r="D35" i="3"/>
  <c r="D34" i="3"/>
  <c r="D30" i="3"/>
  <c r="D29" i="3"/>
  <c r="D28" i="3"/>
  <c r="D27" i="3"/>
  <c r="D26" i="3"/>
  <c r="D25" i="3"/>
  <c r="D24" i="3"/>
  <c r="C24" i="3"/>
  <c r="C22" i="3"/>
  <c r="C20" i="3"/>
  <c r="C19" i="3"/>
  <c r="L41" i="2"/>
  <c r="K41" i="2"/>
  <c r="J41" i="2"/>
  <c r="I41" i="2"/>
  <c r="H41" i="2"/>
  <c r="G41" i="2"/>
  <c r="F41" i="2"/>
  <c r="E41" i="2"/>
  <c r="D41" i="2"/>
  <c r="C41" i="2"/>
  <c r="L33" i="2"/>
  <c r="K33" i="2"/>
  <c r="J33" i="2"/>
  <c r="I33" i="2"/>
  <c r="H33" i="2"/>
  <c r="G33" i="2"/>
  <c r="F33" i="2"/>
  <c r="E33" i="2"/>
  <c r="D33" i="2"/>
  <c r="C33" i="2"/>
  <c r="J26" i="2"/>
  <c r="I26" i="2"/>
  <c r="H26" i="2"/>
  <c r="G26" i="2"/>
  <c r="F26" i="2"/>
  <c r="E26" i="2"/>
  <c r="D26" i="2"/>
  <c r="C26" i="2"/>
  <c r="L25" i="2"/>
  <c r="K25" i="2"/>
  <c r="J25" i="2"/>
  <c r="I25" i="2"/>
  <c r="H25" i="2"/>
  <c r="G25" i="2"/>
  <c r="F25" i="2"/>
  <c r="E25" i="2"/>
  <c r="D25" i="2"/>
  <c r="C25" i="2"/>
  <c r="R23" i="2"/>
  <c r="Q23" i="2"/>
  <c r="L21" i="2"/>
  <c r="K21" i="2"/>
  <c r="J21" i="2"/>
  <c r="I21" i="2"/>
  <c r="H21" i="2"/>
  <c r="G21" i="2"/>
  <c r="F21" i="2"/>
  <c r="E21" i="2"/>
  <c r="D21" i="2"/>
  <c r="C21" i="2"/>
  <c r="F19" i="2"/>
  <c r="E19" i="2"/>
  <c r="D19" i="2"/>
  <c r="C19" i="2"/>
  <c r="L18" i="2"/>
  <c r="K18" i="2"/>
  <c r="J18" i="2"/>
  <c r="I18" i="2"/>
  <c r="H18" i="2"/>
  <c r="G18" i="2"/>
  <c r="F18" i="2"/>
  <c r="E18" i="2"/>
  <c r="D18" i="2"/>
  <c r="C18" i="2"/>
  <c r="L17" i="2"/>
  <c r="K17" i="2"/>
  <c r="J17" i="2"/>
  <c r="I17" i="2"/>
  <c r="H17" i="2"/>
  <c r="G17" i="2"/>
  <c r="F17" i="2"/>
  <c r="E17" i="2"/>
  <c r="D17" i="2"/>
  <c r="C17" i="2"/>
  <c r="C37" i="3" l="1"/>
  <c r="D37" i="3" s="1"/>
</calcChain>
</file>

<file path=xl/sharedStrings.xml><?xml version="1.0" encoding="utf-8"?>
<sst xmlns="http://schemas.openxmlformats.org/spreadsheetml/2006/main" count="157" uniqueCount="137">
  <si>
    <t>Приложение  № 8</t>
  </si>
  <si>
    <t>к приказу Минэнерго России</t>
  </si>
  <si>
    <t>от «24»марта  2010 г. № 114</t>
  </si>
  <si>
    <t>Отчет об источниках финансирования инвестиционных программ, млн. рублей 
3 квартал 2015 года</t>
  </si>
  <si>
    <t>Утверждаю</t>
  </si>
  <si>
    <t>Исполнительный директор</t>
  </si>
  <si>
    <t>ООО "Горсети"</t>
  </si>
  <si>
    <t>________________ М.В. Резников</t>
  </si>
  <si>
    <t>«___»________ 2015 года</t>
  </si>
  <si>
    <t>М.П.</t>
  </si>
  <si>
    <t>№№</t>
  </si>
  <si>
    <t>Источник финансирования</t>
  </si>
  <si>
    <t>Объем финансирования
2015 год</t>
  </si>
  <si>
    <t>Причины отклонений</t>
  </si>
  <si>
    <t>всего</t>
  </si>
  <si>
    <t>1 кв</t>
  </si>
  <si>
    <t>2 кв</t>
  </si>
  <si>
    <t>3 кв</t>
  </si>
  <si>
    <t>4 кв</t>
  </si>
  <si>
    <t>план*</t>
  </si>
  <si>
    <t>факт**</t>
  </si>
  <si>
    <t>план</t>
  </si>
  <si>
    <t>факт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</si>
  <si>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</si>
  <si>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</si>
  <si>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</si>
  <si>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</si>
  <si>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</si>
  <si>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</si>
  <si>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</si>
  <si>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</si>
  <si>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</si>
  <si>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</si>
  <si>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</si>
  <si>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</si>
  <si>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</si>
  <si>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</si>
  <si>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</si>
  <si>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</si>
  <si>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</si>
  <si>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</si>
  <si>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</si>
  <si>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</si>
  <si>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</si>
  <si>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</si>
  <si>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</si>
  <si>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</si>
  <si>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</si>
  <si>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</si>
  <si>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</si>
  <si>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</si>
  <si>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</si>
  <si>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</si>
  <si>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</si>
  <si>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</si>
  <si>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</si>
  <si>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</si>
  <si>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</si>
  <si>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</si>
  <si>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</si>
  <si>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</si>
  <si>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</si>
  <si>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</si>
  <si>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</si>
  <si>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</si>
  <si>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</si>
  <si>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</si>
  <si>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</si>
  <si>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</si>
  <si>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</si>
  <si>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</si>
  <si>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</si>
  <si>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</si>
  <si>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</si>
  <si>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 план в соответствии с утвержденной инвестиционной программой</t>
  </si>
  <si>
    <t>** накопленным итогом за год</t>
  </si>
  <si>
    <t>Заместитель директора по экономике и финансам  - начальник ОБПиТО</t>
  </si>
  <si>
    <t>Н.П.Зудилова</t>
  </si>
  <si>
    <t>Приложение  № 12</t>
  </si>
  <si>
    <t>Форма представления показателей финансовой отчетности 
(представляется ежеквартально)</t>
  </si>
  <si>
    <t>Финансовые показатели за отчетный период [3 квартал 2015 года/ 2015 год]</t>
  </si>
  <si>
    <t>Наименование показателя</t>
  </si>
  <si>
    <t>млн.руб.</t>
  </si>
  <si>
    <t xml:space="preserve">Метод учета </t>
  </si>
  <si>
    <t>На конец отчетного квартала/За 3 квартал 2015 года</t>
  </si>
  <si>
    <t xml:space="preserve"> За 2015 год 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</si>
  <si>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</si>
  <si>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</si>
  <si>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</si>
  <si>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</si>
  <si>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</si>
  <si>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</si>
  <si>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</si>
  <si>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</si>
  <si>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</si>
  <si>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</si>
  <si>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</si>
  <si>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</si>
  <si>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</si>
  <si>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</si>
  <si>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</si>
  <si>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</si>
  <si>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</si>
  <si>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</si>
  <si>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</si>
  <si>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</si>
  <si>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</si>
  <si>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</si>
  <si>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</si>
  <si>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</si>
  <si>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</si>
  <si>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</si>
  <si>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</si>
  <si>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 xml:space="preserve">Оценка кредитного потенциала </t>
  </si>
  <si>
    <t xml:space="preserve">Собственная оценка кредитного потенциала: </t>
  </si>
  <si>
    <t xml:space="preserve">    на 2015 г. </t>
  </si>
  <si>
    <t xml:space="preserve">    на период 2015-2019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</si>
  <si>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</si>
  <si>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</si>
  <si>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ООО "Горсети" заключены договоры кредитования:</t>
  </si>
  <si>
    <t>1. С ОАО "СвязьБанк" в форме возобновляемой кредитной линии с лимитом кредитования 200 млн. руб.</t>
  </si>
  <si>
    <t>По состоянию на 30.09.2015 г. ссудная задолженность составляет 181,3 млн. руб.</t>
  </si>
  <si>
    <t>2. С ОАО "СвязьБанк" в форме возобновляемой кредитной линии с лимитом кредитования 100 млн. руб.</t>
  </si>
  <si>
    <t>По состоянию на 30.09.2015 г. ссудная задолженность составляет 22,3млн. руб.</t>
  </si>
  <si>
    <t>3. С Томским ОСБ № 8616  в форме возобновляемой кредитной линии с лимитом кредитования 200 млн. руб.</t>
  </si>
  <si>
    <t>По состоянию на 30.09.2015 г. ссудная задолженность составляет 169,5 млн. руб.</t>
  </si>
  <si>
    <t>3 квартал 2015 год</t>
  </si>
  <si>
    <t>2015 год</t>
  </si>
  <si>
    <t>ЧП</t>
  </si>
  <si>
    <t>налог на прибыль</t>
  </si>
  <si>
    <t>% к уплате</t>
  </si>
  <si>
    <t>амортизация</t>
  </si>
  <si>
    <t>Кредиторская задолженность по строительству</t>
  </si>
  <si>
    <t>ООО "Монтажсетьсервис"</t>
  </si>
  <si>
    <t>ООО "Строй-Электро"</t>
  </si>
  <si>
    <t>ООО "Системкомплекс"</t>
  </si>
  <si>
    <t>Кредиторская залдолженность по ремонтам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</si>
</sst>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_-* #,##0;\(#,##0\);_-* &quot;-&quot;??;_-@"/>
    <numFmt numFmtId="166" formatCode="#,##0.0000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Fill="1" applyAlignment="1">
      <alignment horizontal="right"/>
    </xf>
    <xf numFmtId="0" fontId="1" fillId="0" borderId="0" xfId="2" applyFont="1" applyAlignment="1">
      <alignment horizontal="right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164" fontId="3" fillId="0" borderId="0" xfId="3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64" fontId="3" fillId="0" borderId="0" xfId="3" applyNumberFormat="1" applyFont="1" applyFill="1" applyAlignment="1">
      <alignment horizontal="right" vertical="center"/>
    </xf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164" fontId="2" fillId="0" borderId="11" xfId="1" applyNumberFormat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4" fontId="1" fillId="0" borderId="0" xfId="1" applyNumberFormat="1" applyFont="1"/>
    <xf numFmtId="0" fontId="1" fillId="0" borderId="4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/>
    <xf numFmtId="164" fontId="1" fillId="0" borderId="5" xfId="1" applyNumberFormat="1" applyFont="1" applyFill="1" applyBorder="1" applyAlignment="1">
      <alignment horizontal="center" vertical="center" wrapText="1"/>
    </xf>
    <xf numFmtId="164" fontId="1" fillId="0" borderId="11" xfId="1" applyNumberFormat="1" applyFont="1" applyFill="1" applyBorder="1" applyAlignment="1">
      <alignment horizontal="center" vertical="center" wrapText="1"/>
    </xf>
    <xf numFmtId="164" fontId="1" fillId="2" borderId="5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/>
    <xf numFmtId="164" fontId="2" fillId="2" borderId="5" xfId="1" applyNumberFormat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left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0" fontId="1" fillId="0" borderId="9" xfId="1" applyFont="1" applyFill="1" applyBorder="1"/>
    <xf numFmtId="0" fontId="1" fillId="0" borderId="10" xfId="1" applyFont="1" applyFill="1" applyBorder="1" applyAlignment="1">
      <alignment horizontal="center" vertical="center"/>
    </xf>
    <xf numFmtId="0" fontId="1" fillId="0" borderId="12" xfId="1" applyFont="1" applyFill="1" applyBorder="1"/>
    <xf numFmtId="0" fontId="1" fillId="0" borderId="4" xfId="1" applyNumberFormat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center"/>
    </xf>
    <xf numFmtId="164" fontId="1" fillId="0" borderId="5" xfId="1" applyNumberFormat="1" applyFont="1" applyBorder="1" applyAlignment="1">
      <alignment horizontal="center"/>
    </xf>
    <xf numFmtId="0" fontId="1" fillId="0" borderId="6" xfId="1" applyFont="1" applyBorder="1"/>
    <xf numFmtId="164" fontId="1" fillId="0" borderId="8" xfId="1" applyNumberFormat="1" applyFont="1" applyFill="1" applyBorder="1" applyAlignment="1">
      <alignment horizontal="center"/>
    </xf>
    <xf numFmtId="164" fontId="1" fillId="0" borderId="8" xfId="1" applyNumberFormat="1" applyFont="1" applyBorder="1" applyAlignment="1">
      <alignment horizontal="center"/>
    </xf>
    <xf numFmtId="0" fontId="1" fillId="0" borderId="9" xfId="1" applyFont="1" applyBorder="1"/>
    <xf numFmtId="0" fontId="2" fillId="0" borderId="10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left" vertical="center" wrapText="1"/>
    </xf>
    <xf numFmtId="164" fontId="2" fillId="0" borderId="11" xfId="1" applyNumberFormat="1" applyFont="1" applyFill="1" applyBorder="1" applyAlignment="1">
      <alignment horizontal="center"/>
    </xf>
    <xf numFmtId="0" fontId="1" fillId="0" borderId="12" xfId="1" applyFont="1" applyBorder="1"/>
    <xf numFmtId="0" fontId="1" fillId="0" borderId="4" xfId="1" applyFont="1" applyFill="1" applyBorder="1" applyAlignment="1">
      <alignment horizontal="left" vertical="center"/>
    </xf>
    <xf numFmtId="4" fontId="1" fillId="0" borderId="5" xfId="1" applyNumberFormat="1" applyFont="1" applyFill="1" applyBorder="1" applyAlignment="1">
      <alignment horizontal="center"/>
    </xf>
    <xf numFmtId="4" fontId="1" fillId="0" borderId="5" xfId="1" applyNumberFormat="1" applyFont="1" applyBorder="1" applyAlignment="1">
      <alignment horizontal="center"/>
    </xf>
    <xf numFmtId="0" fontId="1" fillId="0" borderId="5" xfId="1" applyFont="1" applyFill="1" applyBorder="1" applyAlignment="1">
      <alignment horizontal="right" vertical="center" wrapText="1"/>
    </xf>
    <xf numFmtId="0" fontId="1" fillId="0" borderId="7" xfId="1" applyFont="1" applyFill="1" applyBorder="1" applyAlignment="1">
      <alignment horizontal="left" vertical="center"/>
    </xf>
    <xf numFmtId="0" fontId="1" fillId="0" borderId="8" xfId="1" applyFont="1" applyFill="1" applyBorder="1" applyAlignment="1">
      <alignment horizontal="right" vertical="center" wrapText="1"/>
    </xf>
    <xf numFmtId="4" fontId="1" fillId="0" borderId="8" xfId="1" applyNumberFormat="1" applyFont="1" applyFill="1" applyBorder="1" applyAlignment="1">
      <alignment horizontal="center"/>
    </xf>
    <xf numFmtId="4" fontId="1" fillId="0" borderId="8" xfId="1" applyNumberFormat="1" applyFont="1" applyBorder="1" applyAlignment="1">
      <alignment horizont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right" vertic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 indent="4"/>
    </xf>
    <xf numFmtId="0" fontId="1" fillId="0" borderId="0" xfId="4" applyFont="1" applyAlignment="1">
      <alignment horizontal="left" wrapText="1"/>
    </xf>
    <xf numFmtId="0" fontId="1" fillId="0" borderId="0" xfId="4" applyFont="1"/>
    <xf numFmtId="0" fontId="1" fillId="0" borderId="0" xfId="1" applyFont="1" applyBorder="1" applyAlignment="1">
      <alignment horizontal="center" wrapText="1"/>
    </xf>
    <xf numFmtId="0" fontId="1" fillId="0" borderId="0" xfId="1" applyFont="1" applyFill="1" applyBorder="1" applyAlignment="1">
      <alignment horizontal="center" vertical="center" wrapText="1"/>
    </xf>
    <xf numFmtId="2" fontId="1" fillId="0" borderId="0" xfId="1" applyNumberFormat="1" applyFont="1" applyAlignment="1">
      <alignment vertical="top"/>
    </xf>
    <xf numFmtId="49" fontId="1" fillId="0" borderId="0" xfId="1" applyNumberFormat="1" applyFont="1" applyBorder="1" applyAlignment="1">
      <alignment horizontal="left" vertical="top"/>
    </xf>
    <xf numFmtId="2" fontId="1" fillId="0" borderId="0" xfId="1" applyNumberFormat="1" applyFont="1" applyAlignment="1">
      <alignment vertical="top" wrapText="1"/>
    </xf>
    <xf numFmtId="2" fontId="1" fillId="0" borderId="0" xfId="1" applyNumberFormat="1" applyFont="1" applyAlignment="1">
      <alignment horizontal="center" vertical="top" wrapText="1"/>
    </xf>
    <xf numFmtId="2" fontId="1" fillId="0" borderId="0" xfId="1" applyNumberFormat="1" applyFont="1" applyAlignment="1">
      <alignment horizontal="center" vertical="top"/>
    </xf>
    <xf numFmtId="0" fontId="1" fillId="0" borderId="0" xfId="4" applyFont="1" applyAlignment="1">
      <alignment horizontal="right"/>
    </xf>
    <xf numFmtId="0" fontId="5" fillId="0" borderId="0" xfId="1" applyFont="1"/>
    <xf numFmtId="0" fontId="2" fillId="0" borderId="0" xfId="4" applyFont="1" applyAlignment="1">
      <alignment horizontal="center"/>
    </xf>
    <xf numFmtId="0" fontId="2" fillId="0" borderId="0" xfId="4" applyFont="1" applyAlignment="1">
      <alignment horizontal="center"/>
    </xf>
    <xf numFmtId="164" fontId="1" fillId="0" borderId="0" xfId="3" applyNumberFormat="1" applyFont="1" applyFill="1" applyAlignment="1">
      <alignment horizontal="right"/>
    </xf>
    <xf numFmtId="0" fontId="1" fillId="0" borderId="0" xfId="3" applyFont="1" applyFill="1" applyAlignment="1">
      <alignment horizontal="right"/>
    </xf>
    <xf numFmtId="164" fontId="1" fillId="0" borderId="0" xfId="3" applyNumberFormat="1" applyFont="1" applyFill="1" applyAlignment="1">
      <alignment horizontal="right" vertical="center"/>
    </xf>
    <xf numFmtId="0" fontId="2" fillId="0" borderId="0" xfId="4" applyFont="1"/>
    <xf numFmtId="165" fontId="2" fillId="0" borderId="13" xfId="4" applyNumberFormat="1" applyFont="1" applyBorder="1" applyAlignment="1">
      <alignment horizontal="center" vertical="center" wrapText="1"/>
    </xf>
    <xf numFmtId="165" fontId="2" fillId="0" borderId="5" xfId="4" applyNumberFormat="1" applyFont="1" applyBorder="1" applyAlignment="1">
      <alignment horizontal="center" wrapText="1"/>
    </xf>
    <xf numFmtId="0" fontId="2" fillId="0" borderId="14" xfId="4" applyFont="1" applyBorder="1" applyAlignment="1">
      <alignment horizontal="center"/>
    </xf>
    <xf numFmtId="165" fontId="2" fillId="3" borderId="5" xfId="4" applyNumberFormat="1" applyFont="1" applyFill="1" applyBorder="1" applyAlignment="1">
      <alignment horizontal="center" vertical="center" wrapText="1"/>
    </xf>
    <xf numFmtId="165" fontId="2" fillId="3" borderId="5" xfId="4" applyNumberFormat="1" applyFont="1" applyFill="1" applyBorder="1" applyAlignment="1">
      <alignment horizontal="center" wrapText="1"/>
    </xf>
    <xf numFmtId="165" fontId="6" fillId="3" borderId="5" xfId="4" applyNumberFormat="1" applyFont="1" applyFill="1" applyBorder="1" applyAlignment="1">
      <alignment horizontal="center" wrapText="1"/>
    </xf>
    <xf numFmtId="0" fontId="2" fillId="3" borderId="5" xfId="4" applyNumberFormat="1" applyFont="1" applyFill="1" applyBorder="1" applyAlignment="1">
      <alignment horizontal="center" vertical="center" wrapText="1"/>
    </xf>
    <xf numFmtId="0" fontId="2" fillId="3" borderId="5" xfId="4" applyNumberFormat="1" applyFont="1" applyFill="1" applyBorder="1" applyAlignment="1">
      <alignment horizontal="center" wrapText="1"/>
    </xf>
    <xf numFmtId="0" fontId="6" fillId="3" borderId="5" xfId="4" applyNumberFormat="1" applyFont="1" applyFill="1" applyBorder="1" applyAlignment="1">
      <alignment horizontal="center" wrapText="1"/>
    </xf>
    <xf numFmtId="165" fontId="1" fillId="0" borderId="5" xfId="4" applyNumberFormat="1" applyFont="1" applyBorder="1" applyAlignment="1">
      <alignment wrapText="1"/>
    </xf>
    <xf numFmtId="164" fontId="1" fillId="0" borderId="5" xfId="4" applyNumberFormat="1" applyFont="1" applyBorder="1" applyAlignment="1">
      <alignment horizontal="center" wrapText="1"/>
    </xf>
    <xf numFmtId="165" fontId="1" fillId="0" borderId="5" xfId="4" applyNumberFormat="1" applyFont="1" applyBorder="1" applyAlignment="1">
      <alignment horizontal="left" wrapText="1" indent="1"/>
    </xf>
    <xf numFmtId="164" fontId="1" fillId="0" borderId="5" xfId="4" applyNumberFormat="1" applyFont="1" applyFill="1" applyBorder="1" applyAlignment="1">
      <alignment horizontal="center" wrapText="1"/>
    </xf>
    <xf numFmtId="164" fontId="1" fillId="2" borderId="5" xfId="4" applyNumberFormat="1" applyFont="1" applyFill="1" applyBorder="1" applyAlignment="1">
      <alignment horizontal="center" wrapText="1"/>
    </xf>
    <xf numFmtId="164" fontId="1" fillId="0" borderId="0" xfId="4" applyNumberFormat="1" applyFont="1"/>
    <xf numFmtId="165" fontId="7" fillId="0" borderId="5" xfId="4" applyNumberFormat="1" applyFont="1" applyBorder="1" applyAlignment="1">
      <alignment horizontal="left" wrapText="1" indent="2"/>
    </xf>
    <xf numFmtId="165" fontId="8" fillId="3" borderId="5" xfId="4" applyNumberFormat="1" applyFont="1" applyFill="1" applyBorder="1" applyAlignment="1">
      <alignment horizontal="center" wrapText="1"/>
    </xf>
    <xf numFmtId="164" fontId="1" fillId="2" borderId="14" xfId="4" applyNumberFormat="1" applyFont="1" applyFill="1" applyBorder="1" applyAlignment="1">
      <alignment horizontal="center" wrapText="1"/>
    </xf>
    <xf numFmtId="164" fontId="1" fillId="2" borderId="15" xfId="4" applyNumberFormat="1" applyFont="1" applyFill="1" applyBorder="1" applyAlignment="1">
      <alignment horizontal="center" wrapText="1"/>
    </xf>
    <xf numFmtId="165" fontId="1" fillId="0" borderId="5" xfId="4" applyNumberFormat="1" applyFont="1" applyBorder="1"/>
    <xf numFmtId="165" fontId="1" fillId="2" borderId="5" xfId="4" applyNumberFormat="1" applyFont="1" applyFill="1" applyBorder="1" applyAlignment="1">
      <alignment horizontal="center" wrapText="1"/>
    </xf>
    <xf numFmtId="165" fontId="1" fillId="0" borderId="5" xfId="4" applyNumberFormat="1" applyFont="1" applyBorder="1" applyAlignment="1">
      <alignment vertical="center"/>
    </xf>
    <xf numFmtId="165" fontId="9" fillId="0" borderId="0" xfId="4" applyNumberFormat="1" applyFont="1" applyAlignment="1">
      <alignment wrapText="1"/>
    </xf>
    <xf numFmtId="165" fontId="10" fillId="2" borderId="0" xfId="4" applyNumberFormat="1" applyFont="1" applyFill="1" applyAlignment="1">
      <alignment horizontal="left" wrapText="1"/>
    </xf>
    <xf numFmtId="0" fontId="1" fillId="2" borderId="0" xfId="4" applyFont="1" applyFill="1"/>
    <xf numFmtId="0" fontId="1" fillId="0" borderId="0" xfId="4" applyFont="1" applyFill="1"/>
    <xf numFmtId="0" fontId="1" fillId="0" borderId="0" xfId="1" applyFont="1" applyBorder="1" applyAlignment="1">
      <alignment horizontal="left" wrapText="1"/>
    </xf>
    <xf numFmtId="0" fontId="1" fillId="0" borderId="5" xfId="1" applyBorder="1"/>
    <xf numFmtId="4" fontId="1" fillId="0" borderId="5" xfId="1" applyNumberFormat="1" applyBorder="1" applyAlignment="1">
      <alignment horizontal="center"/>
    </xf>
    <xf numFmtId="0" fontId="1" fillId="0" borderId="5" xfId="4" applyFont="1" applyBorder="1" applyAlignment="1">
      <alignment horizontal="center"/>
    </xf>
    <xf numFmtId="0" fontId="11" fillId="0" borderId="5" xfId="1" applyFont="1" applyBorder="1"/>
    <xf numFmtId="4" fontId="2" fillId="4" borderId="5" xfId="1" applyNumberFormat="1" applyFont="1" applyFill="1" applyBorder="1" applyAlignment="1">
      <alignment horizontal="center" vertical="center"/>
    </xf>
    <xf numFmtId="4" fontId="2" fillId="0" borderId="5" xfId="4" applyNumberFormat="1" applyFont="1" applyBorder="1" applyAlignment="1">
      <alignment horizontal="center" vertical="center"/>
    </xf>
    <xf numFmtId="4" fontId="1" fillId="4" borderId="5" xfId="1" applyNumberFormat="1" applyFill="1" applyBorder="1" applyAlignment="1">
      <alignment horizontal="center" vertical="center"/>
    </xf>
    <xf numFmtId="4" fontId="1" fillId="0" borderId="5" xfId="4" applyNumberFormat="1" applyFont="1" applyBorder="1" applyAlignment="1">
      <alignment horizontal="center" vertical="center"/>
    </xf>
    <xf numFmtId="4" fontId="1" fillId="2" borderId="5" xfId="1" applyNumberFormat="1" applyFill="1" applyBorder="1" applyAlignment="1">
      <alignment horizontal="center" vertical="center"/>
    </xf>
    <xf numFmtId="4" fontId="1" fillId="2" borderId="5" xfId="4" applyNumberFormat="1" applyFont="1" applyFill="1" applyBorder="1" applyAlignment="1">
      <alignment horizontal="center" vertical="center"/>
    </xf>
    <xf numFmtId="166" fontId="1" fillId="0" borderId="0" xfId="4" applyNumberFormat="1" applyFont="1"/>
    <xf numFmtId="0" fontId="2" fillId="0" borderId="5" xfId="4" applyFont="1" applyBorder="1"/>
    <xf numFmtId="166" fontId="1" fillId="4" borderId="5" xfId="1" applyNumberFormat="1" applyFill="1" applyBorder="1" applyAlignment="1">
      <alignment horizontal="center"/>
    </xf>
    <xf numFmtId="166" fontId="1" fillId="0" borderId="5" xfId="4" applyNumberFormat="1" applyFont="1" applyBorder="1" applyAlignment="1">
      <alignment horizontal="center"/>
    </xf>
    <xf numFmtId="0" fontId="1" fillId="0" borderId="5" xfId="4" applyFont="1" applyBorder="1"/>
    <xf numFmtId="166" fontId="1" fillId="0" borderId="5" xfId="1" applyNumberFormat="1" applyFill="1" applyBorder="1" applyAlignment="1">
      <alignment horizontal="center"/>
    </xf>
    <xf numFmtId="166" fontId="1" fillId="0" borderId="5" xfId="4" applyNumberFormat="1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4"/>
    <cellStyle name="Обычный_Форматы по компаниям с уменьшением от 23.08" xfId="2"/>
    <cellStyle name="Обычный_Форматы по компаниям с уменьшением от 28.1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styles" Target="styles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CONOMIST\&#1055;&#1083;&#1072;&#1085;&#1086;&#1074;&#1086;-&#1101;&#1082;&#1086;&#1085;&#1086;&#1084;&#1080;&#1095;&#1077;&#1089;&#1082;&#1080;&#1081;%20&#1086;&#1090;&#1076;&#1077;&#1083;\&#1056;&#1072;&#1089;&#1095;&#1077;&#1090;&#1099;%20&#1082;%20&#1090;&#1072;&#1088;&#1080;&#1092;&#1091;%20&#1085;&#1072;%202015-2019%20&#1075;&#1086;&#1076;&#1099;\&#1048;&#1085;&#1074;&#1077;&#1089;&#1090;&#1080;&#1094;&#1080;&#1086;&#1085;&#1085;&#1072;&#1103;%20&#1087;&#1088;&#1086;&#1075;&#1088;&#1072;&#1084;&#1084;&#1072;%202015-2019%20&#1075;&#1075;\&#1048;&#1055;%20&#1054;&#1054;&#1054;%20&#1043;&#1086;&#1088;&#1089;&#1077;&#1090;&#1080;%202015-2019&#1075;&#1075;\&#1053;&#1072;%20678%20&#1084;&#1083;&#1085;\&#1060;&#1080;&#1085;&#1072;&#1085;&#1089;&#1086;&#1074;&#1099;&#1077;%20&#1087;&#1083;&#1072;&#1085;&#1099;_&#1089;&#1077;&#1085;&#1090;&#1103;&#1073;&#1088;&#1100;%202014%20&#1075;.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Administrator\My%20Documents\1.%20NetClerk\Board%20Meetings\2001-02-08\Reorg%20Titl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mp\Temporary%20Internet%20Files\Content.IE5\31VXR87H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CNP%20Corporate\Portfolio%20Management\Main%20files\Master%20PM%20Tracker%207-25-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tmsk58e4\BiznessPlanSD-4kv\Documents%20and%20Settings\GromovaNS\Local%20Settings\Temporary%20Internet%20Files\OLK2B\1\&#1073;\1\&#1041;&#1080;&#1079;&#1085;&#1077;&#1089;_9&#1084;&#1077;&#1089;\&#1041;&#1072;&#1083;&#1086;&#1074;&#1085;&#1077;&#1074;%20&#1042;.&#1055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aev\c\00000\ILIA\DOM\P@L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WORKING\Planing\&#1055;&#1088;&#1086;&#1080;&#1079;&#1074;&#1086;&#1076;&#1089;&#1090;&#1074;&#1086;\&#1055;&#1088;_2000\&#1048;&#1102;&#1083;&#1100;_&#1089;&#1077;&#1073;\&#1055;&#1045;&#1056;_&#1048;&#1070;&#1051;&#106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2000_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CONOMIST\&#1055;&#1083;&#1072;&#1085;&#1086;&#1074;&#1086;-&#1101;&#1082;&#1086;&#1085;&#1086;&#1084;&#1080;&#1095;&#1077;&#1089;&#1082;&#1080;&#1081;%20&#1086;&#1090;&#1076;&#1077;&#1083;\&#1048;&#1085;&#1074;&#1077;&#1089;&#1090;&#1080;&#1094;&#1080;&#1086;&#1085;&#1085;&#1072;&#1103;%20&#1087;&#1088;&#1086;&#1075;&#1088;&#1072;&#1084;&#1084;&#1072;%20&#1086;&#1090;&#1095;&#1077;&#1090;&#1099;%20&#1074;%20&#1060;&#1057;&#1058;\&#1048;&#1085;&#1074;&#1077;&#1089;&#1090;&#1080;&#1094;&#1080;&#1086;&#1085;&#1085;&#1072;&#1103;%20&#1087;&#1088;&#1086;&#1075;&#1088;&#1072;&#1084;&#1084;&#1072;%202015%20&#1075;&#1086;&#1076;\&#1086;&#1090;&#1095;&#1077;&#1090;%20&#1048;&#1055;%203%20&#1082;&#1074;&#1072;&#1088;&#1090;&#1072;&#1083;\&#1060;&#1086;&#1088;&#1084;&#1072;&#1090;&#1099;%20&#1087;&#1086;%20&#1082;&#1086;&#1084;&#1087;&#1072;&#1085;&#1080;&#1103;&#1084;(&#1087;&#1088;&#1080;&#1083;&#1086;&#1078;&#1077;&#1085;&#1080;&#1077;%208,12)2&#1082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WINDOWS\TEMP\&#1050;&#1072;&#1087;&#1074;&#1083;&#1086;&#1078;2002%20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_fin04\DOC%20ADELA\My%20Documents\vasea\ATRIBUTII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WEYH\BUDGET19\BUD9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M1\sta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DOCUME~1\KOVRIG~2\LOCALS~1\Temp\Rar$DI29.1171\&#1052;&#1077;&#1090;&#1086;&#1076;&#1080;&#1082;&#1072;%20&#1056;&#1069;&#1050;%202006%20(&#1090;&#1077;&#1087;&#1083;&#1086;&#1074;&#1072;&#1103;%20&#1101;&#1085;&#1077;&#1088;&#1075;&#1080;&#1103;)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5;&#1083;&#1072;&#1085;&#1086;&#1074;&#1086;-&#1101;&#1082;&#1086;&#1085;&#1086;&#1084;&#1080;&#1095;&#1077;&#1089;&#1082;&#1080;&#1081;%20&#1086;&#1090;&#1076;&#1077;&#1083;\&#1053;&#1072;%202008%20&#1075;%20%20&#1073;&#1077;&#1079;%20&#1087;&#1072;&#1088;&#1086;&#1083;&#1077;&#1081;\&#1089;%20&#1052;&#1059;&#1055;%20&#1058;&#1069;&#1050;\TSET.NET.2008%20%2007.08.0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mp\Temporary%20Internet%20Files\Content.IE5\31VXR87H\&#1048;&#1085;&#1074;&#1077;&#1089;&#1090;&#1087;&#1088;&#1086;&#1075;&#1088;&#1072;&#1084;&#1084;&#1099;\&#1092;&#1086;&#1088;&#1084;&#1072;&#1090;%20&#1045;&#1048;&#1040;&#1057;%20&#1085;&#1072;%202007%20&#1075;&#1086;&#1076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2;&#1083;&#1072;&#1085;&#1089;&#1099;%20&#1076;&#1083;&#1103;%20&#1056;&#1069;&#1050;\STOIMO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itvinov\&#1052;&#1086;&#1080;%20&#1076;&#1086;&#1082;&#1091;&#1084;&#1077;&#1085;&#1090;&#1099;\&#1044;&#1045;&#1041;&#1048;&#1058;&#1054;&#1056;&#1067;\&#1044;&#1047;\&#1044;&#1045;&#1050;&#1040;&#1041;&#1056;&#1068;-&#1056;&#1040;&#1041;&#1054;&#1063;&#1040;&#1071;\ALL%201.01.05&#1075;.%20&#1052;&#1072;&#1088;&#1082;&#1080;&#1085;-&#1042;&#1080;&#1085;&#1086;&#1075;&#1088;&#1072;&#1076;&#1086;&#1074;&#107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CONOMIST\&#1055;&#1083;&#1072;&#1085;&#1086;&#1074;&#1086;-&#1101;&#1082;&#1086;&#1085;&#1086;&#1084;&#1080;&#1095;&#1077;&#1089;&#1082;&#1080;&#1081;%20&#1086;&#1090;&#1076;&#1077;&#1083;\&#1048;&#1085;&#1074;&#1077;&#1089;&#1090;&#1080;&#1094;&#1080;&#1086;&#1085;&#1085;&#1072;&#1103;%20&#1087;&#1088;&#1086;&#1075;&#1088;&#1072;&#1084;&#1084;&#1072;%20&#1086;&#1090;&#1095;&#1077;&#1090;&#1099;%20&#1074;%20&#1060;&#1057;&#1058;\&#1048;&#1085;&#1074;&#1077;&#1089;&#1090;&#1080;&#1094;&#1080;&#1086;&#1085;&#1085;&#1072;&#1103;%20&#1087;&#1088;&#1086;&#1075;&#1088;&#1072;&#1084;&#1084;&#1072;%202015%20&#1075;&#1086;&#1076;\&#1086;&#1090;%20&#1070;&#1051;&#1048;%20&#1048;&#1055;%202015%20&#1055;&#1054;&#1057;&#1051;&#1045;&#1044;&#1053;&#1071;&#1071;\&#1060;&#1086;&#1088;&#1084;&#1072;&#1090;&#1099;%20&#1087;&#1086;%20&#1082;&#1086;&#1084;&#1087;&#1072;&#1085;&#1080;&#1103;&#1084;%20&#1048;&#1055;%202015&#1075;.%20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FICHIERS%20%20DE%20%20TRAVAIL\Budg98Revu\BrochCCURev\BrochCCUd&#233;finitif\RESULTAT\RESULTAT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001-kataev\&#1055;&#1044;&#1044;&#1057;\&#1040;&#1074;&#1075;&#1091;&#1089;&#1090;_&#1087;&#1088;&#1086;&#1073;&#1085;&#1099;&#1081;3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ELVIRA\2002\BusinessPlan2002\For_CK\&#1041;&#1080;&#1079;&#1085;&#1077;&#1089;-&#1087;&#1083;&#1072;&#1085;%20&#1044;&#1054;&#1047;&#1040;&#1050;&#1051;%20200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CONOMIST\&#1055;&#1083;&#1072;&#1085;&#1086;&#1074;&#1086;-&#1101;&#1082;&#1086;&#1085;&#1086;&#1084;&#1080;&#1095;&#1077;&#1089;&#1082;&#1080;&#1081;%20&#1086;&#1090;&#1076;&#1077;&#1083;\&#1048;&#1085;&#1074;&#1077;&#1089;&#1090;&#1080;&#1094;&#1080;&#1086;&#1085;&#1085;&#1072;&#1103;%20&#1087;&#1088;&#1086;&#1075;&#1088;&#1072;&#1084;&#1084;&#1072;%20&#1086;&#1090;&#1095;&#1077;&#1090;&#1099;%20&#1074;%20&#1060;&#1057;&#1058;\&#1048;&#1085;&#1074;&#1077;&#1089;&#1090;&#1080;&#1094;&#1080;&#1086;&#1085;&#1085;&#1072;&#1103;%20&#1087;&#1088;&#1086;&#1075;&#1088;&#1072;&#1084;&#1084;&#1072;%202015%20&#1075;&#1086;&#1076;\&#1086;&#1090;&#1095;&#1077;&#1090;%20&#1048;&#1055;%203%20&#1082;&#1074;&#1072;&#1088;&#1090;&#1072;&#1083;\3%20&#1082;&#1074;&#1072;&#1088;&#1090;&#1072;&#1083;\&#1060;&#1086;&#1088;&#1084;&#1072;&#1090;&#1099;%20&#1087;&#1086;%20&#1082;&#1086;&#1084;&#1087;&#1072;&#1085;&#1080;&#1103;&#1084;%20&#1048;&#1055;%202015&#1075;.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&#1052;&#1086;&#1080;%20&#1076;&#1086;&#1082;&#1091;&#1084;&#1077;&#1085;&#1090;&#1099;\&#1056;&#1072;&#1089;&#1095;&#1077;&#1090;&#1099;%20&#1080;%20&#1072;&#1085;&#1072;&#1083;&#1080;&#1079;%20&#1087;&#1086;%20&#1041;&#1088;&#1040;&#1047;&#1091;\&#1040;&#1085;&#1072;&#1083;&#1080;&#1079;%20&#1089;&#1077;&#1073;&#1077;&#1089;&#1090;&#1086;&#1080;&#1084;&#1086;&#1089;&#1090;&#1080;\&#1096;&#1072;&#1073;&#1083;&#1086;&#1085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splan02\&#1086;&#1073;&#1084;&#1077;&#1085;1\&#1044;&#1086;&#1090;&#1072;&#1094;&#1080;&#1103;%20&#1090;.&#1101;.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2000%20&#1075;&#1086;&#1076;\&#1057;&#1090;&#1072;&#1085;&#1076;&#1072;&#1088;&#1090;\&#1050;&#1085;&#1080;&#1075;&#1072;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60;&#1086;&#1088;&#1084;&#1099;_&#1055;&#1069;&#1054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4;&#1090;&#1076;&#1077;&#1083;_&#1041;&#1055;\&#1060;&#1080;&#1085;&#1072;&#1085;&#1089;&#1086;&#1074;&#1086;-&#1101;&#1082;&#1086;&#1085;&#1086;&#1084;&#1080;&#1095;&#1077;&#1089;&#1082;&#1080;&#1081;%20&#1086;&#1090;&#1076;&#1077;&#1083;\&#1041;&#1048;&#1047;&#1053;&#1045;&#1057;_&#1055;&#1051;&#1040;&#1053;%202007\&#1089;%20&#1092;&#1086;&#1088;&#1084;&#1091;&#1083;&#1072;&#1084;&#1080;\&#1055;&#1088;&#1080;&#1083;&#1086;&#1078;&#1077;&#1085;&#1080;&#1077;%20&#1082;%20&#1045;&#1041;&#1055;07%20(&#1069;&#1085;&#1077;&#1088;&#1075;&#1086;&#1082;&#1086;&#1084;&#1092;&#1086;&#1088;&#1090;%20&#1057;&#1080;&#1073;&#1080;&#1088;&#1100;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atashovaAG\My%20Documents\&#1041;&#1072;&#1090;&#1072;&#1096;&#1086;&#1074;&#1072;\&#1041;&#1055;\1\&#1073;\1\&#1041;&#1080;&#1079;&#1085;&#1077;&#1089;_9&#1084;&#1077;&#1089;\&#1041;&#1072;&#1083;&#1086;&#1074;&#1085;&#1077;&#1074;%20&#1042;.&#1055;.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50;&#1085;&#1080;&#1075;&#1072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CONOMIST\&#1055;&#1083;&#1072;&#1085;&#1086;&#1074;&#1086;-&#1101;&#1082;&#1086;&#1085;&#1086;&#1084;&#1080;&#1095;&#1077;&#1089;&#1082;&#1080;&#1081;%20&#1086;&#1090;&#1076;&#1077;&#1083;\&#1048;&#1085;&#1074;&#1077;&#1089;&#1090;&#1080;&#1094;&#1080;&#1086;&#1085;&#1085;&#1072;&#1103;%20&#1087;&#1088;&#1086;&#1075;&#1088;&#1072;&#1084;&#1084;&#1072;%20&#1086;&#1090;&#1095;&#1077;&#1090;&#1099;%20&#1074;%20&#1060;&#1057;&#1058;\&#1048;&#1085;&#1074;&#1077;&#1089;&#1090;&#1080;&#1094;&#1080;&#1086;&#1085;&#1085;&#1072;&#1103;%20&#1087;&#1088;&#1086;&#1075;&#1088;&#1072;&#1084;&#1084;&#1072;%202015%20&#1075;&#1086;&#1076;\&#1086;&#1090;&#1095;&#1077;&#1090;%20&#1048;&#1055;%203%20&#1082;&#1074;&#1072;&#1088;&#1090;&#1072;&#1083;\3%20&#1082;&#1074;&#1072;&#1088;&#1090;&#1072;&#1083;\&#1060;&#1086;&#1088;&#1084;&#1072;&#1090;&#1099;%20&#1087;&#1086;%20&#1082;&#1086;&#1084;&#1087;&#1072;&#1085;&#1080;&#1103;&#1084;%20&#1048;&#1055;%202015&#1075;.1%20-%20&#1082;&#1086;&#1087;&#1080;&#1103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olofinskaya\&#1056;&#1072;&#1073;&#1086;&#1095;&#1080;&#1081;%20&#1089;&#1090;&#1086;&#1083;\&#1055;&#1088;&#1086;&#1075;&#1088;&#1072;&#1084;&#1084;&#1072;%20&#1085;&#1072;%202008%20&#1075;&#1086;&#1076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Abarry\FICHIERS%20%20DE%20%20TRAVAIL\TABBORD\Anntb2001\Rapport%20MO\Resultats\Rapport%20MO%20juin%200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76;&#1086;&#1084;\PLAN09\&#1060;&#1086;&#1088;&#1084;&#1099;_&#1055;&#1069;&#1054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&#1050;&#1086;&#1088;&#1088;&#1077;&#1089;&#1087;&#1086;&#1085;&#1076;&#1077;&#1085;&#1080;&#1094;&#1080;&#1103;\&#1042;&#1085;&#1091;&#1090;&#1088;&#1077;&#1085;&#1085;&#1080;&#1081;%20&#1076;&#1086;&#1082;&#1091;&#1084;&#1077;&#1085;&#1090;&#1086;&#1086;&#1073;&#1086;&#1088;&#1086;&#1090;\&#1041;&#1044;&#1056;%20&#1080;%20&#1041;&#1044;&#1044;&#1057;%20&#1085;&#1072;%204Q%202004&#1075;.%20(&#1057;&#1086;&#1074;&#1077;&#1090;%20&#1076;&#1080;&#1088;&#1077;&#1082;&#1090;&#1086;&#1088;&#1086;&#1074;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Documents%20and%20Settings\DolinaGA\Local%20Settings\Temporary%20Internet%20Files\OLK52\Program%20Files\&#1052;&#1086;&#1080;%20&#1076;&#1086;&#1082;&#1091;&#1084;&#1077;&#1085;&#1090;&#1099;\postuplenie%20sredstv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Documents%20and%20Settings\DolinaGA\Local%20Settings\Temporary%20Internet%20Files\OLK52\Documents%20and%20Settings\makarov.VSESS\&#1052;&#1086;&#1080;%20&#1076;&#1086;&#1082;&#1091;&#1084;&#1077;&#1085;&#1090;&#1099;\&#1055;&#1056;&#1054;&#1063;&#1045;&#1045;\Shunkov\12-2002\&#1043;&#1088;&#1072;&#1092;&#1080;&#1082;_&#1087;&#1083;&#1072;&#1090;&#1077;&#1078;&#1077;&#1081;_12-20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&#1056;&#1072;&#1073;&#1086;&#1095;&#1080;&#1081;%20&#1082;&#1072;&#1090;&#1072;&#1083;&#1086;&#1075;%20&#1087;&#1086;%20&#1072;&#1085;&#1072;&#1083;&#1080;&#1079;&#1091;\&#1040;&#1085;&#1072;&#1083;&#1080;&#1090;&#1080;&#1095;&#1077;&#1089;&#1082;&#1080;&#1077;%20&#1087;&#1072;&#1087;&#1082;&#1080;\1-&#1103;%20&#1072;&#1085;&#1072;&#1083;&#1080;&#1090;&#1080;&#1095;&#1077;&#1089;&#1082;&#1072;&#1103;\&#1054;&#1057;&#1053;%20%20&#1055;&#1054;&#1050;&#1040;&#1047;.%2098&#1080;99&#1075;&#1075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olenovaLA\Local%20Settings\Temporary%20Internet%20Files\OLK3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TS\&#1048;&#1085;&#1075;&#1072;\&#1048;&#1085;&#1074;&#1077;&#1089;&#1090;&#1080;&#1094;&#1080;&#1080;%202010\&#1087;&#1077;&#1088;&#1077;&#1076;&#1072;&#1095;&#1072;%2028.10.09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CONOMIST\&#1055;&#1083;&#1072;&#1085;&#1086;&#1074;&#1086;-&#1101;&#1082;&#1086;&#1085;&#1086;&#1084;&#1080;&#1095;&#1077;&#1089;&#1082;&#1080;&#1081;%20&#1086;&#1090;&#1076;&#1077;&#1083;\&#1048;&#1085;&#1074;&#1077;&#1089;&#1090;&#1080;&#1094;&#1080;&#1086;&#1085;&#1085;&#1072;&#1103;%20&#1087;&#1088;&#1086;&#1075;&#1088;&#1072;&#1084;&#1084;&#1072;%20&#1086;&#1090;&#1095;&#1077;&#1090;&#1099;%20&#1074;%20&#1060;&#1057;&#1058;\&#1048;&#1085;&#1074;&#1077;&#1089;&#1090;&#1080;&#1094;&#1080;&#1086;&#1085;&#1085;&#1072;&#1103;%20&#1087;&#1088;&#1086;&#1075;&#1088;&#1072;&#1084;&#1084;&#1072;%202015%20&#1075;&#1086;&#1076;\&#1086;&#1090;&#1095;&#1077;&#1090;%20&#1048;&#1055;%203%20&#1082;&#1074;&#1072;&#1088;&#1090;&#1072;&#1083;\3%20&#1082;&#1074;&#1072;&#1088;&#1090;&#1072;&#1083;%202015%20&#1075;.%20(&#1055;&#1056;&#1048;&#1050;&#1040;&#1047;&#1059;%20&#1060;&#1057;&#1058;%20&#8470;&#160;202-&#1069;)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CONOMIST\&#1055;&#1083;&#1072;&#1085;&#1086;&#1074;&#1086;-&#1101;&#1082;&#1086;&#1085;&#1086;&#1084;&#1080;&#1095;&#1077;&#1089;&#1082;&#1080;&#1081;%20&#1086;&#1090;&#1076;&#1077;&#1083;\&#1041;&#1044;&#1056;\2015\&#1060;&#1072;&#1082;&#1090;%202015%20&#1075;&#1086;&#1076;_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dtmsk58e4\BiznessPlanSD-4kv\Documents%20and%20Settings\GromovaNS\Local%20Settings\Temporary%20Internet%20Files\OLK2B\1\&#1073;\1\&#1041;&#1080;&#1079;&#1085;&#1077;&#1089;_9&#1084;&#1077;&#1089;\&#1041;&#1086;&#1088;&#1080;&#1089;&#1086;&#1074;%20&#1057;.&#1040;.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nigmatullinir\Local%20Settings\Temporary%20Internet%20Files\OLKB5\&#1055;&#1088;&#1080;&#1083;&#1086;&#1078;&#1077;&#1085;&#1080;&#1077;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vasea\ATRIBUT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 произ хар"/>
      <sheetName val="транспортировка (2)"/>
      <sheetName val="тех присоединение"/>
      <sheetName val="Услуги ТП и КС"/>
      <sheetName val="Услуги наруж.освещ."/>
      <sheetName val="Выручка"/>
      <sheetName val="Услуги НО"/>
      <sheetName val="Освещение (2)"/>
      <sheetName val="Анализ осн.показ."/>
      <sheetName val="Раскладка по видам деят."/>
      <sheetName val="НВВ по видам деятельности"/>
      <sheetName val="4.1. (2)"/>
      <sheetName val="4.2. (2)"/>
      <sheetName val="4.3.  все оплаты"/>
      <sheetName val="4.3. деньг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2">
          <cell r="C22">
            <v>16.805770173825778</v>
          </cell>
        </row>
        <row r="29">
          <cell r="C29">
            <v>133.80198664853529</v>
          </cell>
        </row>
      </sheetData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Notes"/>
      <sheetName val="#REF"/>
      <sheetName val="#ССЫЛКА"/>
      <sheetName val="св. о."/>
      <sheetName val="ДДКП"/>
      <sheetName val="Узл. 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-44"/>
      <sheetName val="УС-45"/>
      <sheetName val="УС-46"/>
      <sheetName val="УК-47"/>
      <sheetName val="УК48"/>
      <sheetName val="18"/>
      <sheetName val="19"/>
      <sheetName val="20 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Контроль"/>
      <sheetName val="#ССЫЛ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быль коррект. (2)"/>
      <sheetName val="#ССЫЛКА"/>
      <sheetName val="постоянные затраты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П_ПОАС"/>
      <sheetName val="ЗП_ШТАМП"/>
      <sheetName val="ЗП_ЦПиКМ"/>
      <sheetName val="ЭНЕРГ_ПОАС"/>
      <sheetName val="ЭНЕРГ_ЦПиКМ"/>
      <sheetName val="Перечень корректиро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Анализ_норм"/>
      <sheetName val="Свод_проекты"/>
      <sheetName val="показатели"/>
      <sheetName val="Инвест_тек"/>
      <sheetName val="Инвестиции"/>
      <sheetName val="прогр_реал"/>
      <sheetName val="прогр_пр-ва"/>
      <sheetName val="труд"/>
      <sheetName val="приб_уб"/>
      <sheetName val="Оборот_кап"/>
      <sheetName val="Фин_план"/>
      <sheetName val="админ_расх"/>
      <sheetName val="прогр"/>
      <sheetName val="накладн_расх"/>
      <sheetName val="налог_план"/>
      <sheetName val="Услуги"/>
      <sheetName val="всп_цеха"/>
      <sheetName val="Распоряжение"/>
      <sheetName val="калькуляции"/>
      <sheetName val="калк"/>
      <sheetName val="калькуляции (2)"/>
      <sheetName val="Ф-25 дол."/>
      <sheetName val="?????"/>
      <sheetName val="Проверка"/>
      <sheetName val="Расчетный лист"/>
      <sheetName val="Амортизация по счетам"/>
      <sheetName val="Распределение 23,25."/>
      <sheetName val="Распределение 26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Амортизация по счетам (2)"/>
    </sheetNames>
    <sheetDataSet>
      <sheetData sheetId="0" refreshError="1">
        <row r="1">
          <cell r="B1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Master Cashflows - Contractual"/>
      <sheetName val="Лист1"/>
      <sheetName val="lang"/>
      <sheetName val="Январь"/>
    </sheetNames>
    <sheetDataSet>
      <sheetData sheetId="0" refreshError="1">
        <row r="21">
          <cell r="B2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8 1 кв."/>
      <sheetName val="приложение 8 2 кв."/>
      <sheetName val="приложение 8 3 кв. "/>
      <sheetName val="приложение 8 4 кв."/>
      <sheetName val="приложение 12 1 кв."/>
      <sheetName val="приложение 12 2 кв."/>
      <sheetName val="приложение 12 3 кв."/>
      <sheetName val="приложение 12 4 кв."/>
      <sheetName val="Лист1"/>
    </sheetNames>
    <sheetDataSet>
      <sheetData sheetId="0">
        <row r="26">
          <cell r="E26">
            <v>0.74174848699207607</v>
          </cell>
          <cell r="F26">
            <v>0.68648332000000001</v>
          </cell>
        </row>
      </sheetData>
      <sheetData sheetId="1"/>
      <sheetData sheetId="2"/>
      <sheetData sheetId="3"/>
      <sheetData sheetId="4">
        <row r="19">
          <cell r="B19">
            <v>395.702</v>
          </cell>
        </row>
        <row r="20">
          <cell r="B20">
            <v>45.253</v>
          </cell>
        </row>
        <row r="22">
          <cell r="B22">
            <v>15</v>
          </cell>
        </row>
        <row r="24">
          <cell r="B24">
            <v>108.99104194</v>
          </cell>
        </row>
        <row r="40">
          <cell r="B40">
            <v>10.246</v>
          </cell>
        </row>
      </sheetData>
      <sheetData sheetId="5">
        <row r="19">
          <cell r="B19">
            <v>329.37699999999995</v>
          </cell>
        </row>
        <row r="20">
          <cell r="B20">
            <v>49.575000000000003</v>
          </cell>
        </row>
        <row r="22">
          <cell r="B22">
            <v>0</v>
          </cell>
        </row>
        <row r="24">
          <cell r="B24">
            <v>7.8925819000000104</v>
          </cell>
        </row>
        <row r="40">
          <cell r="B40">
            <v>12.385</v>
          </cell>
        </row>
        <row r="68">
          <cell r="C68">
            <v>225874.66578000001</v>
          </cell>
        </row>
        <row r="69">
          <cell r="B69">
            <v>49575</v>
          </cell>
          <cell r="C69">
            <v>94828</v>
          </cell>
        </row>
        <row r="70">
          <cell r="B70">
            <v>15464</v>
          </cell>
          <cell r="C70">
            <v>29211</v>
          </cell>
        </row>
        <row r="71">
          <cell r="B71">
            <v>12385</v>
          </cell>
          <cell r="C71">
            <v>22631</v>
          </cell>
        </row>
        <row r="72">
          <cell r="C72">
            <v>79204.66578000001</v>
          </cell>
        </row>
      </sheetData>
      <sheetData sheetId="6"/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_2002"/>
      <sheetName val="инвест"/>
      <sheetName val="инвест$"/>
      <sheetName val="инвест$ (2)"/>
      <sheetName val="инвест$РАМ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CEMTRADE"/>
      <sheetName val="завод задания"/>
    </sheetNames>
    <sheetDataSet>
      <sheetData sheetId="0" refreshError="1"/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</sheetNames>
    <sheetDataSet>
      <sheetData sheetId="0" refreshError="1"/>
      <sheetData sheetId="1" refreshError="1">
        <row r="6">
          <cell r="B6" t="str">
            <v>FRIGUIA</v>
          </cell>
          <cell r="N6" t="str">
            <v>BUDGET  SORTIES  MG   1995</v>
          </cell>
        </row>
        <row r="7">
          <cell r="B7" t="str">
            <v>CG</v>
          </cell>
          <cell r="O7" t="str">
            <v>T    O    T    A    L</v>
          </cell>
          <cell r="R7" t="str">
            <v>en  US  Dollars</v>
          </cell>
          <cell r="W7" t="str">
            <v>1 / 2</v>
          </cell>
        </row>
        <row r="8">
          <cell r="R8" t="str">
            <v>E  S  T</v>
          </cell>
          <cell r="S8" t="str">
            <v>I  M  E</v>
          </cell>
          <cell r="U8">
            <v>625700</v>
          </cell>
        </row>
        <row r="10">
          <cell r="B10" t="str">
            <v xml:space="preserve"> </v>
          </cell>
          <cell r="C10" t="str">
            <v>BUDGET</v>
          </cell>
          <cell r="E10" t="str">
            <v>Realisation</v>
          </cell>
          <cell r="H10">
            <v>1995</v>
          </cell>
          <cell r="W10" t="str">
            <v>Budget</v>
          </cell>
        </row>
        <row r="11">
          <cell r="B11" t="str">
            <v>BUDGETS</v>
          </cell>
          <cell r="C11" t="str">
            <v>MENSUEL</v>
          </cell>
          <cell r="E11">
            <v>1992</v>
          </cell>
          <cell r="F11">
            <v>1993</v>
          </cell>
          <cell r="G11">
            <v>1994</v>
          </cell>
          <cell r="H11" t="str">
            <v>Budget</v>
          </cell>
          <cell r="U11" t="str">
            <v>Probable</v>
          </cell>
          <cell r="V11" t="str">
            <v>P12</v>
          </cell>
          <cell r="W11">
            <v>1996</v>
          </cell>
        </row>
        <row r="12">
          <cell r="C12" t="str">
            <v xml:space="preserve"> </v>
          </cell>
          <cell r="H12">
            <v>12</v>
          </cell>
          <cell r="I12" t="str">
            <v xml:space="preserve"> </v>
          </cell>
          <cell r="J12" t="str">
            <v xml:space="preserve"> </v>
          </cell>
          <cell r="K12" t="str">
            <v xml:space="preserve"> </v>
          </cell>
          <cell r="M12" t="str">
            <v xml:space="preserve"> </v>
          </cell>
          <cell r="N12" t="str">
            <v xml:space="preserve"> </v>
          </cell>
          <cell r="O12" t="str">
            <v xml:space="preserve"> </v>
          </cell>
          <cell r="P12" t="str">
            <v xml:space="preserve"> </v>
          </cell>
        </row>
        <row r="14">
          <cell r="B14">
            <v>110</v>
          </cell>
          <cell r="C14">
            <v>38188.333333333336</v>
          </cell>
          <cell r="E14">
            <v>952293</v>
          </cell>
          <cell r="F14">
            <v>940822</v>
          </cell>
          <cell r="G14">
            <v>792218</v>
          </cell>
          <cell r="H14">
            <v>480187</v>
          </cell>
          <cell r="I14">
            <v>52194</v>
          </cell>
          <cell r="J14">
            <v>85870</v>
          </cell>
          <cell r="K14">
            <v>122690</v>
          </cell>
          <cell r="L14">
            <v>79445</v>
          </cell>
          <cell r="M14">
            <v>70422</v>
          </cell>
          <cell r="N14">
            <v>98865</v>
          </cell>
          <cell r="O14">
            <v>67421</v>
          </cell>
          <cell r="P14">
            <v>76414</v>
          </cell>
          <cell r="Q14">
            <v>81074.226423145825</v>
          </cell>
          <cell r="R14">
            <v>81074.226423145825</v>
          </cell>
          <cell r="S14">
            <v>81074.226423145825</v>
          </cell>
          <cell r="T14">
            <v>81074.226423145825</v>
          </cell>
          <cell r="U14">
            <v>1006379.9056925834</v>
          </cell>
          <cell r="V14">
            <v>829000</v>
          </cell>
          <cell r="W14">
            <v>532579</v>
          </cell>
        </row>
        <row r="15">
          <cell r="B15">
            <v>120</v>
          </cell>
          <cell r="C15">
            <v>28282.25</v>
          </cell>
          <cell r="E15">
            <v>362310</v>
          </cell>
          <cell r="F15">
            <v>330311</v>
          </cell>
          <cell r="G15">
            <v>467584</v>
          </cell>
          <cell r="H15">
            <v>339387</v>
          </cell>
          <cell r="I15">
            <v>32928</v>
          </cell>
          <cell r="J15">
            <v>36357</v>
          </cell>
          <cell r="K15">
            <v>26242</v>
          </cell>
          <cell r="L15">
            <v>17246</v>
          </cell>
          <cell r="M15">
            <v>36740</v>
          </cell>
          <cell r="N15">
            <v>39761</v>
          </cell>
          <cell r="O15">
            <v>81892</v>
          </cell>
          <cell r="P15">
            <v>28073</v>
          </cell>
          <cell r="Q15">
            <v>37134.227187914861</v>
          </cell>
          <cell r="R15">
            <v>37134.227187914861</v>
          </cell>
          <cell r="S15">
            <v>37134.227187914861</v>
          </cell>
          <cell r="T15">
            <v>37134.227187914861</v>
          </cell>
          <cell r="U15">
            <v>447775.90875165956</v>
          </cell>
          <cell r="V15">
            <v>400000</v>
          </cell>
          <cell r="W15">
            <v>302000</v>
          </cell>
        </row>
        <row r="16">
          <cell r="B16">
            <v>200</v>
          </cell>
          <cell r="C16">
            <v>302322</v>
          </cell>
          <cell r="E16">
            <v>4387175</v>
          </cell>
          <cell r="F16">
            <v>4753384</v>
          </cell>
          <cell r="G16">
            <v>4458238</v>
          </cell>
          <cell r="H16">
            <v>3627864</v>
          </cell>
          <cell r="I16">
            <v>470903</v>
          </cell>
          <cell r="J16">
            <v>342640</v>
          </cell>
          <cell r="K16">
            <v>401477</v>
          </cell>
          <cell r="L16">
            <v>268217</v>
          </cell>
          <cell r="M16">
            <v>246022</v>
          </cell>
          <cell r="N16">
            <v>464497</v>
          </cell>
          <cell r="O16">
            <v>301806</v>
          </cell>
          <cell r="P16">
            <v>466484</v>
          </cell>
          <cell r="Q16">
            <v>367576.71662134444</v>
          </cell>
          <cell r="R16">
            <v>367576.71662134444</v>
          </cell>
          <cell r="S16">
            <v>367576.71662134444</v>
          </cell>
          <cell r="T16">
            <v>367576.71662134444</v>
          </cell>
          <cell r="U16">
            <v>4432352.8664853778</v>
          </cell>
          <cell r="V16">
            <v>4428000</v>
          </cell>
          <cell r="W16">
            <v>3960000</v>
          </cell>
        </row>
        <row r="17">
          <cell r="B17">
            <v>300</v>
          </cell>
          <cell r="C17">
            <v>59583.333333333336</v>
          </cell>
          <cell r="E17">
            <v>899968</v>
          </cell>
          <cell r="F17">
            <v>1226006</v>
          </cell>
          <cell r="G17">
            <v>1099314</v>
          </cell>
          <cell r="H17">
            <v>715000</v>
          </cell>
          <cell r="I17">
            <v>219952</v>
          </cell>
          <cell r="J17">
            <v>101739</v>
          </cell>
          <cell r="K17">
            <v>16459</v>
          </cell>
          <cell r="L17">
            <v>222264</v>
          </cell>
          <cell r="M17">
            <v>48259</v>
          </cell>
          <cell r="N17">
            <v>71992</v>
          </cell>
          <cell r="O17">
            <v>-18995</v>
          </cell>
          <cell r="P17">
            <v>146332</v>
          </cell>
          <cell r="Q17">
            <v>100269.44962484704</v>
          </cell>
          <cell r="R17">
            <v>100269.44962484704</v>
          </cell>
          <cell r="S17">
            <v>100269.44962484704</v>
          </cell>
          <cell r="T17">
            <v>100269.44962484704</v>
          </cell>
          <cell r="U17">
            <v>1209079.7984993882</v>
          </cell>
          <cell r="V17">
            <v>1200000</v>
          </cell>
          <cell r="W17">
            <v>900000</v>
          </cell>
        </row>
        <row r="18">
          <cell r="B18">
            <v>400</v>
          </cell>
          <cell r="C18">
            <v>111.25</v>
          </cell>
          <cell r="E18">
            <v>258</v>
          </cell>
          <cell r="F18">
            <v>1549</v>
          </cell>
          <cell r="G18">
            <v>1425</v>
          </cell>
          <cell r="H18">
            <v>1335</v>
          </cell>
          <cell r="I18">
            <v>0</v>
          </cell>
          <cell r="J18">
            <v>0</v>
          </cell>
          <cell r="K18">
            <v>353</v>
          </cell>
          <cell r="L18">
            <v>0</v>
          </cell>
          <cell r="M18">
            <v>27</v>
          </cell>
          <cell r="N18">
            <v>242</v>
          </cell>
          <cell r="O18">
            <v>240</v>
          </cell>
          <cell r="P18">
            <v>115</v>
          </cell>
          <cell r="Q18">
            <v>121.24134876333909</v>
          </cell>
          <cell r="R18">
            <v>121.24134876333909</v>
          </cell>
          <cell r="S18">
            <v>121.24134876333909</v>
          </cell>
          <cell r="T18">
            <v>121.24134876333909</v>
          </cell>
          <cell r="U18">
            <v>1461.9653950533566</v>
          </cell>
          <cell r="V18">
            <v>1335</v>
          </cell>
          <cell r="W18">
            <v>1350</v>
          </cell>
        </row>
        <row r="19">
          <cell r="B19">
            <v>431</v>
          </cell>
          <cell r="C19">
            <v>9930.5833333333339</v>
          </cell>
          <cell r="E19">
            <v>127176</v>
          </cell>
          <cell r="F19">
            <v>210237</v>
          </cell>
          <cell r="G19">
            <v>125623</v>
          </cell>
          <cell r="H19">
            <v>119167</v>
          </cell>
          <cell r="I19">
            <v>2269</v>
          </cell>
          <cell r="J19">
            <v>17475</v>
          </cell>
          <cell r="K19">
            <v>24582</v>
          </cell>
          <cell r="L19">
            <v>27840</v>
          </cell>
          <cell r="M19">
            <v>15885</v>
          </cell>
          <cell r="N19">
            <v>1227</v>
          </cell>
          <cell r="O19">
            <v>22690</v>
          </cell>
          <cell r="P19">
            <v>8191</v>
          </cell>
          <cell r="Q19">
            <v>14911.196751334763</v>
          </cell>
          <cell r="R19">
            <v>14911.196751334763</v>
          </cell>
          <cell r="S19">
            <v>14911.196751334763</v>
          </cell>
          <cell r="T19">
            <v>14911.196751334763</v>
          </cell>
          <cell r="U19">
            <v>179803.78700533905</v>
          </cell>
          <cell r="V19">
            <v>130000</v>
          </cell>
          <cell r="W19">
            <v>120000</v>
          </cell>
        </row>
        <row r="20">
          <cell r="B20">
            <v>510</v>
          </cell>
          <cell r="C20">
            <v>4901.75</v>
          </cell>
          <cell r="E20">
            <v>28249</v>
          </cell>
          <cell r="F20">
            <v>98740</v>
          </cell>
          <cell r="G20">
            <v>36385</v>
          </cell>
          <cell r="H20">
            <v>58821</v>
          </cell>
          <cell r="I20">
            <v>1520</v>
          </cell>
          <cell r="J20">
            <v>0</v>
          </cell>
          <cell r="K20">
            <v>581</v>
          </cell>
          <cell r="L20">
            <v>4001</v>
          </cell>
          <cell r="M20">
            <v>84</v>
          </cell>
          <cell r="N20">
            <v>879</v>
          </cell>
          <cell r="O20">
            <v>7235</v>
          </cell>
          <cell r="P20">
            <v>3344</v>
          </cell>
          <cell r="Q20">
            <v>2189.5418194271806</v>
          </cell>
          <cell r="R20">
            <v>2189.5418194271806</v>
          </cell>
          <cell r="S20">
            <v>2189.5418194271806</v>
          </cell>
          <cell r="T20">
            <v>2189.5418194271806</v>
          </cell>
          <cell r="U20">
            <v>26402.167277708722</v>
          </cell>
          <cell r="V20">
            <v>35000</v>
          </cell>
          <cell r="W20">
            <v>57510</v>
          </cell>
        </row>
        <row r="21">
          <cell r="B21">
            <v>520</v>
          </cell>
          <cell r="C21">
            <v>1350.5833333333333</v>
          </cell>
          <cell r="E21">
            <v>16479</v>
          </cell>
          <cell r="F21">
            <v>18628</v>
          </cell>
          <cell r="G21">
            <v>-5426</v>
          </cell>
          <cell r="H21">
            <v>16207</v>
          </cell>
          <cell r="I21">
            <v>82</v>
          </cell>
          <cell r="J21">
            <v>98</v>
          </cell>
          <cell r="K21">
            <v>1237</v>
          </cell>
          <cell r="L21">
            <v>367</v>
          </cell>
          <cell r="M21">
            <v>0</v>
          </cell>
          <cell r="N21">
            <v>1299</v>
          </cell>
          <cell r="O21">
            <v>682</v>
          </cell>
          <cell r="P21">
            <v>0</v>
          </cell>
          <cell r="Q21">
            <v>467.21973192832297</v>
          </cell>
          <cell r="R21">
            <v>467.21973192832297</v>
          </cell>
          <cell r="S21">
            <v>467.21973192832297</v>
          </cell>
          <cell r="T21">
            <v>467.21973192832297</v>
          </cell>
          <cell r="U21">
            <v>5633.8789277132928</v>
          </cell>
          <cell r="V21">
            <v>21100</v>
          </cell>
          <cell r="W21">
            <v>21100</v>
          </cell>
        </row>
        <row r="22">
          <cell r="B22">
            <v>530</v>
          </cell>
          <cell r="C22">
            <v>24953.5</v>
          </cell>
          <cell r="E22">
            <v>711262</v>
          </cell>
          <cell r="F22">
            <v>488014</v>
          </cell>
          <cell r="G22">
            <v>379997</v>
          </cell>
          <cell r="H22">
            <v>299442</v>
          </cell>
          <cell r="I22">
            <v>8035</v>
          </cell>
          <cell r="J22">
            <v>124148</v>
          </cell>
          <cell r="K22">
            <v>21603</v>
          </cell>
          <cell r="L22">
            <v>-3419</v>
          </cell>
          <cell r="M22">
            <v>21227</v>
          </cell>
          <cell r="N22">
            <v>30326</v>
          </cell>
          <cell r="O22">
            <v>55766</v>
          </cell>
          <cell r="P22">
            <v>21587</v>
          </cell>
          <cell r="Q22">
            <v>34656.535509911977</v>
          </cell>
          <cell r="R22">
            <v>34656.535509911977</v>
          </cell>
          <cell r="S22">
            <v>34656.535509911977</v>
          </cell>
          <cell r="T22">
            <v>34656.535509911977</v>
          </cell>
          <cell r="U22">
            <v>417899.14203964779</v>
          </cell>
          <cell r="V22">
            <v>330000</v>
          </cell>
          <cell r="W22">
            <v>371450</v>
          </cell>
        </row>
        <row r="23">
          <cell r="B23">
            <v>540</v>
          </cell>
          <cell r="C23">
            <v>9533.3333333333339</v>
          </cell>
          <cell r="E23">
            <v>228231</v>
          </cell>
          <cell r="F23">
            <v>119833</v>
          </cell>
          <cell r="G23">
            <v>135665</v>
          </cell>
          <cell r="H23">
            <v>114400</v>
          </cell>
          <cell r="I23">
            <v>1376</v>
          </cell>
          <cell r="J23">
            <v>4218</v>
          </cell>
          <cell r="K23">
            <v>16873</v>
          </cell>
          <cell r="L23">
            <v>5029</v>
          </cell>
          <cell r="M23">
            <v>6894</v>
          </cell>
          <cell r="N23">
            <v>14463</v>
          </cell>
          <cell r="O23">
            <v>2409</v>
          </cell>
          <cell r="P23">
            <v>40637</v>
          </cell>
          <cell r="Q23">
            <v>11404.256612079938</v>
          </cell>
          <cell r="R23">
            <v>11404.256612079938</v>
          </cell>
          <cell r="S23">
            <v>11404.256612079938</v>
          </cell>
          <cell r="T23">
            <v>11404.256612079938</v>
          </cell>
          <cell r="U23">
            <v>137516.02644831978</v>
          </cell>
          <cell r="V23">
            <v>110500</v>
          </cell>
          <cell r="W23">
            <v>169500</v>
          </cell>
        </row>
        <row r="24">
          <cell r="B24">
            <v>550</v>
          </cell>
          <cell r="C24">
            <v>15515.5</v>
          </cell>
          <cell r="E24">
            <v>374721</v>
          </cell>
          <cell r="F24">
            <v>196341</v>
          </cell>
          <cell r="G24">
            <v>125046</v>
          </cell>
          <cell r="H24">
            <v>186186</v>
          </cell>
          <cell r="I24">
            <v>610</v>
          </cell>
          <cell r="J24">
            <v>27540</v>
          </cell>
          <cell r="K24">
            <v>3679</v>
          </cell>
          <cell r="L24">
            <v>2023</v>
          </cell>
          <cell r="M24">
            <v>119886</v>
          </cell>
          <cell r="N24">
            <v>-85011</v>
          </cell>
          <cell r="O24">
            <v>7615</v>
          </cell>
          <cell r="P24">
            <v>4527</v>
          </cell>
          <cell r="Q24">
            <v>10035.482736072128</v>
          </cell>
          <cell r="R24">
            <v>10035.482736072128</v>
          </cell>
          <cell r="S24">
            <v>10035.482736072128</v>
          </cell>
          <cell r="T24">
            <v>10035.482736072128</v>
          </cell>
          <cell r="U24">
            <v>121010.9309442885</v>
          </cell>
          <cell r="V24">
            <v>146005</v>
          </cell>
          <cell r="W24">
            <v>190500</v>
          </cell>
        </row>
        <row r="25">
          <cell r="B25">
            <v>560</v>
          </cell>
          <cell r="C25">
            <v>2383.3333333333335</v>
          </cell>
          <cell r="E25">
            <v>56768</v>
          </cell>
          <cell r="F25">
            <v>8164</v>
          </cell>
          <cell r="G25">
            <v>31972</v>
          </cell>
          <cell r="H25">
            <v>28600</v>
          </cell>
          <cell r="I25">
            <v>0</v>
          </cell>
          <cell r="J25">
            <v>1022</v>
          </cell>
          <cell r="K25">
            <v>53188</v>
          </cell>
          <cell r="L25">
            <v>1561</v>
          </cell>
          <cell r="M25">
            <v>93</v>
          </cell>
          <cell r="N25">
            <v>1362</v>
          </cell>
          <cell r="O25">
            <v>6883</v>
          </cell>
          <cell r="P25">
            <v>382</v>
          </cell>
          <cell r="Q25">
            <v>8003.0458782973437</v>
          </cell>
          <cell r="R25">
            <v>8003.0458782973437</v>
          </cell>
          <cell r="S25">
            <v>8003.0458782973437</v>
          </cell>
          <cell r="T25">
            <v>8003.0458782973437</v>
          </cell>
          <cell r="U25">
            <v>96503.183513189375</v>
          </cell>
          <cell r="V25">
            <v>80500</v>
          </cell>
          <cell r="W25">
            <v>112500</v>
          </cell>
        </row>
        <row r="26">
          <cell r="B26">
            <v>573</v>
          </cell>
          <cell r="C26">
            <v>2780.5833333333335</v>
          </cell>
          <cell r="E26">
            <v>44599</v>
          </cell>
          <cell r="F26">
            <v>42958</v>
          </cell>
          <cell r="G26">
            <v>35907</v>
          </cell>
          <cell r="H26">
            <v>33367</v>
          </cell>
          <cell r="I26">
            <v>1344</v>
          </cell>
          <cell r="J26">
            <v>21591</v>
          </cell>
          <cell r="K26">
            <v>-12817</v>
          </cell>
          <cell r="L26">
            <v>4267</v>
          </cell>
          <cell r="M26">
            <v>2900</v>
          </cell>
          <cell r="N26">
            <v>2348</v>
          </cell>
          <cell r="O26">
            <v>1731</v>
          </cell>
          <cell r="P26">
            <v>2304</v>
          </cell>
          <cell r="Q26">
            <v>2937.0933905124984</v>
          </cell>
          <cell r="R26">
            <v>2937.0933905124984</v>
          </cell>
          <cell r="S26">
            <v>2937.0933905124984</v>
          </cell>
          <cell r="T26">
            <v>2937.0933905124984</v>
          </cell>
          <cell r="U26">
            <v>35416.373562049994</v>
          </cell>
          <cell r="V26">
            <v>36395</v>
          </cell>
          <cell r="W26">
            <v>54494</v>
          </cell>
        </row>
        <row r="27">
          <cell r="B27">
            <v>574</v>
          </cell>
          <cell r="C27">
            <v>262.16666666666669</v>
          </cell>
          <cell r="E27">
            <v>3118</v>
          </cell>
          <cell r="F27">
            <v>3376</v>
          </cell>
          <cell r="G27">
            <v>3920</v>
          </cell>
          <cell r="H27">
            <v>3146</v>
          </cell>
          <cell r="I27">
            <v>419</v>
          </cell>
          <cell r="J27">
            <v>161</v>
          </cell>
          <cell r="K27">
            <v>281</v>
          </cell>
          <cell r="L27">
            <v>577</v>
          </cell>
          <cell r="M27">
            <v>121</v>
          </cell>
          <cell r="N27">
            <v>150</v>
          </cell>
          <cell r="O27">
            <v>360</v>
          </cell>
          <cell r="P27">
            <v>164</v>
          </cell>
          <cell r="Q27">
            <v>277.10535495244244</v>
          </cell>
          <cell r="R27">
            <v>277.10535495244244</v>
          </cell>
          <cell r="S27">
            <v>277.10535495244244</v>
          </cell>
          <cell r="T27">
            <v>277.10535495244244</v>
          </cell>
          <cell r="U27">
            <v>3341.4214198097688</v>
          </cell>
          <cell r="V27">
            <v>3200</v>
          </cell>
          <cell r="W27">
            <v>4000</v>
          </cell>
        </row>
        <row r="28">
          <cell r="B28">
            <v>581</v>
          </cell>
          <cell r="C28">
            <v>49652.75</v>
          </cell>
          <cell r="E28">
            <v>569157</v>
          </cell>
          <cell r="F28">
            <v>717242</v>
          </cell>
          <cell r="G28">
            <v>657717</v>
          </cell>
          <cell r="H28">
            <v>595833</v>
          </cell>
          <cell r="I28">
            <v>28585</v>
          </cell>
          <cell r="J28">
            <v>47988</v>
          </cell>
          <cell r="K28">
            <v>80279</v>
          </cell>
          <cell r="L28">
            <v>78695</v>
          </cell>
          <cell r="M28">
            <v>31620</v>
          </cell>
          <cell r="N28">
            <v>59535</v>
          </cell>
          <cell r="O28">
            <v>45967</v>
          </cell>
          <cell r="P28">
            <v>74092</v>
          </cell>
          <cell r="Q28">
            <v>55441.050373447448</v>
          </cell>
          <cell r="R28">
            <v>55441.050373447448</v>
          </cell>
          <cell r="S28">
            <v>55441.050373447448</v>
          </cell>
          <cell r="T28">
            <v>55441.050373447448</v>
          </cell>
          <cell r="U28">
            <v>668525.20149378991</v>
          </cell>
          <cell r="V28">
            <v>650000</v>
          </cell>
          <cell r="W28">
            <v>700000</v>
          </cell>
        </row>
        <row r="29">
          <cell r="B29">
            <v>582</v>
          </cell>
          <cell r="C29">
            <v>1986.0833333333333</v>
          </cell>
          <cell r="E29">
            <v>26031</v>
          </cell>
          <cell r="F29">
            <v>21990</v>
          </cell>
          <cell r="G29">
            <v>28565</v>
          </cell>
          <cell r="H29">
            <v>23833</v>
          </cell>
          <cell r="I29">
            <v>2048</v>
          </cell>
          <cell r="J29">
            <v>726</v>
          </cell>
          <cell r="K29">
            <v>55</v>
          </cell>
          <cell r="L29">
            <v>1155</v>
          </cell>
          <cell r="M29">
            <v>22401</v>
          </cell>
          <cell r="N29">
            <v>-19184</v>
          </cell>
          <cell r="O29">
            <v>3438</v>
          </cell>
          <cell r="P29">
            <v>883</v>
          </cell>
          <cell r="Q29">
            <v>1429.8288848016309</v>
          </cell>
          <cell r="R29">
            <v>1429.8288848016309</v>
          </cell>
          <cell r="S29">
            <v>1429.8288848016309</v>
          </cell>
          <cell r="T29">
            <v>1429.8288848016309</v>
          </cell>
          <cell r="U29">
            <v>17241.315539206524</v>
          </cell>
          <cell r="V29">
            <v>20000</v>
          </cell>
          <cell r="W29">
            <v>20000</v>
          </cell>
        </row>
        <row r="30">
          <cell r="B30">
            <v>584</v>
          </cell>
          <cell r="C30">
            <v>17072.25</v>
          </cell>
          <cell r="E30">
            <v>135838</v>
          </cell>
          <cell r="F30">
            <v>141055</v>
          </cell>
          <cell r="G30">
            <v>106967</v>
          </cell>
          <cell r="H30">
            <v>104867</v>
          </cell>
          <cell r="I30">
            <v>13925</v>
          </cell>
          <cell r="J30">
            <v>5336</v>
          </cell>
          <cell r="K30">
            <v>28954</v>
          </cell>
          <cell r="L30">
            <v>7463</v>
          </cell>
          <cell r="M30">
            <v>11436</v>
          </cell>
          <cell r="N30">
            <v>6173</v>
          </cell>
          <cell r="O30">
            <v>13313</v>
          </cell>
          <cell r="P30">
            <v>7189</v>
          </cell>
          <cell r="Q30">
            <v>11638.797194641564</v>
          </cell>
          <cell r="R30">
            <v>11638.797194641564</v>
          </cell>
          <cell r="S30">
            <v>11638.797194641564</v>
          </cell>
          <cell r="T30">
            <v>11638.797194641564</v>
          </cell>
          <cell r="U30">
            <v>140344.18877856625</v>
          </cell>
          <cell r="V30">
            <v>143889</v>
          </cell>
          <cell r="W30">
            <v>110000</v>
          </cell>
        </row>
        <row r="31">
          <cell r="B31">
            <v>591</v>
          </cell>
          <cell r="C31">
            <v>377.33333333333331</v>
          </cell>
          <cell r="E31">
            <v>463237</v>
          </cell>
          <cell r="F31">
            <v>406071</v>
          </cell>
          <cell r="G31">
            <v>359031</v>
          </cell>
          <cell r="H31">
            <v>4528</v>
          </cell>
          <cell r="I31">
            <v>9876</v>
          </cell>
          <cell r="J31">
            <v>6119</v>
          </cell>
          <cell r="K31">
            <v>8608</v>
          </cell>
          <cell r="L31">
            <v>14134</v>
          </cell>
          <cell r="M31">
            <v>1806</v>
          </cell>
          <cell r="N31">
            <v>6585</v>
          </cell>
          <cell r="O31">
            <v>6863</v>
          </cell>
          <cell r="P31">
            <v>5749</v>
          </cell>
          <cell r="Q31">
            <v>7413.4679376887179</v>
          </cell>
          <cell r="R31">
            <v>7413.4679376887179</v>
          </cell>
          <cell r="S31">
            <v>7413.4679376887179</v>
          </cell>
          <cell r="T31">
            <v>7413.4679376887179</v>
          </cell>
          <cell r="U31">
            <v>89393.871750754886</v>
          </cell>
          <cell r="V31">
            <v>89610</v>
          </cell>
          <cell r="W31">
            <v>32000</v>
          </cell>
        </row>
        <row r="32">
          <cell r="B32">
            <v>592</v>
          </cell>
          <cell r="C32">
            <v>27011.083333333332</v>
          </cell>
          <cell r="E32">
            <v>5408</v>
          </cell>
          <cell r="F32">
            <v>8419</v>
          </cell>
          <cell r="G32">
            <v>3313</v>
          </cell>
          <cell r="H32">
            <v>324133</v>
          </cell>
          <cell r="I32">
            <v>17294</v>
          </cell>
          <cell r="J32">
            <v>3282</v>
          </cell>
          <cell r="K32">
            <v>38109</v>
          </cell>
          <cell r="L32">
            <v>84418</v>
          </cell>
          <cell r="M32">
            <v>34267</v>
          </cell>
          <cell r="N32">
            <v>63413</v>
          </cell>
          <cell r="O32">
            <v>35558</v>
          </cell>
          <cell r="P32">
            <v>64409</v>
          </cell>
          <cell r="Q32">
            <v>42285.557411574002</v>
          </cell>
          <cell r="R32">
            <v>42285.557411574002</v>
          </cell>
          <cell r="S32">
            <v>42285.557411574002</v>
          </cell>
          <cell r="T32">
            <v>42285.557411574002</v>
          </cell>
          <cell r="U32">
            <v>509892.22964629601</v>
          </cell>
          <cell r="V32">
            <v>511480</v>
          </cell>
          <cell r="W32">
            <v>453300</v>
          </cell>
        </row>
        <row r="33">
          <cell r="B33">
            <v>593</v>
          </cell>
          <cell r="C33">
            <v>127.08333333333333</v>
          </cell>
          <cell r="E33">
            <v>1017</v>
          </cell>
          <cell r="F33">
            <v>1560</v>
          </cell>
          <cell r="G33">
            <v>1013</v>
          </cell>
          <cell r="H33">
            <v>1525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500</v>
          </cell>
        </row>
        <row r="34">
          <cell r="B34">
            <v>594</v>
          </cell>
          <cell r="C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12.533650179219293</v>
          </cell>
          <cell r="R34">
            <v>12.533650179219293</v>
          </cell>
          <cell r="S34">
            <v>12.533650179219293</v>
          </cell>
          <cell r="T34">
            <v>12.533650179219293</v>
          </cell>
          <cell r="U34">
            <v>151.13460071687717</v>
          </cell>
          <cell r="V34">
            <v>151</v>
          </cell>
          <cell r="W34">
            <v>0</v>
          </cell>
        </row>
        <row r="35">
          <cell r="B35">
            <v>631</v>
          </cell>
          <cell r="C35">
            <v>746.75</v>
          </cell>
          <cell r="E35">
            <v>20556</v>
          </cell>
          <cell r="F35">
            <v>15972</v>
          </cell>
          <cell r="G35">
            <v>8266</v>
          </cell>
          <cell r="H35">
            <v>8961</v>
          </cell>
          <cell r="I35">
            <v>590</v>
          </cell>
          <cell r="J35">
            <v>92</v>
          </cell>
          <cell r="K35">
            <v>1263</v>
          </cell>
          <cell r="L35">
            <v>174</v>
          </cell>
          <cell r="M35">
            <v>599</v>
          </cell>
          <cell r="N35">
            <v>386</v>
          </cell>
          <cell r="O35">
            <v>108</v>
          </cell>
          <cell r="P35">
            <v>166</v>
          </cell>
          <cell r="Q35">
            <v>419.19475549903746</v>
          </cell>
          <cell r="R35">
            <v>419.19475549903746</v>
          </cell>
          <cell r="S35">
            <v>419.19475549903746</v>
          </cell>
          <cell r="T35">
            <v>419.19475549903746</v>
          </cell>
          <cell r="U35">
            <v>5054.7790219961498</v>
          </cell>
          <cell r="V35">
            <v>8095</v>
          </cell>
          <cell r="W35">
            <v>9000</v>
          </cell>
        </row>
        <row r="36">
          <cell r="B36">
            <v>634</v>
          </cell>
          <cell r="C36">
            <v>4369.416666666667</v>
          </cell>
          <cell r="E36">
            <v>68537</v>
          </cell>
          <cell r="F36">
            <v>47438</v>
          </cell>
          <cell r="G36">
            <v>69220</v>
          </cell>
          <cell r="H36">
            <v>52433</v>
          </cell>
          <cell r="I36">
            <v>10071</v>
          </cell>
          <cell r="J36">
            <v>1641</v>
          </cell>
          <cell r="K36">
            <v>-1834</v>
          </cell>
          <cell r="L36">
            <v>6125</v>
          </cell>
          <cell r="M36">
            <v>1855</v>
          </cell>
          <cell r="N36">
            <v>5511</v>
          </cell>
          <cell r="O36">
            <v>4242</v>
          </cell>
          <cell r="P36">
            <v>3708</v>
          </cell>
          <cell r="Q36">
            <v>3886.5484154749429</v>
          </cell>
          <cell r="R36">
            <v>3886.5484154749429</v>
          </cell>
          <cell r="S36">
            <v>3886.5484154749429</v>
          </cell>
          <cell r="T36">
            <v>3886.5484154749429</v>
          </cell>
          <cell r="U36">
            <v>46865.193661899772</v>
          </cell>
          <cell r="V36">
            <v>52433</v>
          </cell>
          <cell r="W36">
            <v>66000</v>
          </cell>
        </row>
        <row r="37">
          <cell r="B37">
            <v>676</v>
          </cell>
          <cell r="C37">
            <v>2542.25</v>
          </cell>
          <cell r="E37">
            <v>29864</v>
          </cell>
          <cell r="F37">
            <v>26453</v>
          </cell>
          <cell r="G37">
            <v>34339</v>
          </cell>
          <cell r="H37">
            <v>30507</v>
          </cell>
          <cell r="I37">
            <v>3239</v>
          </cell>
          <cell r="J37">
            <v>3915</v>
          </cell>
          <cell r="K37">
            <v>2295</v>
          </cell>
          <cell r="L37">
            <v>1540</v>
          </cell>
          <cell r="M37">
            <v>1954</v>
          </cell>
          <cell r="N37">
            <v>1487</v>
          </cell>
          <cell r="O37">
            <v>3405</v>
          </cell>
          <cell r="P37">
            <v>2130</v>
          </cell>
          <cell r="Q37">
            <v>2477.5675824565669</v>
          </cell>
          <cell r="R37">
            <v>2477.5675824565669</v>
          </cell>
          <cell r="S37">
            <v>2477.5675824565669</v>
          </cell>
          <cell r="T37">
            <v>2477.5675824565669</v>
          </cell>
          <cell r="U37">
            <v>29875.270329826264</v>
          </cell>
          <cell r="V37">
            <v>29958</v>
          </cell>
          <cell r="W37">
            <v>30500</v>
          </cell>
        </row>
        <row r="38">
          <cell r="B38">
            <v>687</v>
          </cell>
          <cell r="C38">
            <v>568</v>
          </cell>
          <cell r="E38">
            <v>8943</v>
          </cell>
          <cell r="F38">
            <v>6649</v>
          </cell>
          <cell r="G38">
            <v>6807</v>
          </cell>
          <cell r="H38">
            <v>6816</v>
          </cell>
          <cell r="I38">
            <v>1059</v>
          </cell>
          <cell r="J38">
            <v>656</v>
          </cell>
          <cell r="K38">
            <v>654</v>
          </cell>
          <cell r="L38">
            <v>564</v>
          </cell>
          <cell r="M38">
            <v>457</v>
          </cell>
          <cell r="N38">
            <v>371</v>
          </cell>
          <cell r="O38">
            <v>1407</v>
          </cell>
          <cell r="P38">
            <v>395</v>
          </cell>
          <cell r="Q38">
            <v>690.34352422769234</v>
          </cell>
          <cell r="R38">
            <v>690.34352422769234</v>
          </cell>
          <cell r="S38">
            <v>690.34352422769234</v>
          </cell>
          <cell r="T38">
            <v>690.34352422769234</v>
          </cell>
          <cell r="U38">
            <v>8324.3740969107675</v>
          </cell>
          <cell r="V38">
            <v>8350</v>
          </cell>
          <cell r="W38">
            <v>6800</v>
          </cell>
        </row>
        <row r="39">
          <cell r="B39">
            <v>689</v>
          </cell>
          <cell r="C39">
            <v>0</v>
          </cell>
          <cell r="E39">
            <v>0</v>
          </cell>
          <cell r="F39">
            <v>240</v>
          </cell>
          <cell r="G39">
            <v>161</v>
          </cell>
          <cell r="H39">
            <v>0</v>
          </cell>
          <cell r="I39">
            <v>0</v>
          </cell>
          <cell r="J39">
            <v>240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29.782931118936943</v>
          </cell>
          <cell r="R39">
            <v>29.782931118936943</v>
          </cell>
          <cell r="S39">
            <v>29.782931118936943</v>
          </cell>
          <cell r="T39">
            <v>29.782931118936943</v>
          </cell>
          <cell r="U39">
            <v>359.13172447574789</v>
          </cell>
          <cell r="V39">
            <v>240</v>
          </cell>
          <cell r="W39">
            <v>0</v>
          </cell>
        </row>
        <row r="40">
          <cell r="B40">
            <v>696</v>
          </cell>
          <cell r="C40">
            <v>1986.0833333333333</v>
          </cell>
          <cell r="E40">
            <v>16112</v>
          </cell>
          <cell r="F40">
            <v>22074</v>
          </cell>
          <cell r="G40">
            <v>17975</v>
          </cell>
          <cell r="H40">
            <v>23833</v>
          </cell>
          <cell r="I40">
            <v>773</v>
          </cell>
          <cell r="J40">
            <v>2178</v>
          </cell>
          <cell r="K40">
            <v>153</v>
          </cell>
          <cell r="L40">
            <v>326</v>
          </cell>
          <cell r="M40">
            <v>415</v>
          </cell>
          <cell r="N40">
            <v>1689</v>
          </cell>
          <cell r="O40">
            <v>386</v>
          </cell>
          <cell r="P40">
            <v>596</v>
          </cell>
          <cell r="Q40">
            <v>808.60657987913783</v>
          </cell>
          <cell r="R40">
            <v>808.60657987913783</v>
          </cell>
          <cell r="S40">
            <v>808.60657987913783</v>
          </cell>
          <cell r="T40">
            <v>808.60657987913783</v>
          </cell>
          <cell r="U40">
            <v>9750.4263195165513</v>
          </cell>
          <cell r="V40">
            <v>10518</v>
          </cell>
          <cell r="W40">
            <v>10500</v>
          </cell>
        </row>
        <row r="41">
          <cell r="B41">
            <v>701</v>
          </cell>
          <cell r="C41">
            <v>1241.9166666666667</v>
          </cell>
          <cell r="E41">
            <v>17607</v>
          </cell>
          <cell r="F41">
            <v>15453</v>
          </cell>
          <cell r="G41">
            <v>16497</v>
          </cell>
          <cell r="H41">
            <v>14903</v>
          </cell>
          <cell r="I41">
            <v>1348</v>
          </cell>
          <cell r="J41">
            <v>670</v>
          </cell>
          <cell r="K41">
            <v>2256</v>
          </cell>
          <cell r="L41">
            <v>157</v>
          </cell>
          <cell r="M41">
            <v>254</v>
          </cell>
          <cell r="N41">
            <v>858</v>
          </cell>
          <cell r="O41">
            <v>693</v>
          </cell>
          <cell r="P41">
            <v>312</v>
          </cell>
          <cell r="Q41">
            <v>812.57763736166271</v>
          </cell>
          <cell r="R41">
            <v>812.57763736166271</v>
          </cell>
          <cell r="S41">
            <v>812.57763736166271</v>
          </cell>
          <cell r="T41">
            <v>812.57763736166271</v>
          </cell>
          <cell r="U41">
            <v>9798.3105494466508</v>
          </cell>
          <cell r="V41">
            <v>14903</v>
          </cell>
          <cell r="W41">
            <v>14900</v>
          </cell>
        </row>
        <row r="42">
          <cell r="B42">
            <v>730</v>
          </cell>
          <cell r="C42">
            <v>317.75</v>
          </cell>
          <cell r="E42">
            <v>5732</v>
          </cell>
          <cell r="F42">
            <v>5057</v>
          </cell>
          <cell r="G42">
            <v>3070</v>
          </cell>
          <cell r="H42">
            <v>3813</v>
          </cell>
          <cell r="I42">
            <v>22</v>
          </cell>
          <cell r="J42">
            <v>0</v>
          </cell>
          <cell r="K42">
            <v>385</v>
          </cell>
          <cell r="L42">
            <v>6</v>
          </cell>
          <cell r="M42">
            <v>273</v>
          </cell>
          <cell r="N42">
            <v>0</v>
          </cell>
          <cell r="O42">
            <v>128</v>
          </cell>
          <cell r="P42">
            <v>177</v>
          </cell>
          <cell r="Q42">
            <v>122.97868641194373</v>
          </cell>
          <cell r="R42">
            <v>122.97868641194373</v>
          </cell>
          <cell r="S42">
            <v>122.97868641194373</v>
          </cell>
          <cell r="T42">
            <v>122.97868641194373</v>
          </cell>
          <cell r="U42">
            <v>1482.9147456477749</v>
          </cell>
          <cell r="V42">
            <v>3813</v>
          </cell>
          <cell r="W42">
            <v>3800</v>
          </cell>
        </row>
        <row r="43">
          <cell r="B43">
            <v>731</v>
          </cell>
          <cell r="C43">
            <v>199.58333333333334</v>
          </cell>
          <cell r="E43">
            <v>4360</v>
          </cell>
          <cell r="F43">
            <v>3461</v>
          </cell>
          <cell r="G43">
            <v>1414</v>
          </cell>
          <cell r="H43">
            <v>2395</v>
          </cell>
          <cell r="I43">
            <v>92</v>
          </cell>
          <cell r="J43">
            <v>420</v>
          </cell>
          <cell r="K43">
            <v>0</v>
          </cell>
          <cell r="L43">
            <v>0</v>
          </cell>
          <cell r="M43">
            <v>442</v>
          </cell>
          <cell r="N43">
            <v>534</v>
          </cell>
          <cell r="O43">
            <v>0</v>
          </cell>
          <cell r="P43">
            <v>1183</v>
          </cell>
          <cell r="Q43">
            <v>331.4592042445023</v>
          </cell>
          <cell r="R43">
            <v>331.4592042445023</v>
          </cell>
          <cell r="S43">
            <v>331.4592042445023</v>
          </cell>
          <cell r="T43">
            <v>331.4592042445023</v>
          </cell>
          <cell r="U43">
            <v>3996.8368169780097</v>
          </cell>
          <cell r="V43">
            <v>3136</v>
          </cell>
          <cell r="W43">
            <v>4810</v>
          </cell>
        </row>
        <row r="44">
          <cell r="B44">
            <v>741</v>
          </cell>
          <cell r="C44">
            <v>2550.1666666666665</v>
          </cell>
          <cell r="E44">
            <v>39743</v>
          </cell>
          <cell r="F44">
            <v>39176</v>
          </cell>
          <cell r="G44">
            <v>38185</v>
          </cell>
          <cell r="H44">
            <v>30602</v>
          </cell>
          <cell r="I44">
            <v>6566</v>
          </cell>
          <cell r="J44">
            <v>2472</v>
          </cell>
          <cell r="K44">
            <v>195</v>
          </cell>
          <cell r="L44">
            <v>1980</v>
          </cell>
          <cell r="M44">
            <v>3587</v>
          </cell>
          <cell r="N44">
            <v>3410</v>
          </cell>
          <cell r="O44">
            <v>1596</v>
          </cell>
          <cell r="P44">
            <v>2444</v>
          </cell>
          <cell r="Q44">
            <v>2761.1259058181113</v>
          </cell>
          <cell r="R44">
            <v>2761.1259058181113</v>
          </cell>
          <cell r="S44">
            <v>2761.1259058181113</v>
          </cell>
          <cell r="T44">
            <v>2761.1259058181113</v>
          </cell>
          <cell r="U44">
            <v>33294.503623272438</v>
          </cell>
          <cell r="V44">
            <v>34048</v>
          </cell>
          <cell r="W44">
            <v>32274</v>
          </cell>
        </row>
        <row r="45">
          <cell r="B45">
            <v>745</v>
          </cell>
          <cell r="C45">
            <v>95.333333333333329</v>
          </cell>
          <cell r="E45">
            <v>1872</v>
          </cell>
          <cell r="F45">
            <v>718</v>
          </cell>
          <cell r="G45">
            <v>442</v>
          </cell>
          <cell r="H45">
            <v>1144</v>
          </cell>
          <cell r="I45">
            <v>0</v>
          </cell>
          <cell r="J45">
            <v>31</v>
          </cell>
          <cell r="K45">
            <v>0</v>
          </cell>
          <cell r="L45">
            <v>0</v>
          </cell>
          <cell r="M45">
            <v>76</v>
          </cell>
          <cell r="N45">
            <v>0</v>
          </cell>
          <cell r="O45">
            <v>0</v>
          </cell>
          <cell r="P45">
            <v>0</v>
          </cell>
          <cell r="Q45">
            <v>13.278223457192716</v>
          </cell>
          <cell r="R45">
            <v>13.278223457192716</v>
          </cell>
          <cell r="S45">
            <v>13.278223457192716</v>
          </cell>
          <cell r="T45">
            <v>13.278223457192716</v>
          </cell>
          <cell r="U45">
            <v>160.11289382877089</v>
          </cell>
          <cell r="V45">
            <v>500</v>
          </cell>
          <cell r="W45">
            <v>700</v>
          </cell>
        </row>
        <row r="46">
          <cell r="B46">
            <v>761</v>
          </cell>
          <cell r="C46">
            <v>3197.6666666666665</v>
          </cell>
          <cell r="E46">
            <v>57960</v>
          </cell>
          <cell r="F46">
            <v>49138</v>
          </cell>
          <cell r="G46">
            <v>37960</v>
          </cell>
          <cell r="H46">
            <v>38372</v>
          </cell>
          <cell r="I46">
            <v>2183</v>
          </cell>
          <cell r="J46">
            <v>1578</v>
          </cell>
          <cell r="K46">
            <v>5156</v>
          </cell>
          <cell r="L46">
            <v>5958</v>
          </cell>
          <cell r="M46">
            <v>7959</v>
          </cell>
          <cell r="N46">
            <v>6286</v>
          </cell>
          <cell r="O46">
            <v>1654</v>
          </cell>
          <cell r="P46">
            <v>5493</v>
          </cell>
          <cell r="Q46">
            <v>4500.5731787103578</v>
          </cell>
          <cell r="R46">
            <v>4500.5731787103578</v>
          </cell>
          <cell r="S46">
            <v>4500.5731787103578</v>
          </cell>
          <cell r="T46">
            <v>4500.5731787103578</v>
          </cell>
          <cell r="U46">
            <v>54269.292714841431</v>
          </cell>
          <cell r="V46">
            <v>46387</v>
          </cell>
          <cell r="W46">
            <v>38400</v>
          </cell>
        </row>
        <row r="47">
          <cell r="B47">
            <v>771</v>
          </cell>
          <cell r="C47">
            <v>1191.6666666666667</v>
          </cell>
          <cell r="E47">
            <v>19425</v>
          </cell>
          <cell r="F47">
            <v>17988</v>
          </cell>
          <cell r="G47">
            <v>16323</v>
          </cell>
          <cell r="H47">
            <v>14300</v>
          </cell>
          <cell r="I47">
            <v>351</v>
          </cell>
          <cell r="J47">
            <v>742</v>
          </cell>
          <cell r="K47">
            <v>1141</v>
          </cell>
          <cell r="L47">
            <v>2307</v>
          </cell>
          <cell r="M47">
            <v>1120</v>
          </cell>
          <cell r="N47">
            <v>489</v>
          </cell>
          <cell r="O47">
            <v>214</v>
          </cell>
          <cell r="P47">
            <v>302</v>
          </cell>
          <cell r="Q47">
            <v>827.22091182847316</v>
          </cell>
          <cell r="R47">
            <v>827.22091182847316</v>
          </cell>
          <cell r="S47">
            <v>827.22091182847316</v>
          </cell>
          <cell r="T47">
            <v>827.22091182847316</v>
          </cell>
          <cell r="U47">
            <v>9974.8836473138945</v>
          </cell>
          <cell r="V47">
            <v>13159</v>
          </cell>
          <cell r="W47">
            <v>14300</v>
          </cell>
        </row>
        <row r="48">
          <cell r="B48">
            <v>774</v>
          </cell>
          <cell r="C48">
            <v>540.25</v>
          </cell>
          <cell r="E48">
            <v>8699</v>
          </cell>
          <cell r="F48">
            <v>8951</v>
          </cell>
          <cell r="G48">
            <v>7325</v>
          </cell>
          <cell r="H48">
            <v>6483</v>
          </cell>
          <cell r="I48">
            <v>126</v>
          </cell>
          <cell r="J48">
            <v>90</v>
          </cell>
          <cell r="K48">
            <v>505</v>
          </cell>
          <cell r="L48">
            <v>979</v>
          </cell>
          <cell r="M48">
            <v>253</v>
          </cell>
          <cell r="N48">
            <v>69</v>
          </cell>
          <cell r="O48">
            <v>468</v>
          </cell>
          <cell r="P48">
            <v>196</v>
          </cell>
          <cell r="Q48">
            <v>333.32063743943593</v>
          </cell>
          <cell r="R48">
            <v>333.32063743943593</v>
          </cell>
          <cell r="S48">
            <v>333.32063743943593</v>
          </cell>
          <cell r="T48">
            <v>333.32063743943593</v>
          </cell>
          <cell r="U48">
            <v>4019.2825497577433</v>
          </cell>
          <cell r="V48">
            <v>6571</v>
          </cell>
          <cell r="W48">
            <v>4500</v>
          </cell>
        </row>
        <row r="49">
          <cell r="B49">
            <v>775</v>
          </cell>
          <cell r="C49">
            <v>715</v>
          </cell>
          <cell r="E49">
            <v>8751</v>
          </cell>
          <cell r="F49">
            <v>8258</v>
          </cell>
          <cell r="G49">
            <v>9206</v>
          </cell>
          <cell r="H49">
            <v>8580</v>
          </cell>
          <cell r="I49">
            <v>485</v>
          </cell>
          <cell r="J49">
            <v>523</v>
          </cell>
          <cell r="K49">
            <v>630</v>
          </cell>
          <cell r="L49">
            <v>1730</v>
          </cell>
          <cell r="M49">
            <v>97</v>
          </cell>
          <cell r="N49">
            <v>114</v>
          </cell>
          <cell r="O49">
            <v>15</v>
          </cell>
          <cell r="P49">
            <v>0</v>
          </cell>
          <cell r="Q49">
            <v>445.99939350608065</v>
          </cell>
          <cell r="R49">
            <v>445.99939350608065</v>
          </cell>
          <cell r="S49">
            <v>445.99939350608065</v>
          </cell>
          <cell r="T49">
            <v>445.99939350608065</v>
          </cell>
          <cell r="U49">
            <v>5377.9975740243226</v>
          </cell>
          <cell r="V49">
            <v>8580</v>
          </cell>
          <cell r="W49">
            <v>9613</v>
          </cell>
        </row>
        <row r="50">
          <cell r="B50">
            <v>786</v>
          </cell>
          <cell r="C50">
            <v>246.25</v>
          </cell>
          <cell r="E50">
            <v>3407</v>
          </cell>
          <cell r="F50">
            <v>6290</v>
          </cell>
          <cell r="G50">
            <v>5439</v>
          </cell>
          <cell r="H50">
            <v>2955</v>
          </cell>
          <cell r="I50">
            <v>12</v>
          </cell>
          <cell r="J50">
            <v>190</v>
          </cell>
          <cell r="K50">
            <v>6411</v>
          </cell>
          <cell r="L50">
            <v>673</v>
          </cell>
          <cell r="M50">
            <v>553</v>
          </cell>
          <cell r="N50">
            <v>698</v>
          </cell>
          <cell r="O50">
            <v>7718</v>
          </cell>
          <cell r="P50">
            <v>546</v>
          </cell>
          <cell r="Q50">
            <v>2084.9292738719141</v>
          </cell>
          <cell r="R50">
            <v>2084.9292738719141</v>
          </cell>
          <cell r="S50">
            <v>2084.9292738719141</v>
          </cell>
          <cell r="T50">
            <v>2084.9292738719141</v>
          </cell>
          <cell r="U50">
            <v>25140.717095487664</v>
          </cell>
          <cell r="V50">
            <v>18658</v>
          </cell>
          <cell r="W50">
            <v>2600</v>
          </cell>
        </row>
        <row r="51">
          <cell r="B51">
            <v>789</v>
          </cell>
          <cell r="C51">
            <v>397.25</v>
          </cell>
          <cell r="E51">
            <v>8049</v>
          </cell>
          <cell r="F51">
            <v>8681</v>
          </cell>
          <cell r="G51">
            <v>2706</v>
          </cell>
          <cell r="H51">
            <v>4767</v>
          </cell>
          <cell r="I51">
            <v>326</v>
          </cell>
          <cell r="J51">
            <v>78</v>
          </cell>
          <cell r="K51">
            <v>-215</v>
          </cell>
          <cell r="L51">
            <v>338</v>
          </cell>
          <cell r="M51">
            <v>54</v>
          </cell>
          <cell r="N51">
            <v>0</v>
          </cell>
          <cell r="O51">
            <v>685</v>
          </cell>
          <cell r="P51">
            <v>45</v>
          </cell>
          <cell r="Q51">
            <v>162.68926123719302</v>
          </cell>
          <cell r="R51">
            <v>162.68926123719302</v>
          </cell>
          <cell r="S51">
            <v>162.68926123719302</v>
          </cell>
          <cell r="T51">
            <v>162.68926123719302</v>
          </cell>
          <cell r="U51">
            <v>1961.7570449487721</v>
          </cell>
          <cell r="V51">
            <v>1935</v>
          </cell>
          <cell r="W51">
            <v>1800</v>
          </cell>
        </row>
        <row r="52">
          <cell r="B52">
            <v>791</v>
          </cell>
          <cell r="C52">
            <v>158.91666666666666</v>
          </cell>
          <cell r="E52">
            <v>1640</v>
          </cell>
          <cell r="F52">
            <v>2352</v>
          </cell>
          <cell r="G52">
            <v>1403</v>
          </cell>
          <cell r="H52">
            <v>1907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447</v>
          </cell>
          <cell r="O52">
            <v>0</v>
          </cell>
          <cell r="P52">
            <v>848</v>
          </cell>
          <cell r="Q52">
            <v>160.70373249593052</v>
          </cell>
          <cell r="R52">
            <v>160.70373249593052</v>
          </cell>
          <cell r="S52">
            <v>160.70373249593052</v>
          </cell>
          <cell r="T52">
            <v>160.70373249593052</v>
          </cell>
          <cell r="U52">
            <v>1937.8149299837223</v>
          </cell>
          <cell r="V52">
            <v>1900</v>
          </cell>
          <cell r="W52">
            <v>1900</v>
          </cell>
        </row>
        <row r="53">
          <cell r="B53">
            <v>802</v>
          </cell>
          <cell r="C53">
            <v>158.91666666666666</v>
          </cell>
          <cell r="H53">
            <v>1907</v>
          </cell>
          <cell r="I53">
            <v>73</v>
          </cell>
          <cell r="J53">
            <v>0</v>
          </cell>
          <cell r="K53">
            <v>0</v>
          </cell>
          <cell r="L53">
            <v>402</v>
          </cell>
          <cell r="M53">
            <v>0</v>
          </cell>
          <cell r="N53">
            <v>139</v>
          </cell>
          <cell r="O53">
            <v>0</v>
          </cell>
          <cell r="P53">
            <v>111</v>
          </cell>
          <cell r="Q53">
            <v>89.969271088455343</v>
          </cell>
          <cell r="R53">
            <v>89.969271088455343</v>
          </cell>
          <cell r="S53">
            <v>89.969271088455343</v>
          </cell>
          <cell r="T53">
            <v>89.969271088455343</v>
          </cell>
          <cell r="U53">
            <v>1084.8770843538214</v>
          </cell>
          <cell r="V53">
            <v>1100</v>
          </cell>
          <cell r="W53">
            <v>2000</v>
          </cell>
        </row>
        <row r="54">
          <cell r="B54">
            <v>805</v>
          </cell>
          <cell r="C54">
            <v>1032.75</v>
          </cell>
          <cell r="E54">
            <v>9535</v>
          </cell>
          <cell r="F54">
            <v>7654</v>
          </cell>
          <cell r="G54">
            <v>7684</v>
          </cell>
          <cell r="H54">
            <v>12393</v>
          </cell>
          <cell r="I54">
            <v>144</v>
          </cell>
          <cell r="J54">
            <v>95</v>
          </cell>
          <cell r="K54">
            <v>955</v>
          </cell>
          <cell r="L54">
            <v>913</v>
          </cell>
          <cell r="M54">
            <v>5093</v>
          </cell>
          <cell r="N54">
            <v>1000</v>
          </cell>
          <cell r="O54">
            <v>1993</v>
          </cell>
          <cell r="P54">
            <v>475</v>
          </cell>
          <cell r="Q54">
            <v>1323.8512882367472</v>
          </cell>
          <cell r="R54">
            <v>1323.8512882367472</v>
          </cell>
          <cell r="S54">
            <v>1323.8512882367472</v>
          </cell>
          <cell r="T54">
            <v>1323.8512882367472</v>
          </cell>
          <cell r="U54">
            <v>15963.405152946987</v>
          </cell>
          <cell r="V54">
            <v>12393</v>
          </cell>
          <cell r="W54">
            <v>12800</v>
          </cell>
        </row>
        <row r="55">
          <cell r="B55">
            <v>806</v>
          </cell>
          <cell r="C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3504</v>
          </cell>
          <cell r="J55">
            <v>3730</v>
          </cell>
          <cell r="K55">
            <v>26</v>
          </cell>
          <cell r="L55">
            <v>5269</v>
          </cell>
          <cell r="M55">
            <v>2299</v>
          </cell>
          <cell r="N55">
            <v>4109</v>
          </cell>
          <cell r="O55">
            <v>125</v>
          </cell>
          <cell r="P55">
            <v>-99664</v>
          </cell>
          <cell r="Q55">
            <v>-10002.349225202313</v>
          </cell>
          <cell r="R55">
            <v>-10002.349225202313</v>
          </cell>
          <cell r="S55">
            <v>-10002.349225202313</v>
          </cell>
          <cell r="T55">
            <v>-10002.349225202313</v>
          </cell>
          <cell r="U55">
            <v>-120611.39690080925</v>
          </cell>
        </row>
        <row r="57">
          <cell r="B57" t="str">
            <v>S/total</v>
          </cell>
          <cell r="E57">
            <v>9724087</v>
          </cell>
          <cell r="F57">
            <v>10026703</v>
          </cell>
          <cell r="G57">
            <v>9128896</v>
          </cell>
          <cell r="H57">
            <v>7344899</v>
          </cell>
          <cell r="I57">
            <v>894324</v>
          </cell>
          <cell r="J57">
            <v>845752</v>
          </cell>
          <cell r="K57">
            <v>852409</v>
          </cell>
          <cell r="L57">
            <v>844724</v>
          </cell>
          <cell r="M57">
            <v>697430</v>
          </cell>
          <cell r="N57">
            <v>786519</v>
          </cell>
          <cell r="O57">
            <v>667711</v>
          </cell>
          <cell r="P57">
            <v>870339</v>
          </cell>
          <cell r="Q57">
            <v>801558.94561202661</v>
          </cell>
          <cell r="R57">
            <v>801558.94561202661</v>
          </cell>
          <cell r="S57">
            <v>801558.94561202661</v>
          </cell>
          <cell r="T57">
            <v>801558.94561202661</v>
          </cell>
          <cell r="U57">
            <v>9694205.7824481092</v>
          </cell>
          <cell r="V57">
            <v>9442842</v>
          </cell>
          <cell r="W57">
            <v>8379980</v>
          </cell>
        </row>
        <row r="59">
          <cell r="B59" t="str">
            <v>FRIGUIA</v>
          </cell>
        </row>
        <row r="60">
          <cell r="B60" t="str">
            <v>CG</v>
          </cell>
          <cell r="N60" t="str">
            <v>BUDGET  SORTIES  MG   1995</v>
          </cell>
          <cell r="S60" t="str">
            <v>en  US  Dollars</v>
          </cell>
        </row>
        <row r="61">
          <cell r="O61" t="str">
            <v>T    O    T    A    L</v>
          </cell>
          <cell r="R61" t="str">
            <v>E  S  T</v>
          </cell>
          <cell r="S61" t="str">
            <v>I  M  E</v>
          </cell>
          <cell r="U61" t="str">
            <v>2 / 2</v>
          </cell>
        </row>
        <row r="64">
          <cell r="B64" t="str">
            <v xml:space="preserve"> </v>
          </cell>
          <cell r="C64" t="str">
            <v>BUDGET</v>
          </cell>
          <cell r="E64" t="str">
            <v>Realisation</v>
          </cell>
          <cell r="H64">
            <v>1995</v>
          </cell>
          <cell r="W64" t="str">
            <v>Budget</v>
          </cell>
        </row>
        <row r="65">
          <cell r="B65" t="str">
            <v>BUDGETS</v>
          </cell>
          <cell r="C65" t="str">
            <v>MENSUEL</v>
          </cell>
          <cell r="E65">
            <v>1992</v>
          </cell>
          <cell r="F65">
            <v>1993</v>
          </cell>
          <cell r="G65">
            <v>1994</v>
          </cell>
          <cell r="H65" t="str">
            <v>Budget</v>
          </cell>
          <cell r="U65" t="str">
            <v>Probable</v>
          </cell>
          <cell r="V65" t="str">
            <v>P12</v>
          </cell>
          <cell r="W65">
            <v>1996</v>
          </cell>
        </row>
        <row r="66">
          <cell r="C66" t="str">
            <v xml:space="preserve"> </v>
          </cell>
          <cell r="H66">
            <v>12</v>
          </cell>
          <cell r="I66" t="str">
            <v xml:space="preserve"> </v>
          </cell>
          <cell r="J66" t="str">
            <v xml:space="preserve"> </v>
          </cell>
          <cell r="K66" t="str">
            <v xml:space="preserve"> </v>
          </cell>
          <cell r="M66" t="str">
            <v xml:space="preserve"> </v>
          </cell>
          <cell r="N66" t="str">
            <v xml:space="preserve"> </v>
          </cell>
          <cell r="O66" t="str">
            <v xml:space="preserve"> </v>
          </cell>
          <cell r="P66" t="str">
            <v xml:space="preserve"> </v>
          </cell>
        </row>
        <row r="68">
          <cell r="B68">
            <v>807</v>
          </cell>
          <cell r="C68">
            <v>675.25</v>
          </cell>
          <cell r="E68">
            <v>8551</v>
          </cell>
          <cell r="F68">
            <v>7527</v>
          </cell>
          <cell r="G68">
            <v>8644</v>
          </cell>
          <cell r="H68">
            <v>8103</v>
          </cell>
          <cell r="I68">
            <v>881</v>
          </cell>
          <cell r="J68">
            <v>34</v>
          </cell>
          <cell r="K68">
            <v>140</v>
          </cell>
          <cell r="L68">
            <v>186</v>
          </cell>
          <cell r="M68">
            <v>773</v>
          </cell>
          <cell r="N68">
            <v>362</v>
          </cell>
          <cell r="O68">
            <v>289</v>
          </cell>
          <cell r="P68">
            <v>284</v>
          </cell>
          <cell r="Q68">
            <v>365.95776612393774</v>
          </cell>
          <cell r="R68">
            <v>365.95776612393774</v>
          </cell>
          <cell r="S68">
            <v>365.95776612393774</v>
          </cell>
          <cell r="T68">
            <v>365.95776612393774</v>
          </cell>
          <cell r="U68">
            <v>4412.831064495751</v>
          </cell>
          <cell r="V68">
            <v>7750</v>
          </cell>
          <cell r="W68">
            <v>8460</v>
          </cell>
        </row>
        <row r="69">
          <cell r="B69">
            <v>809</v>
          </cell>
          <cell r="C69">
            <v>1525.3333333333333</v>
          </cell>
          <cell r="E69">
            <v>10380</v>
          </cell>
          <cell r="F69">
            <v>7991</v>
          </cell>
          <cell r="G69">
            <v>25803</v>
          </cell>
          <cell r="H69">
            <v>18304</v>
          </cell>
          <cell r="I69">
            <v>4199</v>
          </cell>
          <cell r="J69">
            <v>1705</v>
          </cell>
          <cell r="K69">
            <v>1160</v>
          </cell>
          <cell r="L69">
            <v>2357</v>
          </cell>
          <cell r="M69">
            <v>1974</v>
          </cell>
          <cell r="N69">
            <v>1491</v>
          </cell>
          <cell r="O69">
            <v>1771</v>
          </cell>
          <cell r="P69">
            <v>1610</v>
          </cell>
          <cell r="Q69">
            <v>2018.6622521322797</v>
          </cell>
          <cell r="R69">
            <v>2018.6622521322797</v>
          </cell>
          <cell r="S69">
            <v>2018.6622521322797</v>
          </cell>
          <cell r="T69">
            <v>2018.6622521322797</v>
          </cell>
          <cell r="U69">
            <v>24341.649008529115</v>
          </cell>
          <cell r="V69">
            <v>24400</v>
          </cell>
          <cell r="W69">
            <v>24000</v>
          </cell>
        </row>
        <row r="70">
          <cell r="B70">
            <v>810</v>
          </cell>
          <cell r="C70">
            <v>278.08333333333331</v>
          </cell>
          <cell r="E70">
            <v>8882</v>
          </cell>
          <cell r="F70">
            <v>5114</v>
          </cell>
          <cell r="G70">
            <v>3302</v>
          </cell>
          <cell r="H70">
            <v>3337</v>
          </cell>
          <cell r="I70">
            <v>503</v>
          </cell>
          <cell r="J70">
            <v>114</v>
          </cell>
          <cell r="K70">
            <v>93</v>
          </cell>
          <cell r="L70">
            <v>118</v>
          </cell>
          <cell r="M70">
            <v>627</v>
          </cell>
          <cell r="N70">
            <v>597</v>
          </cell>
          <cell r="O70">
            <v>115</v>
          </cell>
          <cell r="P70">
            <v>306</v>
          </cell>
          <cell r="Q70">
            <v>306.88828607137941</v>
          </cell>
          <cell r="R70">
            <v>306.88828607137941</v>
          </cell>
          <cell r="S70">
            <v>306.88828607137941</v>
          </cell>
          <cell r="T70">
            <v>306.88828607137941</v>
          </cell>
          <cell r="U70">
            <v>3700.5531442855172</v>
          </cell>
          <cell r="V70">
            <v>3337</v>
          </cell>
          <cell r="W70">
            <v>3350</v>
          </cell>
        </row>
        <row r="71">
          <cell r="B71">
            <v>811</v>
          </cell>
          <cell r="C71">
            <v>1811.3333333333333</v>
          </cell>
          <cell r="E71">
            <v>23277</v>
          </cell>
          <cell r="F71">
            <v>22238</v>
          </cell>
          <cell r="G71">
            <v>25165</v>
          </cell>
          <cell r="H71">
            <v>21736</v>
          </cell>
          <cell r="I71">
            <v>2198</v>
          </cell>
          <cell r="J71">
            <v>2826</v>
          </cell>
          <cell r="K71">
            <v>1454</v>
          </cell>
          <cell r="L71">
            <v>1602</v>
          </cell>
          <cell r="M71">
            <v>4564</v>
          </cell>
          <cell r="N71">
            <v>3825</v>
          </cell>
          <cell r="O71">
            <v>4862</v>
          </cell>
          <cell r="P71">
            <v>788</v>
          </cell>
          <cell r="Q71">
            <v>2744.8693892490246</v>
          </cell>
          <cell r="R71">
            <v>2744.8693892490246</v>
          </cell>
          <cell r="S71">
            <v>2744.8693892490246</v>
          </cell>
          <cell r="T71">
            <v>2744.8693892490246</v>
          </cell>
          <cell r="U71">
            <v>33098.477556996106</v>
          </cell>
          <cell r="V71">
            <v>28700</v>
          </cell>
          <cell r="W71">
            <v>25000</v>
          </cell>
        </row>
        <row r="72">
          <cell r="B72">
            <v>812</v>
          </cell>
          <cell r="C72">
            <v>158.91666666666666</v>
          </cell>
          <cell r="E72">
            <v>2541</v>
          </cell>
          <cell r="F72">
            <v>1979</v>
          </cell>
          <cell r="G72">
            <v>2786</v>
          </cell>
          <cell r="H72">
            <v>1907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900</v>
          </cell>
          <cell r="W72">
            <v>900</v>
          </cell>
        </row>
        <row r="73">
          <cell r="B73">
            <v>813</v>
          </cell>
          <cell r="C73">
            <v>2025.8333333333333</v>
          </cell>
          <cell r="E73">
            <v>28096</v>
          </cell>
          <cell r="F73">
            <v>25104</v>
          </cell>
          <cell r="G73">
            <v>23100</v>
          </cell>
          <cell r="H73">
            <v>24310</v>
          </cell>
          <cell r="I73">
            <v>684</v>
          </cell>
          <cell r="J73">
            <v>18</v>
          </cell>
          <cell r="K73">
            <v>104</v>
          </cell>
          <cell r="L73">
            <v>197</v>
          </cell>
          <cell r="M73">
            <v>3351</v>
          </cell>
          <cell r="N73">
            <v>1230</v>
          </cell>
          <cell r="O73">
            <v>5363</v>
          </cell>
          <cell r="P73">
            <v>3439</v>
          </cell>
          <cell r="Q73">
            <v>1785.2385294876121</v>
          </cell>
          <cell r="R73">
            <v>1785.2385294876121</v>
          </cell>
          <cell r="S73">
            <v>1785.2385294876121</v>
          </cell>
          <cell r="T73">
            <v>1785.2385294876121</v>
          </cell>
          <cell r="U73">
            <v>21526.954117950445</v>
          </cell>
          <cell r="V73">
            <v>21700</v>
          </cell>
          <cell r="W73">
            <v>22000</v>
          </cell>
        </row>
        <row r="74">
          <cell r="B74">
            <v>814</v>
          </cell>
          <cell r="C74">
            <v>2145</v>
          </cell>
          <cell r="E74">
            <v>3936</v>
          </cell>
          <cell r="F74">
            <v>14007</v>
          </cell>
          <cell r="G74">
            <v>3830</v>
          </cell>
          <cell r="H74">
            <v>25740</v>
          </cell>
          <cell r="I74">
            <v>0</v>
          </cell>
          <cell r="J74">
            <v>250</v>
          </cell>
          <cell r="K74">
            <v>565</v>
          </cell>
          <cell r="L74">
            <v>539</v>
          </cell>
          <cell r="M74">
            <v>1161</v>
          </cell>
          <cell r="N74">
            <v>3601</v>
          </cell>
          <cell r="O74">
            <v>4000</v>
          </cell>
          <cell r="P74">
            <v>-184</v>
          </cell>
          <cell r="Q74">
            <v>1232.516966138674</v>
          </cell>
          <cell r="R74">
            <v>1232.516966138674</v>
          </cell>
          <cell r="S74">
            <v>1232.516966138674</v>
          </cell>
          <cell r="T74">
            <v>1232.516966138674</v>
          </cell>
          <cell r="U74">
            <v>14862.067864554694</v>
          </cell>
          <cell r="V74">
            <v>2300</v>
          </cell>
          <cell r="W74">
            <v>0</v>
          </cell>
        </row>
        <row r="75">
          <cell r="B75">
            <v>815</v>
          </cell>
          <cell r="C75">
            <v>178.75</v>
          </cell>
          <cell r="E75">
            <v>472</v>
          </cell>
          <cell r="F75">
            <v>1996</v>
          </cell>
          <cell r="G75">
            <v>2087</v>
          </cell>
          <cell r="H75">
            <v>2145</v>
          </cell>
          <cell r="I75">
            <v>164</v>
          </cell>
          <cell r="J75">
            <v>194</v>
          </cell>
          <cell r="K75">
            <v>119</v>
          </cell>
          <cell r="L75">
            <v>152</v>
          </cell>
          <cell r="M75">
            <v>303</v>
          </cell>
          <cell r="N75">
            <v>151</v>
          </cell>
          <cell r="O75">
            <v>128</v>
          </cell>
          <cell r="P75">
            <v>105</v>
          </cell>
          <cell r="Q75">
            <v>163.30973896883751</v>
          </cell>
          <cell r="R75">
            <v>163.30973896883751</v>
          </cell>
          <cell r="S75">
            <v>163.30973896883751</v>
          </cell>
          <cell r="T75">
            <v>163.30973896883751</v>
          </cell>
          <cell r="U75">
            <v>1969.2389558753503</v>
          </cell>
          <cell r="V75">
            <v>2145</v>
          </cell>
          <cell r="W75">
            <v>2500</v>
          </cell>
        </row>
        <row r="76">
          <cell r="B76">
            <v>816</v>
          </cell>
          <cell r="C76">
            <v>158.91666666666666</v>
          </cell>
          <cell r="E76">
            <v>646</v>
          </cell>
          <cell r="F76">
            <v>1861</v>
          </cell>
          <cell r="G76">
            <v>3809</v>
          </cell>
          <cell r="H76">
            <v>1907</v>
          </cell>
          <cell r="I76">
            <v>209</v>
          </cell>
          <cell r="J76">
            <v>105</v>
          </cell>
          <cell r="K76">
            <v>148</v>
          </cell>
          <cell r="L76">
            <v>162</v>
          </cell>
          <cell r="M76">
            <v>173</v>
          </cell>
          <cell r="N76">
            <v>127</v>
          </cell>
          <cell r="O76">
            <v>461</v>
          </cell>
          <cell r="P76">
            <v>113</v>
          </cell>
          <cell r="Q76">
            <v>185.89512840069801</v>
          </cell>
          <cell r="R76">
            <v>185.89512840069801</v>
          </cell>
          <cell r="S76">
            <v>185.89512840069801</v>
          </cell>
          <cell r="T76">
            <v>185.89512840069801</v>
          </cell>
          <cell r="U76">
            <v>2241.5805136027921</v>
          </cell>
          <cell r="V76">
            <v>1700</v>
          </cell>
          <cell r="W76">
            <v>2000</v>
          </cell>
        </row>
        <row r="77">
          <cell r="B77">
            <v>817</v>
          </cell>
          <cell r="C77">
            <v>476.66666666666669</v>
          </cell>
          <cell r="E77">
            <v>4271</v>
          </cell>
          <cell r="F77">
            <v>4664</v>
          </cell>
          <cell r="G77">
            <v>3913</v>
          </cell>
          <cell r="H77">
            <v>5720</v>
          </cell>
          <cell r="I77">
            <v>728</v>
          </cell>
          <cell r="J77">
            <v>36</v>
          </cell>
          <cell r="K77">
            <v>71</v>
          </cell>
          <cell r="L77">
            <v>120</v>
          </cell>
          <cell r="M77">
            <v>252</v>
          </cell>
          <cell r="N77">
            <v>448</v>
          </cell>
          <cell r="O77">
            <v>1070</v>
          </cell>
          <cell r="P77">
            <v>668</v>
          </cell>
          <cell r="Q77">
            <v>421.05618869397085</v>
          </cell>
          <cell r="R77">
            <v>421.05618869397085</v>
          </cell>
          <cell r="S77">
            <v>421.05618869397085</v>
          </cell>
          <cell r="T77">
            <v>421.05618869397085</v>
          </cell>
          <cell r="U77">
            <v>5077.2247547758834</v>
          </cell>
          <cell r="V77">
            <v>5324</v>
          </cell>
          <cell r="W77">
            <v>6000</v>
          </cell>
        </row>
        <row r="78">
          <cell r="B78">
            <v>818</v>
          </cell>
          <cell r="C78">
            <v>794.41666666666663</v>
          </cell>
          <cell r="E78">
            <v>10756</v>
          </cell>
          <cell r="F78">
            <v>11450</v>
          </cell>
          <cell r="G78">
            <v>10052</v>
          </cell>
          <cell r="H78">
            <v>9533</v>
          </cell>
          <cell r="I78">
            <v>716</v>
          </cell>
          <cell r="J78">
            <v>2338</v>
          </cell>
          <cell r="K78">
            <v>1402</v>
          </cell>
          <cell r="L78">
            <v>956</v>
          </cell>
          <cell r="M78">
            <v>1558</v>
          </cell>
          <cell r="N78">
            <v>1490</v>
          </cell>
          <cell r="O78">
            <v>1088</v>
          </cell>
          <cell r="P78">
            <v>10</v>
          </cell>
          <cell r="Q78">
            <v>1186.1052318116635</v>
          </cell>
          <cell r="R78">
            <v>1186.1052318116635</v>
          </cell>
          <cell r="S78">
            <v>1186.1052318116635</v>
          </cell>
          <cell r="T78">
            <v>1186.1052318116635</v>
          </cell>
          <cell r="U78">
            <v>14302.420927246654</v>
          </cell>
          <cell r="V78">
            <v>9561</v>
          </cell>
          <cell r="W78">
            <v>9000</v>
          </cell>
        </row>
        <row r="79">
          <cell r="B79">
            <v>819</v>
          </cell>
          <cell r="C79">
            <v>373.41666666666669</v>
          </cell>
          <cell r="E79">
            <v>3287</v>
          </cell>
          <cell r="F79">
            <v>5070</v>
          </cell>
          <cell r="G79">
            <v>5725</v>
          </cell>
          <cell r="H79">
            <v>4481</v>
          </cell>
          <cell r="I79">
            <v>69</v>
          </cell>
          <cell r="J79">
            <v>0</v>
          </cell>
          <cell r="K79">
            <v>45</v>
          </cell>
          <cell r="L79">
            <v>2707</v>
          </cell>
          <cell r="M79">
            <v>40</v>
          </cell>
          <cell r="N79">
            <v>38</v>
          </cell>
          <cell r="O79">
            <v>168</v>
          </cell>
          <cell r="P79">
            <v>36</v>
          </cell>
          <cell r="Q79">
            <v>385.06848025858881</v>
          </cell>
          <cell r="R79">
            <v>385.06848025858881</v>
          </cell>
          <cell r="S79">
            <v>385.06848025858881</v>
          </cell>
          <cell r="T79">
            <v>385.06848025858881</v>
          </cell>
          <cell r="U79">
            <v>4643.2739210343552</v>
          </cell>
          <cell r="V79">
            <v>4480</v>
          </cell>
          <cell r="W79">
            <v>4610</v>
          </cell>
        </row>
        <row r="80">
          <cell r="B80">
            <v>820</v>
          </cell>
          <cell r="C80">
            <v>119.16666666666667</v>
          </cell>
          <cell r="E80">
            <v>693</v>
          </cell>
          <cell r="F80">
            <v>1577</v>
          </cell>
          <cell r="G80">
            <v>2217</v>
          </cell>
          <cell r="H80">
            <v>1430</v>
          </cell>
          <cell r="I80">
            <v>87</v>
          </cell>
          <cell r="J80">
            <v>51</v>
          </cell>
          <cell r="K80">
            <v>119</v>
          </cell>
          <cell r="L80">
            <v>230</v>
          </cell>
          <cell r="M80">
            <v>156</v>
          </cell>
          <cell r="N80">
            <v>83</v>
          </cell>
          <cell r="O80">
            <v>60</v>
          </cell>
          <cell r="P80">
            <v>137</v>
          </cell>
          <cell r="Q80">
            <v>114.54018926157829</v>
          </cell>
          <cell r="R80">
            <v>114.54018926157829</v>
          </cell>
          <cell r="S80">
            <v>114.54018926157829</v>
          </cell>
          <cell r="T80">
            <v>114.54018926157829</v>
          </cell>
          <cell r="U80">
            <v>1381.1607570463129</v>
          </cell>
          <cell r="V80">
            <v>1330</v>
          </cell>
          <cell r="W80">
            <v>1400</v>
          </cell>
        </row>
        <row r="81">
          <cell r="B81">
            <v>821</v>
          </cell>
          <cell r="C81">
            <v>3972.25</v>
          </cell>
          <cell r="E81">
            <v>20876</v>
          </cell>
          <cell r="F81">
            <v>45816</v>
          </cell>
          <cell r="G81">
            <v>44294</v>
          </cell>
          <cell r="H81">
            <v>47667</v>
          </cell>
          <cell r="I81">
            <v>130</v>
          </cell>
          <cell r="J81">
            <v>1755</v>
          </cell>
          <cell r="K81">
            <v>2974</v>
          </cell>
          <cell r="L81">
            <v>3292</v>
          </cell>
          <cell r="M81">
            <v>3585</v>
          </cell>
          <cell r="N81">
            <v>1417</v>
          </cell>
          <cell r="O81">
            <v>4660</v>
          </cell>
          <cell r="P81">
            <v>3773</v>
          </cell>
          <cell r="Q81">
            <v>2678.7264630557202</v>
          </cell>
          <cell r="R81">
            <v>2678.7264630557202</v>
          </cell>
          <cell r="S81">
            <v>2678.7264630557202</v>
          </cell>
          <cell r="T81">
            <v>2678.7264630557202</v>
          </cell>
          <cell r="U81">
            <v>32300.905852222873</v>
          </cell>
          <cell r="V81">
            <v>42000</v>
          </cell>
          <cell r="W81">
            <v>50000</v>
          </cell>
        </row>
        <row r="82">
          <cell r="B82">
            <v>822</v>
          </cell>
          <cell r="C82">
            <v>238.33333333333334</v>
          </cell>
          <cell r="E82">
            <v>5044</v>
          </cell>
          <cell r="F82">
            <v>2936</v>
          </cell>
          <cell r="G82">
            <v>6589</v>
          </cell>
          <cell r="H82">
            <v>2860</v>
          </cell>
          <cell r="I82">
            <v>13375</v>
          </cell>
          <cell r="J82">
            <v>120</v>
          </cell>
          <cell r="K82">
            <v>-68</v>
          </cell>
          <cell r="L82">
            <v>443</v>
          </cell>
          <cell r="M82">
            <v>61</v>
          </cell>
          <cell r="N82">
            <v>379</v>
          </cell>
          <cell r="O82">
            <v>312</v>
          </cell>
          <cell r="P82">
            <v>0</v>
          </cell>
          <cell r="Q82">
            <v>1814.525078421233</v>
          </cell>
          <cell r="R82">
            <v>1814.525078421233</v>
          </cell>
          <cell r="S82">
            <v>1814.525078421233</v>
          </cell>
          <cell r="T82">
            <v>1814.525078421233</v>
          </cell>
          <cell r="U82">
            <v>21880.100313684932</v>
          </cell>
          <cell r="V82">
            <v>16023</v>
          </cell>
          <cell r="W82">
            <v>2860</v>
          </cell>
        </row>
        <row r="83">
          <cell r="B83">
            <v>825</v>
          </cell>
          <cell r="C83">
            <v>1191.6666666666667</v>
          </cell>
          <cell r="E83">
            <v>21266</v>
          </cell>
          <cell r="F83">
            <v>20979</v>
          </cell>
          <cell r="G83">
            <v>17661</v>
          </cell>
          <cell r="H83">
            <v>14300</v>
          </cell>
          <cell r="I83">
            <v>1022</v>
          </cell>
          <cell r="J83">
            <v>405</v>
          </cell>
          <cell r="K83">
            <v>653</v>
          </cell>
          <cell r="L83">
            <v>701</v>
          </cell>
          <cell r="M83">
            <v>2817</v>
          </cell>
          <cell r="N83">
            <v>1660</v>
          </cell>
          <cell r="O83">
            <v>881</v>
          </cell>
          <cell r="P83">
            <v>1935</v>
          </cell>
          <cell r="Q83">
            <v>1250.1385337173783</v>
          </cell>
          <cell r="R83">
            <v>1250.1385337173783</v>
          </cell>
          <cell r="S83">
            <v>1250.1385337173783</v>
          </cell>
          <cell r="T83">
            <v>1250.1385337173783</v>
          </cell>
          <cell r="U83">
            <v>15074.554134869511</v>
          </cell>
          <cell r="V83">
            <v>15120</v>
          </cell>
          <cell r="W83">
            <v>25000</v>
          </cell>
        </row>
        <row r="84">
          <cell r="B84">
            <v>826</v>
          </cell>
          <cell r="C84">
            <v>699.08333333333337</v>
          </cell>
          <cell r="E84">
            <v>5475</v>
          </cell>
          <cell r="F84">
            <v>3558</v>
          </cell>
          <cell r="G84">
            <v>2954</v>
          </cell>
          <cell r="H84">
            <v>8389</v>
          </cell>
          <cell r="I84">
            <v>788</v>
          </cell>
          <cell r="J84">
            <v>79</v>
          </cell>
          <cell r="K84">
            <v>518</v>
          </cell>
          <cell r="L84">
            <v>653</v>
          </cell>
          <cell r="M84">
            <v>721</v>
          </cell>
          <cell r="N84">
            <v>229</v>
          </cell>
          <cell r="O84">
            <v>577</v>
          </cell>
          <cell r="P84">
            <v>340</v>
          </cell>
          <cell r="Q84">
            <v>484.59310841436968</v>
          </cell>
          <cell r="R84">
            <v>484.59310841436968</v>
          </cell>
          <cell r="S84">
            <v>484.59310841436968</v>
          </cell>
          <cell r="T84">
            <v>484.59310841436968</v>
          </cell>
          <cell r="U84">
            <v>5843.3724336574778</v>
          </cell>
          <cell r="V84">
            <v>8337</v>
          </cell>
          <cell r="W84">
            <v>8300</v>
          </cell>
        </row>
        <row r="85">
          <cell r="B85">
            <v>829</v>
          </cell>
          <cell r="C85">
            <v>577</v>
          </cell>
          <cell r="E85">
            <v>9642</v>
          </cell>
          <cell r="F85">
            <v>9265</v>
          </cell>
          <cell r="G85">
            <v>9762</v>
          </cell>
          <cell r="H85">
            <v>6924</v>
          </cell>
          <cell r="I85">
            <v>548</v>
          </cell>
          <cell r="J85">
            <v>1365</v>
          </cell>
          <cell r="K85">
            <v>1028</v>
          </cell>
          <cell r="L85">
            <v>817</v>
          </cell>
          <cell r="M85">
            <v>1209</v>
          </cell>
          <cell r="N85">
            <v>1500</v>
          </cell>
          <cell r="O85">
            <v>1028</v>
          </cell>
          <cell r="P85">
            <v>1703</v>
          </cell>
          <cell r="Q85">
            <v>1141.4308351332579</v>
          </cell>
          <cell r="R85">
            <v>1141.4308351332579</v>
          </cell>
          <cell r="S85">
            <v>1141.4308351332579</v>
          </cell>
          <cell r="T85">
            <v>1141.4308351332579</v>
          </cell>
          <cell r="U85">
            <v>13763.723340533033</v>
          </cell>
          <cell r="V85">
            <v>12800</v>
          </cell>
          <cell r="W85">
            <v>10000</v>
          </cell>
        </row>
        <row r="86">
          <cell r="B86">
            <v>834</v>
          </cell>
          <cell r="C86">
            <v>333.66666666666669</v>
          </cell>
          <cell r="E86">
            <v>7183</v>
          </cell>
          <cell r="F86">
            <v>6066</v>
          </cell>
          <cell r="G86">
            <v>3923</v>
          </cell>
          <cell r="H86">
            <v>4004</v>
          </cell>
          <cell r="I86">
            <v>576</v>
          </cell>
          <cell r="J86">
            <v>-60</v>
          </cell>
          <cell r="K86">
            <v>490</v>
          </cell>
          <cell r="L86">
            <v>277</v>
          </cell>
          <cell r="M86">
            <v>884</v>
          </cell>
          <cell r="N86">
            <v>366</v>
          </cell>
          <cell r="O86">
            <v>507</v>
          </cell>
          <cell r="P86">
            <v>219</v>
          </cell>
          <cell r="Q86">
            <v>404.42738548589796</v>
          </cell>
          <cell r="R86">
            <v>404.42738548589796</v>
          </cell>
          <cell r="S86">
            <v>404.42738548589796</v>
          </cell>
          <cell r="T86">
            <v>404.42738548589796</v>
          </cell>
          <cell r="U86">
            <v>4876.7095419435918</v>
          </cell>
          <cell r="V86">
            <v>4004</v>
          </cell>
          <cell r="W86">
            <v>4000</v>
          </cell>
        </row>
        <row r="87">
          <cell r="B87">
            <v>835</v>
          </cell>
          <cell r="C87">
            <v>238.33333333333334</v>
          </cell>
          <cell r="E87">
            <v>0</v>
          </cell>
          <cell r="F87">
            <v>0</v>
          </cell>
          <cell r="G87">
            <v>0</v>
          </cell>
          <cell r="H87">
            <v>2860</v>
          </cell>
          <cell r="I87">
            <v>88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187</v>
          </cell>
          <cell r="O87">
            <v>75</v>
          </cell>
          <cell r="P87">
            <v>32</v>
          </cell>
          <cell r="Q87">
            <v>47.404498697641287</v>
          </cell>
          <cell r="R87">
            <v>47.404498697641287</v>
          </cell>
          <cell r="S87">
            <v>47.404498697641287</v>
          </cell>
          <cell r="T87">
            <v>47.404498697641287</v>
          </cell>
          <cell r="U87">
            <v>571.61799479056526</v>
          </cell>
          <cell r="V87">
            <v>2900</v>
          </cell>
          <cell r="W87">
            <v>3000</v>
          </cell>
        </row>
        <row r="88">
          <cell r="B88">
            <v>836</v>
          </cell>
          <cell r="C88">
            <v>75.5</v>
          </cell>
          <cell r="E88">
            <v>369</v>
          </cell>
          <cell r="F88">
            <v>913</v>
          </cell>
          <cell r="G88">
            <v>1036</v>
          </cell>
          <cell r="H88">
            <v>906</v>
          </cell>
          <cell r="I88">
            <v>0</v>
          </cell>
          <cell r="J88">
            <v>29</v>
          </cell>
          <cell r="K88">
            <v>38</v>
          </cell>
          <cell r="L88">
            <v>149</v>
          </cell>
          <cell r="M88">
            <v>77</v>
          </cell>
          <cell r="N88">
            <v>57</v>
          </cell>
          <cell r="O88">
            <v>18</v>
          </cell>
          <cell r="P88">
            <v>18</v>
          </cell>
          <cell r="Q88">
            <v>47.900880882956898</v>
          </cell>
          <cell r="R88">
            <v>47.900880882956898</v>
          </cell>
          <cell r="S88">
            <v>47.900880882956898</v>
          </cell>
          <cell r="T88">
            <v>47.900880882956898</v>
          </cell>
          <cell r="U88">
            <v>577.6035235318277</v>
          </cell>
          <cell r="V88">
            <v>850</v>
          </cell>
          <cell r="W88">
            <v>949</v>
          </cell>
        </row>
        <row r="89">
          <cell r="B89">
            <v>837</v>
          </cell>
          <cell r="C89">
            <v>0</v>
          </cell>
          <cell r="E89">
            <v>1046</v>
          </cell>
          <cell r="F89">
            <v>1241</v>
          </cell>
          <cell r="G89">
            <v>1086</v>
          </cell>
          <cell r="H89">
            <v>0</v>
          </cell>
          <cell r="I89">
            <v>58</v>
          </cell>
          <cell r="J89">
            <v>58</v>
          </cell>
          <cell r="K89">
            <v>0</v>
          </cell>
          <cell r="L89">
            <v>67</v>
          </cell>
          <cell r="M89">
            <v>0</v>
          </cell>
          <cell r="N89">
            <v>93</v>
          </cell>
          <cell r="O89">
            <v>0</v>
          </cell>
          <cell r="P89">
            <v>55</v>
          </cell>
          <cell r="Q89">
            <v>41.075625834867196</v>
          </cell>
          <cell r="R89">
            <v>41.075625834867196</v>
          </cell>
          <cell r="S89">
            <v>41.075625834867196</v>
          </cell>
          <cell r="T89">
            <v>41.075625834867196</v>
          </cell>
          <cell r="U89">
            <v>495.30250333946879</v>
          </cell>
          <cell r="V89">
            <v>770</v>
          </cell>
          <cell r="W89">
            <v>0</v>
          </cell>
        </row>
        <row r="90">
          <cell r="B90">
            <v>839</v>
          </cell>
          <cell r="C90">
            <v>79.416666666666671</v>
          </cell>
          <cell r="E90">
            <v>245</v>
          </cell>
          <cell r="F90">
            <v>4370</v>
          </cell>
          <cell r="G90">
            <v>916</v>
          </cell>
          <cell r="H90">
            <v>953</v>
          </cell>
          <cell r="I90">
            <v>29</v>
          </cell>
          <cell r="J90">
            <v>58</v>
          </cell>
          <cell r="K90">
            <v>67</v>
          </cell>
          <cell r="L90">
            <v>0</v>
          </cell>
          <cell r="M90">
            <v>33</v>
          </cell>
          <cell r="N90">
            <v>131</v>
          </cell>
          <cell r="O90">
            <v>61</v>
          </cell>
          <cell r="P90">
            <v>0</v>
          </cell>
          <cell r="Q90">
            <v>47.032212058654579</v>
          </cell>
          <cell r="R90">
            <v>47.032212058654579</v>
          </cell>
          <cell r="S90">
            <v>47.032212058654579</v>
          </cell>
          <cell r="T90">
            <v>47.032212058654579</v>
          </cell>
          <cell r="U90">
            <v>567.12884823461832</v>
          </cell>
          <cell r="V90">
            <v>1350</v>
          </cell>
          <cell r="W90">
            <v>1000</v>
          </cell>
        </row>
        <row r="91">
          <cell r="B91">
            <v>841</v>
          </cell>
          <cell r="C91">
            <v>4486.666666666667</v>
          </cell>
          <cell r="H91">
            <v>53840</v>
          </cell>
          <cell r="I91">
            <v>10701</v>
          </cell>
          <cell r="J91">
            <v>10780</v>
          </cell>
          <cell r="K91">
            <v>3082</v>
          </cell>
          <cell r="L91">
            <v>5438</v>
          </cell>
          <cell r="M91">
            <v>3185</v>
          </cell>
          <cell r="N91">
            <v>5749</v>
          </cell>
          <cell r="O91">
            <v>5471</v>
          </cell>
          <cell r="P91">
            <v>2257</v>
          </cell>
          <cell r="Q91">
            <v>5790.6704783456407</v>
          </cell>
          <cell r="R91">
            <v>5790.6704783456407</v>
          </cell>
          <cell r="S91">
            <v>5790.6704783456407</v>
          </cell>
          <cell r="T91">
            <v>5790.6704783456407</v>
          </cell>
          <cell r="U91">
            <v>69825.681913382548</v>
          </cell>
          <cell r="V91">
            <v>70005</v>
          </cell>
          <cell r="W91">
            <v>65400</v>
          </cell>
        </row>
        <row r="92">
          <cell r="B92">
            <v>842</v>
          </cell>
          <cell r="C92">
            <v>4647.5</v>
          </cell>
          <cell r="H92">
            <v>55770</v>
          </cell>
          <cell r="I92">
            <v>7729</v>
          </cell>
          <cell r="J92">
            <v>4833</v>
          </cell>
          <cell r="K92">
            <v>2288</v>
          </cell>
          <cell r="L92">
            <v>3375</v>
          </cell>
          <cell r="M92">
            <v>5044</v>
          </cell>
          <cell r="N92">
            <v>4049</v>
          </cell>
          <cell r="O92">
            <v>5106</v>
          </cell>
          <cell r="P92">
            <v>2625</v>
          </cell>
          <cell r="Q92">
            <v>4349.4248032817541</v>
          </cell>
          <cell r="R92">
            <v>4349.4248032817541</v>
          </cell>
          <cell r="S92">
            <v>4349.4248032817541</v>
          </cell>
          <cell r="T92">
            <v>4349.4248032817541</v>
          </cell>
          <cell r="U92">
            <v>52446.699213127024</v>
          </cell>
          <cell r="V92">
            <v>55770</v>
          </cell>
          <cell r="W92">
            <v>55500</v>
          </cell>
        </row>
        <row r="93">
          <cell r="B93">
            <v>844</v>
          </cell>
          <cell r="C93">
            <v>0</v>
          </cell>
          <cell r="H93">
            <v>0</v>
          </cell>
          <cell r="I93">
            <v>274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34.002179694119675</v>
          </cell>
          <cell r="R93">
            <v>34.002179694119675</v>
          </cell>
          <cell r="S93">
            <v>34.002179694119675</v>
          </cell>
          <cell r="T93">
            <v>34.002179694119675</v>
          </cell>
          <cell r="U93">
            <v>410.00871877647864</v>
          </cell>
          <cell r="V93">
            <v>500</v>
          </cell>
          <cell r="W93">
            <v>0</v>
          </cell>
        </row>
        <row r="94">
          <cell r="B94">
            <v>845</v>
          </cell>
          <cell r="C94">
            <v>18033.916666666668</v>
          </cell>
          <cell r="E94">
            <v>282142</v>
          </cell>
          <cell r="F94">
            <v>264920</v>
          </cell>
          <cell r="G94">
            <v>171812</v>
          </cell>
          <cell r="H94">
            <v>216407</v>
          </cell>
          <cell r="I94">
            <v>15346</v>
          </cell>
          <cell r="J94">
            <v>18920</v>
          </cell>
          <cell r="K94">
            <v>7725</v>
          </cell>
          <cell r="L94">
            <v>18318</v>
          </cell>
          <cell r="M94">
            <v>24681</v>
          </cell>
          <cell r="N94">
            <v>20516</v>
          </cell>
          <cell r="O94">
            <v>17563</v>
          </cell>
          <cell r="P94">
            <v>14150</v>
          </cell>
          <cell r="Q94">
            <v>17028.266771705865</v>
          </cell>
          <cell r="R94">
            <v>17028.266771705865</v>
          </cell>
          <cell r="S94">
            <v>17028.266771705865</v>
          </cell>
          <cell r="T94">
            <v>17028.266771705865</v>
          </cell>
          <cell r="U94">
            <v>205332.06708682352</v>
          </cell>
          <cell r="V94">
            <v>205839</v>
          </cell>
          <cell r="W94">
            <v>216000</v>
          </cell>
        </row>
        <row r="95">
          <cell r="B95">
            <v>846</v>
          </cell>
          <cell r="C95">
            <v>1543.1666666666667</v>
          </cell>
          <cell r="E95">
            <v>23496</v>
          </cell>
          <cell r="F95">
            <v>22274</v>
          </cell>
          <cell r="G95">
            <v>18498</v>
          </cell>
          <cell r="H95">
            <v>46737</v>
          </cell>
          <cell r="I95">
            <v>1881</v>
          </cell>
          <cell r="J95">
            <v>1896</v>
          </cell>
          <cell r="K95">
            <v>1011</v>
          </cell>
          <cell r="L95">
            <v>2703</v>
          </cell>
          <cell r="M95">
            <v>1590</v>
          </cell>
          <cell r="N95">
            <v>935</v>
          </cell>
          <cell r="O95">
            <v>1228</v>
          </cell>
          <cell r="P95">
            <v>1512</v>
          </cell>
          <cell r="Q95">
            <v>1582.9627889714984</v>
          </cell>
          <cell r="R95">
            <v>1582.9627889714984</v>
          </cell>
          <cell r="S95">
            <v>1582.9627889714984</v>
          </cell>
          <cell r="T95">
            <v>1582.9627889714984</v>
          </cell>
          <cell r="U95">
            <v>53362.85115588599</v>
          </cell>
          <cell r="V95">
            <v>47041</v>
          </cell>
          <cell r="W95">
            <v>62657</v>
          </cell>
        </row>
        <row r="96">
          <cell r="B96">
            <v>847</v>
          </cell>
          <cell r="C96">
            <v>1588.9166666666667</v>
          </cell>
          <cell r="E96" t="str">
            <v>Voir le B849</v>
          </cell>
          <cell r="H96" t="str">
            <v xml:space="preserve"> </v>
          </cell>
          <cell r="I96">
            <v>6367</v>
          </cell>
          <cell r="J96">
            <v>918</v>
          </cell>
          <cell r="K96">
            <v>599</v>
          </cell>
          <cell r="L96">
            <v>623</v>
          </cell>
          <cell r="M96">
            <v>1610</v>
          </cell>
          <cell r="N96">
            <v>1312</v>
          </cell>
          <cell r="O96">
            <v>2628</v>
          </cell>
          <cell r="P96">
            <v>2505</v>
          </cell>
          <cell r="Q96">
            <v>2055.270438299307</v>
          </cell>
          <cell r="R96">
            <v>2055.270438299307</v>
          </cell>
          <cell r="S96">
            <v>2055.270438299307</v>
          </cell>
          <cell r="T96">
            <v>2055.270438299307</v>
          </cell>
        </row>
        <row r="97">
          <cell r="B97">
            <v>848</v>
          </cell>
          <cell r="C97">
            <v>16659.5</v>
          </cell>
          <cell r="H97">
            <v>199914</v>
          </cell>
          <cell r="I97">
            <v>39289</v>
          </cell>
          <cell r="J97">
            <v>26555</v>
          </cell>
          <cell r="K97">
            <v>27894</v>
          </cell>
          <cell r="L97">
            <v>32075</v>
          </cell>
          <cell r="M97">
            <v>26887</v>
          </cell>
          <cell r="N97">
            <v>27453</v>
          </cell>
          <cell r="O97">
            <v>33920</v>
          </cell>
          <cell r="P97">
            <v>30426</v>
          </cell>
          <cell r="Q97">
            <v>30341.236981870679</v>
          </cell>
          <cell r="R97">
            <v>30341.236981870679</v>
          </cell>
          <cell r="S97">
            <v>30341.236981870679</v>
          </cell>
          <cell r="T97">
            <v>30341.236981870679</v>
          </cell>
          <cell r="U97">
            <v>365863.94792748266</v>
          </cell>
          <cell r="V97">
            <v>358000</v>
          </cell>
          <cell r="W97">
            <v>304000</v>
          </cell>
        </row>
        <row r="98">
          <cell r="B98">
            <v>849</v>
          </cell>
          <cell r="C98">
            <v>2462.75</v>
          </cell>
          <cell r="E98">
            <v>84491</v>
          </cell>
          <cell r="F98">
            <v>66979</v>
          </cell>
          <cell r="G98">
            <v>54524</v>
          </cell>
          <cell r="H98">
            <v>48620</v>
          </cell>
          <cell r="I98">
            <v>7145</v>
          </cell>
          <cell r="J98">
            <v>1517</v>
          </cell>
          <cell r="K98">
            <v>2928</v>
          </cell>
          <cell r="L98">
            <v>1645</v>
          </cell>
          <cell r="M98">
            <v>3963</v>
          </cell>
          <cell r="N98">
            <v>2916</v>
          </cell>
          <cell r="O98">
            <v>4974</v>
          </cell>
          <cell r="P98">
            <v>-2755</v>
          </cell>
          <cell r="Q98">
            <v>2771.4258361634111</v>
          </cell>
          <cell r="R98">
            <v>2771.4258361634111</v>
          </cell>
          <cell r="S98">
            <v>2771.4258361634111</v>
          </cell>
          <cell r="T98">
            <v>2771.4258361634111</v>
          </cell>
          <cell r="U98">
            <v>58201.703344653652</v>
          </cell>
          <cell r="V98">
            <v>49053</v>
          </cell>
          <cell r="W98">
            <v>54500</v>
          </cell>
        </row>
        <row r="99">
          <cell r="B99">
            <v>861</v>
          </cell>
          <cell r="C99">
            <v>635.58333333333337</v>
          </cell>
          <cell r="E99">
            <v>13394</v>
          </cell>
          <cell r="F99">
            <v>13008</v>
          </cell>
          <cell r="G99">
            <v>8843</v>
          </cell>
          <cell r="H99">
            <v>7627</v>
          </cell>
          <cell r="I99">
            <v>868</v>
          </cell>
          <cell r="J99">
            <v>248</v>
          </cell>
          <cell r="K99">
            <v>640</v>
          </cell>
          <cell r="L99">
            <v>167</v>
          </cell>
          <cell r="M99">
            <v>230</v>
          </cell>
          <cell r="N99">
            <v>483</v>
          </cell>
          <cell r="O99">
            <v>174</v>
          </cell>
          <cell r="P99">
            <v>23</v>
          </cell>
          <cell r="Q99">
            <v>351.5626827497847</v>
          </cell>
          <cell r="R99">
            <v>351.5626827497847</v>
          </cell>
          <cell r="S99">
            <v>351.5626827497847</v>
          </cell>
          <cell r="T99">
            <v>351.5626827497847</v>
          </cell>
          <cell r="U99">
            <v>4239.2507309991379</v>
          </cell>
          <cell r="V99">
            <v>6200</v>
          </cell>
          <cell r="W99">
            <v>0</v>
          </cell>
        </row>
        <row r="100">
          <cell r="B100">
            <v>870</v>
          </cell>
          <cell r="C100">
            <v>2383.3333333333335</v>
          </cell>
          <cell r="H100">
            <v>28600</v>
          </cell>
          <cell r="I100">
            <v>510</v>
          </cell>
          <cell r="J100">
            <v>538</v>
          </cell>
          <cell r="K100">
            <v>149</v>
          </cell>
          <cell r="L100">
            <v>3424</v>
          </cell>
          <cell r="M100">
            <v>31</v>
          </cell>
          <cell r="N100">
            <v>5800</v>
          </cell>
          <cell r="O100">
            <v>176</v>
          </cell>
          <cell r="P100">
            <v>981</v>
          </cell>
          <cell r="Q100">
            <v>1440.6251973322451</v>
          </cell>
          <cell r="R100">
            <v>1440.6251973322451</v>
          </cell>
          <cell r="S100">
            <v>1440.6251973322451</v>
          </cell>
          <cell r="T100">
            <v>1440.6251973322451</v>
          </cell>
          <cell r="U100">
            <v>17371.50078932898</v>
          </cell>
          <cell r="V100">
            <v>23000</v>
          </cell>
          <cell r="W100">
            <v>23000</v>
          </cell>
        </row>
        <row r="101">
          <cell r="B101">
            <v>879</v>
          </cell>
          <cell r="C101">
            <v>3416.0833333333335</v>
          </cell>
          <cell r="H101">
            <v>40993</v>
          </cell>
          <cell r="I101">
            <v>3579</v>
          </cell>
          <cell r="J101">
            <v>8352</v>
          </cell>
          <cell r="K101">
            <v>4474</v>
          </cell>
          <cell r="L101">
            <v>6132</v>
          </cell>
          <cell r="M101">
            <v>8533</v>
          </cell>
          <cell r="N101">
            <v>6372</v>
          </cell>
          <cell r="O101">
            <v>10010</v>
          </cell>
          <cell r="P101">
            <v>5171</v>
          </cell>
          <cell r="Q101">
            <v>6530.2799344659106</v>
          </cell>
          <cell r="R101">
            <v>6530.2799344659106</v>
          </cell>
          <cell r="S101">
            <v>6530.2799344659106</v>
          </cell>
          <cell r="T101">
            <v>6530.2799344659106</v>
          </cell>
          <cell r="U101">
            <v>78744.119737863657</v>
          </cell>
          <cell r="V101">
            <v>56900</v>
          </cell>
          <cell r="W101">
            <v>149886</v>
          </cell>
        </row>
        <row r="102">
          <cell r="B102">
            <v>902</v>
          </cell>
          <cell r="C102">
            <v>0</v>
          </cell>
          <cell r="H102">
            <v>0</v>
          </cell>
          <cell r="I102">
            <v>14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1.7373376486046546</v>
          </cell>
          <cell r="R102">
            <v>1.7373376486046546</v>
          </cell>
          <cell r="S102">
            <v>1.7373376486046546</v>
          </cell>
          <cell r="T102">
            <v>1.7373376486046546</v>
          </cell>
          <cell r="U102">
            <v>20.949350594418618</v>
          </cell>
        </row>
        <row r="103">
          <cell r="B103">
            <v>903</v>
          </cell>
          <cell r="C103">
            <v>317.75</v>
          </cell>
          <cell r="E103">
            <v>4097</v>
          </cell>
          <cell r="F103">
            <v>5232</v>
          </cell>
          <cell r="G103">
            <v>7310</v>
          </cell>
          <cell r="H103">
            <v>3813</v>
          </cell>
          <cell r="I103">
            <v>379</v>
          </cell>
          <cell r="J103">
            <v>257</v>
          </cell>
          <cell r="K103">
            <v>93</v>
          </cell>
          <cell r="L103">
            <v>1079</v>
          </cell>
          <cell r="M103">
            <v>15</v>
          </cell>
          <cell r="N103">
            <v>0</v>
          </cell>
          <cell r="O103">
            <v>2049</v>
          </cell>
          <cell r="P103">
            <v>593</v>
          </cell>
          <cell r="Q103">
            <v>554.08661435855583</v>
          </cell>
          <cell r="R103">
            <v>554.08661435855583</v>
          </cell>
          <cell r="S103">
            <v>554.08661435855583</v>
          </cell>
          <cell r="T103">
            <v>554.08661435855583</v>
          </cell>
          <cell r="U103">
            <v>6681.3464574342215</v>
          </cell>
          <cell r="V103">
            <v>6000</v>
          </cell>
          <cell r="W103">
            <v>5500</v>
          </cell>
        </row>
        <row r="104">
          <cell r="B104">
            <v>905</v>
          </cell>
          <cell r="C104">
            <v>2900.5</v>
          </cell>
          <cell r="E104">
            <v>32712</v>
          </cell>
          <cell r="F104">
            <v>29921</v>
          </cell>
          <cell r="G104">
            <v>37543</v>
          </cell>
          <cell r="H104">
            <v>34806</v>
          </cell>
          <cell r="I104">
            <v>4211</v>
          </cell>
          <cell r="J104">
            <v>2418</v>
          </cell>
          <cell r="K104">
            <v>3406</v>
          </cell>
          <cell r="L104">
            <v>3034</v>
          </cell>
          <cell r="M104">
            <v>3619</v>
          </cell>
          <cell r="N104">
            <v>6629</v>
          </cell>
          <cell r="O104">
            <v>7371</v>
          </cell>
          <cell r="P104">
            <v>5747</v>
          </cell>
          <cell r="Q104">
            <v>4521.4212304936136</v>
          </cell>
          <cell r="R104">
            <v>4521.4212304936136</v>
          </cell>
          <cell r="S104">
            <v>4521.4212304936136</v>
          </cell>
          <cell r="T104">
            <v>4521.4212304936136</v>
          </cell>
          <cell r="U104">
            <v>54520.684921974462</v>
          </cell>
          <cell r="V104">
            <v>54170</v>
          </cell>
          <cell r="W104">
            <v>56000</v>
          </cell>
        </row>
        <row r="105">
          <cell r="B105">
            <v>906</v>
          </cell>
          <cell r="C105">
            <v>6355.583333333333</v>
          </cell>
          <cell r="E105">
            <v>121826</v>
          </cell>
          <cell r="F105">
            <v>98741</v>
          </cell>
          <cell r="G105">
            <v>79933</v>
          </cell>
          <cell r="H105">
            <v>76267</v>
          </cell>
          <cell r="I105">
            <v>5907</v>
          </cell>
          <cell r="J105">
            <v>4235</v>
          </cell>
          <cell r="K105">
            <v>10434</v>
          </cell>
          <cell r="L105">
            <v>5212</v>
          </cell>
          <cell r="M105">
            <v>9386</v>
          </cell>
          <cell r="N105">
            <v>4660</v>
          </cell>
          <cell r="O105">
            <v>4618</v>
          </cell>
          <cell r="P105">
            <v>7157</v>
          </cell>
          <cell r="Q105">
            <v>6404.4470504884011</v>
          </cell>
          <cell r="R105">
            <v>6404.4470504884011</v>
          </cell>
          <cell r="S105">
            <v>6404.4470504884011</v>
          </cell>
          <cell r="T105">
            <v>6404.4470504884011</v>
          </cell>
          <cell r="U105">
            <v>77226.788201953605</v>
          </cell>
          <cell r="V105">
            <v>76329</v>
          </cell>
          <cell r="W105">
            <v>90000</v>
          </cell>
        </row>
        <row r="106">
          <cell r="B106">
            <v>908</v>
          </cell>
          <cell r="C106">
            <v>2351.5833333333335</v>
          </cell>
          <cell r="E106" t="str">
            <v>Voir le B846</v>
          </cell>
        </row>
        <row r="107">
          <cell r="B107">
            <v>910</v>
          </cell>
          <cell r="C107">
            <v>119.16666666666667</v>
          </cell>
          <cell r="E107">
            <v>3301</v>
          </cell>
          <cell r="F107">
            <v>2299</v>
          </cell>
          <cell r="G107">
            <v>1698</v>
          </cell>
          <cell r="H107">
            <v>1430</v>
          </cell>
          <cell r="I107">
            <v>205</v>
          </cell>
          <cell r="J107">
            <v>142</v>
          </cell>
          <cell r="K107">
            <v>-33</v>
          </cell>
          <cell r="L107">
            <v>43</v>
          </cell>
          <cell r="M107">
            <v>66</v>
          </cell>
          <cell r="N107">
            <v>63</v>
          </cell>
          <cell r="O107">
            <v>127</v>
          </cell>
          <cell r="P107">
            <v>81</v>
          </cell>
          <cell r="Q107">
            <v>86.122309152259334</v>
          </cell>
          <cell r="R107">
            <v>86.122309152259334</v>
          </cell>
          <cell r="S107">
            <v>86.122309152259334</v>
          </cell>
          <cell r="T107">
            <v>86.122309152259334</v>
          </cell>
          <cell r="U107">
            <v>1038.4892366090371</v>
          </cell>
          <cell r="V107">
            <v>1400</v>
          </cell>
          <cell r="W107">
            <v>1500</v>
          </cell>
        </row>
        <row r="108">
          <cell r="B108">
            <v>914</v>
          </cell>
          <cell r="C108">
            <v>1827.25</v>
          </cell>
          <cell r="E108">
            <v>32150</v>
          </cell>
          <cell r="F108">
            <v>39084</v>
          </cell>
          <cell r="I108">
            <v>3279</v>
          </cell>
          <cell r="J108">
            <v>2321</v>
          </cell>
          <cell r="K108">
            <v>206</v>
          </cell>
          <cell r="L108">
            <v>1279</v>
          </cell>
          <cell r="M108">
            <v>-2391</v>
          </cell>
          <cell r="N108">
            <v>5918</v>
          </cell>
          <cell r="O108">
            <v>2492</v>
          </cell>
          <cell r="P108">
            <v>6117</v>
          </cell>
          <cell r="Q108">
            <v>2385.2404959878613</v>
          </cell>
          <cell r="R108">
            <v>2385.2404959878613</v>
          </cell>
          <cell r="S108">
            <v>2385.2404959878613</v>
          </cell>
          <cell r="T108">
            <v>2385.2404959878613</v>
          </cell>
        </row>
        <row r="110">
          <cell r="B110" t="str">
            <v>S/total</v>
          </cell>
          <cell r="E110">
            <v>765992</v>
          </cell>
          <cell r="F110">
            <v>740653</v>
          </cell>
          <cell r="G110">
            <v>580171</v>
          </cell>
          <cell r="H110">
            <v>1024237</v>
          </cell>
          <cell r="I110">
            <v>133855</v>
          </cell>
          <cell r="J110">
            <v>95376</v>
          </cell>
          <cell r="K110">
            <v>75876</v>
          </cell>
          <cell r="L110">
            <v>100086</v>
          </cell>
          <cell r="M110">
            <v>109995</v>
          </cell>
          <cell r="N110">
            <v>111955</v>
          </cell>
          <cell r="O110">
            <v>125112</v>
          </cell>
          <cell r="P110">
            <v>91693</v>
          </cell>
          <cell r="Q110">
            <v>104730.18813318579</v>
          </cell>
          <cell r="R110">
            <v>104730.18813318579</v>
          </cell>
          <cell r="S110">
            <v>104730.18813318579</v>
          </cell>
          <cell r="T110">
            <v>104730.18813318579</v>
          </cell>
          <cell r="U110">
            <v>1268381.7087955945</v>
          </cell>
          <cell r="V110">
            <v>1220238</v>
          </cell>
          <cell r="W110">
            <v>1289812</v>
          </cell>
        </row>
        <row r="111">
          <cell r="C111">
            <v>706436.58333333326</v>
          </cell>
        </row>
        <row r="112">
          <cell r="B112" t="str">
            <v>TOT</v>
          </cell>
          <cell r="E112">
            <v>10490079</v>
          </cell>
          <cell r="F112">
            <v>10767356</v>
          </cell>
          <cell r="G112">
            <v>9709067</v>
          </cell>
          <cell r="H112">
            <v>8377239</v>
          </cell>
          <cell r="I112">
            <v>1029060</v>
          </cell>
          <cell r="J112">
            <v>941162</v>
          </cell>
          <cell r="K112">
            <v>928425</v>
          </cell>
          <cell r="L112">
            <v>944996</v>
          </cell>
          <cell r="M112">
            <v>808198</v>
          </cell>
          <cell r="N112">
            <v>898836</v>
          </cell>
          <cell r="O112">
            <v>793112</v>
          </cell>
          <cell r="P112">
            <v>962316</v>
          </cell>
          <cell r="Q112">
            <v>906655.09151133639</v>
          </cell>
          <cell r="R112">
            <v>906655.09151133639</v>
          </cell>
          <cell r="S112">
            <v>906655.09151133639</v>
          </cell>
          <cell r="T112">
            <v>906655.09151133639</v>
          </cell>
          <cell r="U112">
            <v>10967000.322308199</v>
          </cell>
          <cell r="V112">
            <v>10670830</v>
          </cell>
          <cell r="W112">
            <v>9678252</v>
          </cell>
        </row>
        <row r="113">
          <cell r="B113" t="str">
            <v>en  US $/T -------------------------------------------------------------------------------------------------</v>
          </cell>
          <cell r="C113" t="e">
            <v>#DIV/0!</v>
          </cell>
          <cell r="I113" t="e">
            <v>#DIV/0!</v>
          </cell>
          <cell r="J113" t="e">
            <v>#DIV/0!</v>
          </cell>
          <cell r="K113" t="e">
            <v>#DIV/0!</v>
          </cell>
          <cell r="L113" t="e">
            <v>#DIV/0!</v>
          </cell>
          <cell r="M113" t="e">
            <v>#DIV/0!</v>
          </cell>
          <cell r="N113" t="e">
            <v>#DIV/0!</v>
          </cell>
          <cell r="O113" t="e">
            <v>#DIV/0!</v>
          </cell>
          <cell r="P113" t="e">
            <v>#DIV/0!</v>
          </cell>
          <cell r="Q113" t="e">
            <v>#DIV/0!</v>
          </cell>
          <cell r="R113" t="e">
            <v>#DIV/0!</v>
          </cell>
          <cell r="S113" t="e">
            <v>#DIV/0!</v>
          </cell>
          <cell r="T113" t="e">
            <v>#DIV/0!</v>
          </cell>
          <cell r="U113">
            <v>17.527569637698896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</sheetNames>
    <sheetDataSet>
      <sheetData sheetId="0" refreshError="1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Клим.зоны"/>
      <sheetName val="Темп. возд."/>
      <sheetName val="Продол.отоп.сезона"/>
      <sheetName val="Сред.темп. в сетях"/>
      <sheetName val="Т.1.Тепл нагрузки"/>
      <sheetName val="Реестр дог.Тепло"/>
      <sheetName val="Т.2. Тепл.сети"/>
      <sheetName val="Т.3. Собств.нужды"/>
      <sheetName val="7"/>
      <sheetName val="9"/>
      <sheetName val="10"/>
      <sheetName val="12"/>
      <sheetName val="15 и 22"/>
      <sheetName val="Смета ХОВ"/>
      <sheetName val="Т.4. Вода ХВО"/>
      <sheetName val="16"/>
      <sheetName val="17"/>
      <sheetName val="20.1"/>
      <sheetName val="20"/>
      <sheetName val="21"/>
      <sheetName val="Анкета (2)"/>
      <sheetName val="Прил 2.1 ОХР"/>
      <sheetName val="Прил 2.2 ОХР"/>
      <sheetName val="Прил 2.3 ОХР"/>
      <sheetName val="Прил 2.4 Проценты"/>
      <sheetName val="Прил 2.5 Усл.банков"/>
      <sheetName val="Прил 3.1 Проч статьи"/>
      <sheetName val="Прил 3.2 Сбыт"/>
      <sheetName val="Прил 3.3 Прочие"/>
      <sheetName val="Прил 4.1 Плата за воду"/>
      <sheetName val="Прил 4.2 База Водн."/>
      <sheetName val="Прил 4.3. Водн налог"/>
      <sheetName val="Прил 5.1 Регламент"/>
      <sheetName val="Прил 5.2 Трансп.нат"/>
      <sheetName val="Прил 5.3 Трансп"/>
      <sheetName val="Прил 5.4 Вспом произв"/>
      <sheetName val="Прил 6.1 Хоз.способ"/>
      <sheetName val="Прил 6.2 Материалы"/>
      <sheetName val="Прил 6.3 Подряд"/>
      <sheetName val="Прил 7.1 Спецодежда"/>
      <sheetName val="Прил 7.2 Химреагент"/>
      <sheetName val="Прил 7.3 Вспом."/>
      <sheetName val="Прил 8.1 ФОТ"/>
      <sheetName val="Прил 8.2 Дог подряд"/>
      <sheetName val="Прил 8.3 Числ."/>
      <sheetName val="Прил 9 Эл.энергия"/>
      <sheetName val="Прил 10.1 Баланс топл."/>
      <sheetName val="Прил 10.2 Трансп и проч."/>
      <sheetName val="Прил 10.3 Топливо"/>
      <sheetName val="Прил 10.4 Топл.цена"/>
      <sheetName val="Прил 11.1 Имущество"/>
      <sheetName val="Прил 11.2 Аренда"/>
      <sheetName val="Прил 12.1. Тов.Тепло"/>
      <sheetName val="Прил 12.2 Тов.Вода"/>
      <sheetName val="Прил 12.3 Тов.Стоки"/>
      <sheetName val="Прил 12.4 Выручка"/>
      <sheetName val="Анкета _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Лист1"/>
      <sheetName val="Лист2"/>
      <sheetName val="свод"/>
      <sheetName val="16"/>
      <sheetName val="17"/>
      <sheetName val="17 (2)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 refreshError="1">
        <row r="13">
          <cell r="E13" t="str">
            <v>Введите название региона</v>
          </cell>
        </row>
      </sheetData>
      <sheetData sheetId="3"/>
      <sheetData sheetId="4"/>
      <sheetData sheetId="5" refreshError="1">
        <row r="15">
          <cell r="AB15">
            <v>826.01900000000001</v>
          </cell>
        </row>
        <row r="16">
          <cell r="AB16">
            <v>591.66899999999998</v>
          </cell>
        </row>
        <row r="17">
          <cell r="AC17">
            <v>908.43399999999997</v>
          </cell>
        </row>
        <row r="20">
          <cell r="Z20">
            <v>826.01900000000001</v>
          </cell>
          <cell r="AA20">
            <v>598.66899999999998</v>
          </cell>
          <cell r="AB20">
            <v>24.018000000000001</v>
          </cell>
          <cell r="AC20">
            <v>0.45300000000000001</v>
          </cell>
        </row>
        <row r="25">
          <cell r="Z25">
            <v>0</v>
          </cell>
          <cell r="AA25">
            <v>7</v>
          </cell>
          <cell r="AB25">
            <v>470.95800000000003</v>
          </cell>
          <cell r="AC25">
            <v>753.53700000000003</v>
          </cell>
        </row>
      </sheetData>
      <sheetData sheetId="6" refreshError="1">
        <row r="15">
          <cell r="AB15">
            <v>226.327</v>
          </cell>
        </row>
        <row r="16">
          <cell r="AB16">
            <v>162.114</v>
          </cell>
        </row>
        <row r="17">
          <cell r="AC17">
            <v>248.90899999999999</v>
          </cell>
        </row>
        <row r="20">
          <cell r="Z20">
            <v>226.327</v>
          </cell>
          <cell r="AA20">
            <v>164.03399999999999</v>
          </cell>
          <cell r="AB20">
            <v>6.5810000000000004</v>
          </cell>
          <cell r="AC20">
            <v>0.124</v>
          </cell>
        </row>
        <row r="21">
          <cell r="AB21">
            <v>17.073</v>
          </cell>
          <cell r="AC21">
            <v>42.566000000000003</v>
          </cell>
        </row>
        <row r="25">
          <cell r="Z25">
            <v>0</v>
          </cell>
          <cell r="AA25">
            <v>1.92</v>
          </cell>
          <cell r="AB25">
            <v>129.042</v>
          </cell>
          <cell r="AC25">
            <v>206.46700000000001</v>
          </cell>
        </row>
      </sheetData>
      <sheetData sheetId="7"/>
      <sheetData sheetId="8"/>
      <sheetData sheetId="9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397.06600000000003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974.77700000000004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337.42899999999997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219918.86207999481</v>
          </cell>
          <cell r="H13">
            <v>30700.135799999996</v>
          </cell>
          <cell r="I13">
            <v>354162.41259038664</v>
          </cell>
          <cell r="J13">
            <v>161.04230862269611</v>
          </cell>
          <cell r="K13">
            <v>1153.6183908032963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4664.63</v>
          </cell>
          <cell r="H14">
            <v>0</v>
          </cell>
          <cell r="I14">
            <v>31673.808936899986</v>
          </cell>
          <cell r="J14">
            <v>679.02082130629844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17680.89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G16">
            <v>4664.63</v>
          </cell>
          <cell r="I16">
            <v>13992.918936899985</v>
          </cell>
          <cell r="J16">
            <v>299.97918241961281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233.47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G18">
            <v>233.47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29263.659314300003</v>
          </cell>
          <cell r="H20">
            <v>30700.135799999996</v>
          </cell>
          <cell r="I20">
            <v>31254.21</v>
          </cell>
          <cell r="J20">
            <v>106.80212499852092</v>
          </cell>
          <cell r="K20">
            <v>101.80479397097653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-6.8569999712053686E-4</v>
          </cell>
          <cell r="H21">
            <v>30700.135799999996</v>
          </cell>
          <cell r="I21">
            <v>4343.7112000000016</v>
          </cell>
          <cell r="J21">
            <v>-633471083.30765176</v>
          </cell>
          <cell r="K21">
            <v>14.148833830239937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29263.66</v>
          </cell>
          <cell r="H22">
            <v>0</v>
          </cell>
          <cell r="I22">
            <v>26910.498799999998</v>
          </cell>
          <cell r="J22">
            <v>91.958759772359286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G25">
            <v>23661</v>
          </cell>
          <cell r="I25">
            <v>22080.768799999998</v>
          </cell>
          <cell r="J25">
            <v>93.321367651409474</v>
          </cell>
          <cell r="K25">
            <v>0</v>
          </cell>
          <cell r="L25">
            <v>0</v>
          </cell>
          <cell r="M25">
            <v>0</v>
          </cell>
        </row>
        <row r="26">
          <cell r="G26">
            <v>5602.66</v>
          </cell>
          <cell r="I26">
            <v>4829.7299999999996</v>
          </cell>
          <cell r="J26">
            <v>86.204231561436885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60188.492765694784</v>
          </cell>
          <cell r="H27">
            <v>0</v>
          </cell>
          <cell r="I27">
            <v>156008.33444566227</v>
          </cell>
          <cell r="J27">
            <v>259.19960324140436</v>
          </cell>
          <cell r="K27">
            <v>0</v>
          </cell>
          <cell r="L27">
            <v>0</v>
          </cell>
          <cell r="M27">
            <v>0</v>
          </cell>
        </row>
        <row r="28">
          <cell r="G28">
            <v>15889.75</v>
          </cell>
          <cell r="I28">
            <v>40874.183624763515</v>
          </cell>
          <cell r="J28">
            <v>257.23616560841748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10744.78</v>
          </cell>
          <cell r="I29">
            <v>30336.171120592346</v>
          </cell>
          <cell r="J29">
            <v>282.33403681222273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98934.080000000002</v>
          </cell>
          <cell r="H30">
            <v>0</v>
          </cell>
          <cell r="I30">
            <v>64015.70446246853</v>
          </cell>
          <cell r="J30">
            <v>64.705412394261444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G36">
            <v>23903.24</v>
          </cell>
          <cell r="I36">
            <v>5212.0083600000462</v>
          </cell>
          <cell r="J36">
            <v>21.804610421014246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437.17999999999995</v>
          </cell>
          <cell r="H37">
            <v>0</v>
          </cell>
          <cell r="I37">
            <v>480.25570635999998</v>
          </cell>
          <cell r="J37">
            <v>109.85308256553365</v>
          </cell>
          <cell r="K37">
            <v>0</v>
          </cell>
          <cell r="L37">
            <v>0</v>
          </cell>
          <cell r="M37">
            <v>0</v>
          </cell>
        </row>
        <row r="38">
          <cell r="G38">
            <v>280.39</v>
          </cell>
          <cell r="I38">
            <v>255.72570636</v>
          </cell>
          <cell r="J38">
            <v>91.203575862191954</v>
          </cell>
          <cell r="K38">
            <v>0</v>
          </cell>
          <cell r="L38">
            <v>0</v>
          </cell>
          <cell r="M38">
            <v>0</v>
          </cell>
        </row>
        <row r="39">
          <cell r="I39">
            <v>224.53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G40">
            <v>156.79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74593.66</v>
          </cell>
          <cell r="H41">
            <v>0</v>
          </cell>
          <cell r="I41">
            <v>58323.440396108483</v>
          </cell>
          <cell r="J41">
            <v>78.188200439700211</v>
          </cell>
          <cell r="K41">
            <v>0</v>
          </cell>
          <cell r="L41">
            <v>0</v>
          </cell>
          <cell r="M41">
            <v>0</v>
          </cell>
        </row>
        <row r="42">
          <cell r="I42">
            <v>999.4748215661017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I43">
            <v>75.644792542372898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I44">
            <v>749.57300000000009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I45">
            <v>1900.056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G47">
            <v>40493.480000000003</v>
          </cell>
          <cell r="I47">
            <v>43370.23000000001</v>
          </cell>
          <cell r="J47">
            <v>107.10423011309477</v>
          </cell>
          <cell r="K47">
            <v>0</v>
          </cell>
          <cell r="L47">
            <v>0</v>
          </cell>
          <cell r="M47">
            <v>0</v>
          </cell>
        </row>
        <row r="48">
          <cell r="I48">
            <v>181.17400000000001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G49">
            <v>154</v>
          </cell>
          <cell r="I49">
            <v>598.85778200000004</v>
          </cell>
          <cell r="J49">
            <v>388.86868961038965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38.450000000000003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G53">
            <v>33946.18</v>
          </cell>
          <cell r="I53">
            <v>10409.980000000001</v>
          </cell>
          <cell r="J53">
            <v>30.666130916645116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5180.91</v>
          </cell>
          <cell r="H54">
            <v>0</v>
          </cell>
          <cell r="I54">
            <v>1044.5529999999999</v>
          </cell>
          <cell r="J54">
            <v>20.161573931992642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292.85599999999999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751.697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I61">
            <v>751.697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5180.91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225099.77207999481</v>
          </cell>
          <cell r="H64">
            <v>30700.135799999996</v>
          </cell>
          <cell r="I64">
            <v>355206.96559038665</v>
          </cell>
          <cell r="J64">
            <v>157.79978909270287</v>
          </cell>
          <cell r="K64">
            <v>1157.0208285215035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2822.4885590985368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297661.19021043321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59066.998020854946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16543.43</v>
          </cell>
          <cell r="H70">
            <v>0</v>
          </cell>
          <cell r="I70">
            <v>34927.227333333329</v>
          </cell>
          <cell r="J70">
            <v>211.12446048572352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11666.93</v>
          </cell>
          <cell r="H71">
            <v>0</v>
          </cell>
          <cell r="I71">
            <v>26145.919999999998</v>
          </cell>
          <cell r="J71">
            <v>224.10282739332453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I73">
            <v>222.35348405852977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G74">
            <v>11666.93</v>
          </cell>
          <cell r="I74">
            <v>21710.014250154643</v>
          </cell>
          <cell r="J74">
            <v>186.0816363015347</v>
          </cell>
          <cell r="K74">
            <v>0</v>
          </cell>
          <cell r="L74">
            <v>0</v>
          </cell>
          <cell r="M74">
            <v>0</v>
          </cell>
        </row>
        <row r="75">
          <cell r="I75">
            <v>4213.552265786825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4876.5</v>
          </cell>
          <cell r="I77">
            <v>7946.7473333333328</v>
          </cell>
          <cell r="J77">
            <v>162.96006015243171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834.56000000000006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G81">
            <v>29263.66</v>
          </cell>
          <cell r="I81">
            <v>31254.21</v>
          </cell>
          <cell r="J81">
            <v>106.80212249595573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21767.670150394737</v>
          </cell>
          <cell r="H83">
            <v>40394.915526315781</v>
          </cell>
          <cell r="I83">
            <v>45956.878070175444</v>
          </cell>
          <cell r="J83">
            <v>211.12446923651157</v>
          </cell>
          <cell r="K83">
            <v>113.76896688949938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5224.2408360947366</v>
          </cell>
          <cell r="H84">
            <v>9694.7797263157881</v>
          </cell>
          <cell r="I84">
            <v>11029.650736842106</v>
          </cell>
          <cell r="J84">
            <v>211.12446923651157</v>
          </cell>
          <cell r="K84">
            <v>113.76896688949935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93.799769496945316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9158.3648489351617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1777.4861184099998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21767.670836094738</v>
          </cell>
          <cell r="H92">
            <v>9694.7797263157881</v>
          </cell>
          <cell r="I92">
            <v>45956.878070175437</v>
          </cell>
          <cell r="J92">
            <v>211.12446258591257</v>
          </cell>
          <cell r="K92">
            <v>474.03736203958067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390.83237290393879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38159.853537229836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7406.1921600416654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246867.44291608955</v>
          </cell>
          <cell r="H98">
            <v>40394.915526315788</v>
          </cell>
          <cell r="I98">
            <v>401163.84366056207</v>
          </cell>
          <cell r="J98">
            <v>162.50172113498093</v>
          </cell>
          <cell r="K98">
            <v>993.10479656584187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9.6702322863121566</v>
          </cell>
          <cell r="H101">
            <v>31.578947368421051</v>
          </cell>
          <cell r="I101">
            <v>12.938056547903242</v>
          </cell>
          <cell r="J101">
            <v>133.79261391907374</v>
          </cell>
          <cell r="K101">
            <v>40.970512401693604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31.404221229906728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40930.589999999997</v>
          </cell>
          <cell r="H104">
            <v>0</v>
          </cell>
          <cell r="I104">
            <v>57400.13</v>
          </cell>
          <cell r="J104">
            <v>140.2377292875573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40930.589999999997</v>
          </cell>
          <cell r="H106">
            <v>0</v>
          </cell>
          <cell r="I106">
            <v>57400.13</v>
          </cell>
          <cell r="J106">
            <v>140.2377292875573</v>
          </cell>
          <cell r="K106">
            <v>0</v>
          </cell>
          <cell r="L106">
            <v>0</v>
          </cell>
          <cell r="M106">
            <v>0</v>
          </cell>
        </row>
        <row r="107">
          <cell r="G107">
            <v>29263.66</v>
          </cell>
          <cell r="I107">
            <v>31254.21</v>
          </cell>
          <cell r="J107">
            <v>106.80212249595573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G109">
            <v>11666.93</v>
          </cell>
          <cell r="I109">
            <v>26145.919999999998</v>
          </cell>
          <cell r="J109">
            <v>224.10282739332453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G121">
            <v>26.4</v>
          </cell>
          <cell r="I121">
            <v>26.2</v>
          </cell>
          <cell r="J121">
            <v>99.242424242424249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12774.201299999999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108.63600000000001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10606.935699999998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2058.6296000000002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10" refreshError="1">
        <row r="9">
          <cell r="G9">
            <v>386.45</v>
          </cell>
          <cell r="I9">
            <v>644.0560469514985</v>
          </cell>
        </row>
        <row r="13">
          <cell r="G13">
            <v>386.45</v>
          </cell>
          <cell r="I13">
            <v>644.0560469514985</v>
          </cell>
        </row>
        <row r="16">
          <cell r="G16">
            <v>386.45</v>
          </cell>
          <cell r="I16">
            <v>644.0560469514985</v>
          </cell>
        </row>
        <row r="18">
          <cell r="G18">
            <v>2063.5410620000002</v>
          </cell>
          <cell r="I18">
            <v>2393.8040000000001</v>
          </cell>
        </row>
        <row r="19">
          <cell r="G19">
            <v>4.24</v>
          </cell>
          <cell r="I19">
            <v>7.2633516703791257</v>
          </cell>
        </row>
        <row r="20">
          <cell r="G20">
            <v>2.06</v>
          </cell>
          <cell r="I20">
            <v>2.9048685333924769</v>
          </cell>
        </row>
        <row r="23">
          <cell r="G23">
            <v>11.2906</v>
          </cell>
          <cell r="I23">
            <v>0</v>
          </cell>
        </row>
        <row r="26">
          <cell r="G26">
            <v>96.22</v>
          </cell>
          <cell r="I26">
            <v>75</v>
          </cell>
        </row>
        <row r="29">
          <cell r="I29">
            <v>15.297812887053682</v>
          </cell>
        </row>
        <row r="32">
          <cell r="G32">
            <v>10.4</v>
          </cell>
          <cell r="I32">
            <v>32.999999999999993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G41">
            <v>33.46</v>
          </cell>
          <cell r="I41">
            <v>29.999999999999993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  <row r="53">
          <cell r="G53">
            <v>386.45</v>
          </cell>
          <cell r="I53">
            <v>644.0560469514985</v>
          </cell>
        </row>
        <row r="54">
          <cell r="G54">
            <v>386.45</v>
          </cell>
          <cell r="I54">
            <v>644.0560469514985</v>
          </cell>
        </row>
      </sheetData>
      <sheetData sheetId="11"/>
      <sheetData sheetId="12"/>
      <sheetData sheetId="13" refreshError="1">
        <row r="11">
          <cell r="D11">
            <v>9503.8080000000009</v>
          </cell>
          <cell r="I11">
            <v>1143.6597999999999</v>
          </cell>
        </row>
        <row r="12">
          <cell r="D12">
            <v>31346.58</v>
          </cell>
          <cell r="I12">
            <v>4258.4169999999995</v>
          </cell>
        </row>
        <row r="16">
          <cell r="D16">
            <v>74102.290000000008</v>
          </cell>
          <cell r="I16">
            <v>6712.42</v>
          </cell>
        </row>
        <row r="17">
          <cell r="D17">
            <v>8202.3150000000005</v>
          </cell>
          <cell r="I17">
            <v>571.31299999999999</v>
          </cell>
        </row>
        <row r="21">
          <cell r="D21">
            <v>162589.21100000001</v>
          </cell>
          <cell r="I21">
            <v>14224.688999999998</v>
          </cell>
        </row>
      </sheetData>
      <sheetData sheetId="14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359550.67679038673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300483.67876953178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2822.4885590985368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297661.19021043321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59066.998020854946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45956.878070175444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38550.685910133776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390.83237290393879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38159.853537229836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7406.1921600416654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12.781752625365714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405507.5548605622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339034.36467966554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3213.3209320024757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335821.04374766303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66473.190180896607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974.77700000000004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748.45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584.41600000000005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206.46699999999998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1632.4465923743835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74744.81854919075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116938.49896447445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5.3730813554722561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245.76002637750301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384.48980313956423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3175.7093625141702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223254.10260748112</v>
          </cell>
          <cell r="J66">
            <v>0</v>
          </cell>
        </row>
      </sheetData>
      <sheetData sheetId="15" refreshError="1">
        <row r="8">
          <cell r="I8">
            <v>987.18</v>
          </cell>
        </row>
      </sheetData>
      <sheetData sheetId="16"/>
      <sheetData sheetId="17"/>
      <sheetData sheetId="18"/>
      <sheetData sheetId="19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20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2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5"/>
      <sheetName val="24"/>
      <sheetName val="27"/>
      <sheetName val="P2.1"/>
      <sheetName val="P2.2"/>
      <sheetName val="2.3"/>
      <sheetName val="перекрестка"/>
      <sheetName val="17_1"/>
      <sheetName val="18_2"/>
      <sheetName val="21_3"/>
      <sheetName val="P2_1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L11" t="str">
            <v>3086,65</v>
          </cell>
          <cell r="V11" t="str">
            <v>3152,58</v>
          </cell>
          <cell r="AA11" t="str">
            <v>3184,46</v>
          </cell>
        </row>
        <row r="12">
          <cell r="H12">
            <v>612.47</v>
          </cell>
          <cell r="I12">
            <v>2220.9299999999998</v>
          </cell>
          <cell r="M12">
            <v>630.70000000000005</v>
          </cell>
          <cell r="N12">
            <v>2419.9</v>
          </cell>
          <cell r="R12">
            <v>640.64</v>
          </cell>
          <cell r="S12">
            <v>641.35</v>
          </cell>
          <cell r="W12">
            <v>888.2</v>
          </cell>
          <cell r="X12">
            <v>980.8</v>
          </cell>
          <cell r="AB12">
            <v>881.1</v>
          </cell>
          <cell r="AC12">
            <v>1303.5</v>
          </cell>
        </row>
        <row r="13">
          <cell r="I13">
            <v>472.6</v>
          </cell>
          <cell r="N13">
            <v>486.1</v>
          </cell>
          <cell r="S13">
            <v>370</v>
          </cell>
          <cell r="X13">
            <v>573.29999999999995</v>
          </cell>
          <cell r="Y13">
            <v>1054.0999999999999</v>
          </cell>
          <cell r="AC13">
            <v>582.29999999999995</v>
          </cell>
        </row>
        <row r="14">
          <cell r="J14">
            <v>749.58</v>
          </cell>
          <cell r="O14">
            <v>802.1</v>
          </cell>
          <cell r="T14">
            <v>689.47</v>
          </cell>
          <cell r="AD14">
            <v>1324.6</v>
          </cell>
        </row>
        <row r="15">
          <cell r="G15">
            <v>34.5</v>
          </cell>
          <cell r="I15">
            <v>32.700000000000003</v>
          </cell>
          <cell r="N15">
            <v>25.6</v>
          </cell>
          <cell r="Q15">
            <v>21.7</v>
          </cell>
          <cell r="S15">
            <v>32.700000000000003</v>
          </cell>
          <cell r="X15">
            <v>32.700000000000003</v>
          </cell>
          <cell r="AC15">
            <v>25.7</v>
          </cell>
        </row>
        <row r="16">
          <cell r="G16">
            <v>3391.48</v>
          </cell>
          <cell r="H16">
            <v>16.3</v>
          </cell>
          <cell r="I16">
            <v>0.2</v>
          </cell>
          <cell r="L16">
            <v>544.15</v>
          </cell>
          <cell r="M16">
            <v>9.1999999999999993</v>
          </cell>
          <cell r="N16">
            <v>0.3</v>
          </cell>
          <cell r="Q16">
            <v>3483.66</v>
          </cell>
          <cell r="R16">
            <v>16.3</v>
          </cell>
          <cell r="S16">
            <v>0.2</v>
          </cell>
          <cell r="V16">
            <v>521.72</v>
          </cell>
          <cell r="W16">
            <v>9.1999999999999993</v>
          </cell>
          <cell r="X16">
            <v>0.3</v>
          </cell>
          <cell r="AA16">
            <v>532.94000000000005</v>
          </cell>
          <cell r="AB16">
            <v>16.3</v>
          </cell>
          <cell r="AC16">
            <v>0.2</v>
          </cell>
        </row>
        <row r="17">
          <cell r="V17">
            <v>25.7</v>
          </cell>
          <cell r="AA17">
            <v>35.4</v>
          </cell>
        </row>
        <row r="22">
          <cell r="G22">
            <v>502.4</v>
          </cell>
          <cell r="H22">
            <v>112</v>
          </cell>
          <cell r="I22">
            <v>1819.5</v>
          </cell>
          <cell r="J22">
            <v>684</v>
          </cell>
          <cell r="L22">
            <v>480.1</v>
          </cell>
          <cell r="M22">
            <v>105.1</v>
          </cell>
          <cell r="N22">
            <v>1933.9</v>
          </cell>
          <cell r="O22">
            <v>627</v>
          </cell>
          <cell r="Q22">
            <v>2074.9</v>
          </cell>
          <cell r="R22">
            <v>224</v>
          </cell>
          <cell r="S22">
            <v>257</v>
          </cell>
          <cell r="T22">
            <v>562</v>
          </cell>
          <cell r="V22">
            <v>1727.5</v>
          </cell>
          <cell r="W22">
            <v>269.5</v>
          </cell>
          <cell r="X22">
            <v>327.3</v>
          </cell>
          <cell r="Y22">
            <v>795.9</v>
          </cell>
          <cell r="AA22">
            <v>1464.7</v>
          </cell>
          <cell r="AB22">
            <v>260.5</v>
          </cell>
          <cell r="AC22">
            <v>368</v>
          </cell>
          <cell r="AD22">
            <v>1047.4000000000001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1.5</v>
          </cell>
          <cell r="F21">
            <v>1</v>
          </cell>
          <cell r="G21">
            <v>64.7</v>
          </cell>
          <cell r="H21">
            <v>288.3</v>
          </cell>
          <cell r="K21">
            <v>0.3</v>
          </cell>
          <cell r="L21">
            <v>0.2</v>
          </cell>
          <cell r="M21">
            <v>12.5</v>
          </cell>
          <cell r="N21">
            <v>55.6</v>
          </cell>
        </row>
        <row r="22">
          <cell r="E22">
            <v>478.6</v>
          </cell>
          <cell r="F22">
            <v>104.1</v>
          </cell>
          <cell r="G22">
            <v>1869.2</v>
          </cell>
          <cell r="H22">
            <v>338.7</v>
          </cell>
          <cell r="K22">
            <v>73.3</v>
          </cell>
          <cell r="L22">
            <v>15.9</v>
          </cell>
          <cell r="M22">
            <v>286.2</v>
          </cell>
          <cell r="N22">
            <v>51.9</v>
          </cell>
        </row>
        <row r="23">
          <cell r="E23">
            <v>8.3000000000000007</v>
          </cell>
          <cell r="F23">
            <v>1</v>
          </cell>
          <cell r="G23">
            <v>118.2</v>
          </cell>
          <cell r="H23">
            <v>154.80000000000001</v>
          </cell>
          <cell r="K23">
            <v>1.7</v>
          </cell>
          <cell r="L23">
            <v>0.2</v>
          </cell>
          <cell r="M23">
            <v>24.5</v>
          </cell>
          <cell r="N23">
            <v>32.1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E39">
            <v>16</v>
          </cell>
          <cell r="F39">
            <v>11</v>
          </cell>
          <cell r="G39">
            <v>48</v>
          </cell>
          <cell r="H39">
            <v>388</v>
          </cell>
          <cell r="K39">
            <v>3.1</v>
          </cell>
          <cell r="L39">
            <v>2.1</v>
          </cell>
          <cell r="M39">
            <v>9.3000000000000007</v>
          </cell>
          <cell r="N39">
            <v>74.8</v>
          </cell>
        </row>
        <row r="40">
          <cell r="E40">
            <v>1711.5</v>
          </cell>
          <cell r="F40">
            <v>258.5</v>
          </cell>
          <cell r="G40">
            <v>279.3</v>
          </cell>
          <cell r="H40">
            <v>407.9</v>
          </cell>
          <cell r="K40">
            <v>262</v>
          </cell>
          <cell r="L40">
            <v>39.6</v>
          </cell>
          <cell r="M40">
            <v>42.8</v>
          </cell>
          <cell r="N40">
            <v>62.4</v>
          </cell>
        </row>
        <row r="41">
          <cell r="E41">
            <v>8</v>
          </cell>
          <cell r="F41">
            <v>1</v>
          </cell>
          <cell r="G41">
            <v>117</v>
          </cell>
          <cell r="H41">
            <v>126.4</v>
          </cell>
          <cell r="K41">
            <v>1.7</v>
          </cell>
          <cell r="L41">
            <v>0.2</v>
          </cell>
          <cell r="M41">
            <v>24.2</v>
          </cell>
          <cell r="N41">
            <v>26.2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16</v>
          </cell>
          <cell r="F57">
            <v>11</v>
          </cell>
          <cell r="G57">
            <v>49</v>
          </cell>
          <cell r="H57">
            <v>500</v>
          </cell>
          <cell r="K57">
            <v>3.1</v>
          </cell>
          <cell r="L57">
            <v>2.2000000000000002</v>
          </cell>
          <cell r="M57">
            <v>9.4</v>
          </cell>
          <cell r="N57">
            <v>96.4</v>
          </cell>
        </row>
        <row r="58">
          <cell r="E58">
            <v>1448.7</v>
          </cell>
          <cell r="F58">
            <v>249.5</v>
          </cell>
          <cell r="G58">
            <v>319</v>
          </cell>
          <cell r="H58">
            <v>547.4</v>
          </cell>
          <cell r="K58">
            <v>221.8</v>
          </cell>
          <cell r="L58">
            <v>38.200000000000003</v>
          </cell>
          <cell r="M58">
            <v>48.8</v>
          </cell>
          <cell r="N58">
            <v>83.8</v>
          </cell>
        </row>
        <row r="59">
          <cell r="E59">
            <v>8</v>
          </cell>
          <cell r="F59">
            <v>1</v>
          </cell>
          <cell r="G59">
            <v>120</v>
          </cell>
          <cell r="H59">
            <v>151.30000000000001</v>
          </cell>
          <cell r="K59">
            <v>1.7</v>
          </cell>
          <cell r="L59">
            <v>0.2</v>
          </cell>
          <cell r="M59">
            <v>24.9</v>
          </cell>
          <cell r="N59">
            <v>31.4</v>
          </cell>
        </row>
      </sheetData>
      <sheetData sheetId="7" refreshError="1">
        <row r="10">
          <cell r="E10">
            <v>34739</v>
          </cell>
          <cell r="F10">
            <v>73214</v>
          </cell>
          <cell r="G10">
            <v>37727</v>
          </cell>
          <cell r="H10">
            <v>72253</v>
          </cell>
          <cell r="I10">
            <v>77459</v>
          </cell>
        </row>
        <row r="12">
          <cell r="E12">
            <v>85605</v>
          </cell>
          <cell r="F12">
            <v>35754</v>
          </cell>
          <cell r="G12">
            <v>92967</v>
          </cell>
          <cell r="H12">
            <v>68441</v>
          </cell>
          <cell r="I12">
            <v>81024</v>
          </cell>
        </row>
        <row r="15">
          <cell r="E15">
            <v>217408</v>
          </cell>
          <cell r="F15">
            <v>362378</v>
          </cell>
          <cell r="G15">
            <v>277623</v>
          </cell>
          <cell r="H15">
            <v>411680</v>
          </cell>
          <cell r="I15">
            <v>526849</v>
          </cell>
        </row>
        <row r="16">
          <cell r="E16" t="str">
            <v>209415</v>
          </cell>
          <cell r="F16" t="str">
            <v>350347</v>
          </cell>
          <cell r="G16" t="str">
            <v>263125</v>
          </cell>
          <cell r="H16" t="str">
            <v>395391</v>
          </cell>
          <cell r="I16" t="str">
            <v>510890</v>
          </cell>
        </row>
        <row r="17">
          <cell r="E17">
            <v>7993</v>
          </cell>
          <cell r="F17">
            <v>12031</v>
          </cell>
          <cell r="G17">
            <v>14498</v>
          </cell>
          <cell r="H17">
            <v>16289</v>
          </cell>
          <cell r="I17">
            <v>15959</v>
          </cell>
        </row>
        <row r="20">
          <cell r="E20">
            <v>62962</v>
          </cell>
          <cell r="F20">
            <v>61971.12</v>
          </cell>
          <cell r="G20">
            <v>73318.843128185428</v>
          </cell>
          <cell r="H20">
            <v>90749.22240376081</v>
          </cell>
          <cell r="I20">
            <v>110589.61628880003</v>
          </cell>
        </row>
        <row r="25">
          <cell r="E25">
            <v>1050</v>
          </cell>
          <cell r="G25">
            <v>1050</v>
          </cell>
          <cell r="H25">
            <v>1050</v>
          </cell>
          <cell r="I25">
            <v>1050</v>
          </cell>
        </row>
        <row r="26">
          <cell r="E26">
            <v>11616</v>
          </cell>
          <cell r="F26">
            <v>17159</v>
          </cell>
          <cell r="G26">
            <v>17644</v>
          </cell>
          <cell r="H26">
            <v>20721</v>
          </cell>
          <cell r="I26">
            <v>46242</v>
          </cell>
        </row>
        <row r="28">
          <cell r="E28">
            <v>0</v>
          </cell>
          <cell r="G28">
            <v>345008</v>
          </cell>
          <cell r="H28">
            <v>383322</v>
          </cell>
          <cell r="I28">
            <v>445350</v>
          </cell>
        </row>
        <row r="31">
          <cell r="E31">
            <v>9626</v>
          </cell>
          <cell r="F31">
            <v>4526</v>
          </cell>
          <cell r="G31">
            <v>10447</v>
          </cell>
          <cell r="H31">
            <v>10447</v>
          </cell>
          <cell r="I31">
            <v>10967</v>
          </cell>
        </row>
        <row r="32">
          <cell r="E32">
            <v>9188</v>
          </cell>
          <cell r="F32">
            <v>4048</v>
          </cell>
          <cell r="G32">
            <v>9969</v>
          </cell>
          <cell r="H32">
            <v>9969</v>
          </cell>
          <cell r="I32">
            <v>9969</v>
          </cell>
        </row>
        <row r="33">
          <cell r="E33">
            <v>438</v>
          </cell>
          <cell r="F33">
            <v>478</v>
          </cell>
          <cell r="G33">
            <v>478</v>
          </cell>
          <cell r="H33">
            <v>478</v>
          </cell>
          <cell r="I33">
            <v>998</v>
          </cell>
        </row>
        <row r="34">
          <cell r="E34">
            <v>105785</v>
          </cell>
          <cell r="F34">
            <v>97319</v>
          </cell>
          <cell r="G34">
            <v>90741.27</v>
          </cell>
          <cell r="H34">
            <v>137171</v>
          </cell>
          <cell r="I34">
            <v>221270</v>
          </cell>
        </row>
        <row r="36">
          <cell r="B36" t="str">
            <v>Регистрация прав собственности на недвижимость и землю</v>
          </cell>
          <cell r="E36">
            <v>39817</v>
          </cell>
          <cell r="F36">
            <v>22256</v>
          </cell>
          <cell r="G36">
            <v>42526</v>
          </cell>
          <cell r="H36">
            <v>42526</v>
          </cell>
          <cell r="I36">
            <v>60000</v>
          </cell>
        </row>
        <row r="37">
          <cell r="B37" t="str">
            <v>Прочие другие затраты</v>
          </cell>
        </row>
        <row r="38">
          <cell r="B38" t="str">
            <v>транзит электроэнергии</v>
          </cell>
          <cell r="G38">
            <v>15674</v>
          </cell>
          <cell r="H38">
            <v>15674</v>
          </cell>
          <cell r="I38">
            <v>15319</v>
          </cell>
        </row>
      </sheetData>
      <sheetData sheetId="8" refreshError="1">
        <row r="7">
          <cell r="G7">
            <v>2239</v>
          </cell>
          <cell r="H7">
            <v>2270</v>
          </cell>
          <cell r="I7">
            <v>2239</v>
          </cell>
          <cell r="J7">
            <v>2500</v>
          </cell>
          <cell r="K7">
            <v>2643</v>
          </cell>
        </row>
        <row r="8">
          <cell r="G8">
            <v>2226</v>
          </cell>
          <cell r="H8">
            <v>2258</v>
          </cell>
          <cell r="I8">
            <v>2226</v>
          </cell>
          <cell r="J8">
            <v>2487</v>
          </cell>
          <cell r="K8">
            <v>2630</v>
          </cell>
        </row>
        <row r="10">
          <cell r="G10">
            <v>2095.4299999999998</v>
          </cell>
          <cell r="H10">
            <v>2130</v>
          </cell>
          <cell r="I10">
            <v>2417.44</v>
          </cell>
          <cell r="J10">
            <v>2343</v>
          </cell>
          <cell r="K10">
            <v>2700</v>
          </cell>
        </row>
        <row r="12">
          <cell r="G12">
            <v>2095.4299999999998</v>
          </cell>
          <cell r="H12">
            <v>2130</v>
          </cell>
          <cell r="I12">
            <v>2178.623</v>
          </cell>
          <cell r="J12">
            <v>2343</v>
          </cell>
          <cell r="K12">
            <v>2700</v>
          </cell>
        </row>
        <row r="13">
          <cell r="G13">
            <v>6</v>
          </cell>
          <cell r="H13">
            <v>6.2</v>
          </cell>
          <cell r="I13">
            <v>6</v>
          </cell>
          <cell r="J13">
            <v>6.1</v>
          </cell>
          <cell r="K13">
            <v>6.1</v>
          </cell>
        </row>
        <row r="14">
          <cell r="G14">
            <v>1.76</v>
          </cell>
          <cell r="H14">
            <v>1.7939000000000001</v>
          </cell>
          <cell r="I14">
            <v>2.1</v>
          </cell>
          <cell r="J14">
            <v>2.15</v>
          </cell>
          <cell r="K14">
            <v>2.15</v>
          </cell>
        </row>
        <row r="17">
          <cell r="G17">
            <v>15</v>
          </cell>
          <cell r="H17">
            <v>16.399999999999999</v>
          </cell>
          <cell r="I17">
            <v>15</v>
          </cell>
          <cell r="J17">
            <v>15</v>
          </cell>
          <cell r="K17">
            <v>15</v>
          </cell>
        </row>
        <row r="20">
          <cell r="G20">
            <v>75</v>
          </cell>
          <cell r="H20">
            <v>75.3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13.4</v>
          </cell>
          <cell r="I23">
            <v>15</v>
          </cell>
          <cell r="J23">
            <v>16.399999999999999</v>
          </cell>
          <cell r="K23">
            <v>16.399999999999999</v>
          </cell>
        </row>
        <row r="26">
          <cell r="G26">
            <v>22</v>
          </cell>
          <cell r="H26">
            <v>11.8</v>
          </cell>
          <cell r="I26">
            <v>11</v>
          </cell>
          <cell r="J26">
            <v>11</v>
          </cell>
          <cell r="K26">
            <v>11</v>
          </cell>
        </row>
        <row r="38">
          <cell r="G38">
            <v>7384</v>
          </cell>
          <cell r="H38">
            <v>7384</v>
          </cell>
          <cell r="I38">
            <v>7821.8</v>
          </cell>
          <cell r="J38">
            <v>7821.8</v>
          </cell>
          <cell r="K38">
            <v>8611.7999999999993</v>
          </cell>
        </row>
        <row r="44">
          <cell r="G44">
            <v>722.2</v>
          </cell>
          <cell r="H44">
            <v>722.2</v>
          </cell>
          <cell r="I44">
            <v>915.9</v>
          </cell>
          <cell r="J44">
            <v>915.9</v>
          </cell>
          <cell r="K44">
            <v>1008.4</v>
          </cell>
        </row>
      </sheetData>
      <sheetData sheetId="9" refreshError="1"/>
      <sheetData sheetId="10" refreshError="1">
        <row r="9">
          <cell r="D9">
            <v>1194728</v>
          </cell>
          <cell r="E9">
            <v>6900</v>
          </cell>
          <cell r="I9">
            <v>33549</v>
          </cell>
        </row>
        <row r="10">
          <cell r="D10">
            <v>710494</v>
          </cell>
          <cell r="E10">
            <v>4350</v>
          </cell>
          <cell r="I10">
            <v>19114</v>
          </cell>
        </row>
        <row r="11">
          <cell r="D11">
            <v>1357355</v>
          </cell>
          <cell r="E11">
            <v>25100</v>
          </cell>
          <cell r="I11">
            <v>36741</v>
          </cell>
        </row>
        <row r="12">
          <cell r="D12">
            <v>1583701</v>
          </cell>
          <cell r="E12">
            <v>40120</v>
          </cell>
          <cell r="F12">
            <v>1750</v>
          </cell>
          <cell r="I12">
            <v>48087</v>
          </cell>
        </row>
        <row r="15">
          <cell r="D15">
            <v>239</v>
          </cell>
          <cell r="I15">
            <v>8</v>
          </cell>
        </row>
        <row r="16">
          <cell r="D16">
            <v>27934</v>
          </cell>
          <cell r="E16">
            <v>4500</v>
          </cell>
          <cell r="I16">
            <v>1026</v>
          </cell>
        </row>
        <row r="17">
          <cell r="D17">
            <v>16109</v>
          </cell>
          <cell r="E17">
            <v>2100</v>
          </cell>
          <cell r="F17">
            <v>1100</v>
          </cell>
          <cell r="I17">
            <v>565</v>
          </cell>
        </row>
        <row r="19">
          <cell r="D19">
            <v>1259072</v>
          </cell>
          <cell r="E19">
            <v>17540</v>
          </cell>
          <cell r="F19" t="str">
            <v>98</v>
          </cell>
          <cell r="I19">
            <v>43105</v>
          </cell>
        </row>
        <row r="20">
          <cell r="D20">
            <v>614086</v>
          </cell>
          <cell r="E20">
            <v>2400</v>
          </cell>
          <cell r="I20">
            <v>20920</v>
          </cell>
        </row>
        <row r="21">
          <cell r="D21">
            <v>1622312</v>
          </cell>
          <cell r="E21">
            <v>1455</v>
          </cell>
          <cell r="F21">
            <v>384</v>
          </cell>
          <cell r="I21">
            <v>55177</v>
          </cell>
        </row>
      </sheetData>
      <sheetData sheetId="11" refreshError="1">
        <row r="12">
          <cell r="F12">
            <v>34019</v>
          </cell>
          <cell r="G12">
            <v>38783</v>
          </cell>
          <cell r="H12">
            <v>38783</v>
          </cell>
          <cell r="J12">
            <v>76654</v>
          </cell>
        </row>
        <row r="13">
          <cell r="F13">
            <v>28316</v>
          </cell>
          <cell r="G13">
            <v>19695</v>
          </cell>
          <cell r="H13">
            <v>19695</v>
          </cell>
          <cell r="J13">
            <v>40042</v>
          </cell>
        </row>
        <row r="14">
          <cell r="F14">
            <v>52289</v>
          </cell>
          <cell r="G14">
            <v>48301</v>
          </cell>
          <cell r="H14">
            <v>48301</v>
          </cell>
          <cell r="J14">
            <v>92944</v>
          </cell>
        </row>
        <row r="15">
          <cell r="F15">
            <v>24313</v>
          </cell>
          <cell r="G15">
            <v>27273</v>
          </cell>
          <cell r="H15">
            <v>27273</v>
          </cell>
          <cell r="J15">
            <v>48652</v>
          </cell>
        </row>
        <row r="22">
          <cell r="F22">
            <v>1050</v>
          </cell>
          <cell r="G22">
            <v>0</v>
          </cell>
          <cell r="H22">
            <v>1050</v>
          </cell>
          <cell r="I22">
            <v>1050</v>
          </cell>
          <cell r="J22">
            <v>1050</v>
          </cell>
        </row>
        <row r="23">
          <cell r="F23">
            <v>11616</v>
          </cell>
          <cell r="G23">
            <v>17159</v>
          </cell>
          <cell r="H23">
            <v>17644</v>
          </cell>
          <cell r="I23">
            <v>20721</v>
          </cell>
          <cell r="J23">
            <v>46242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8">
          <cell r="B28" t="str">
            <v>налог на землю</v>
          </cell>
          <cell r="F28">
            <v>9188</v>
          </cell>
          <cell r="G28">
            <v>4048</v>
          </cell>
          <cell r="H28">
            <v>9969</v>
          </cell>
          <cell r="I28">
            <v>9969</v>
          </cell>
          <cell r="J28">
            <v>9969</v>
          </cell>
        </row>
        <row r="29">
          <cell r="B29" t="str">
            <v>транспортный налог</v>
          </cell>
          <cell r="F29">
            <v>438</v>
          </cell>
          <cell r="G29">
            <v>478</v>
          </cell>
          <cell r="H29">
            <v>478</v>
          </cell>
          <cell r="I29">
            <v>478</v>
          </cell>
          <cell r="J29">
            <v>998</v>
          </cell>
        </row>
        <row r="32">
          <cell r="F32">
            <v>553466.512614112</v>
          </cell>
          <cell r="G32">
            <v>528587.9997310146</v>
          </cell>
          <cell r="H32">
            <v>601457.00376525149</v>
          </cell>
          <cell r="I32">
            <v>874704.27696346072</v>
          </cell>
          <cell r="J32">
            <v>972591.67798880022</v>
          </cell>
        </row>
        <row r="34">
          <cell r="B34" t="str">
            <v>Регистрация прав собственности на недвижимость</v>
          </cell>
        </row>
        <row r="35">
          <cell r="B35" t="str">
            <v>Негосударственное пенсионное обеспечение</v>
          </cell>
        </row>
        <row r="36">
          <cell r="B36" t="str">
            <v>Услуги МРСК</v>
          </cell>
        </row>
        <row r="40">
          <cell r="F40">
            <v>0</v>
          </cell>
          <cell r="G40">
            <v>0</v>
          </cell>
          <cell r="H40">
            <v>345008</v>
          </cell>
          <cell r="I40">
            <v>383322</v>
          </cell>
          <cell r="J40">
            <v>445350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52">
          <cell r="F52">
            <v>3117.9</v>
          </cell>
          <cell r="G52">
            <v>3146.1000000000004</v>
          </cell>
          <cell r="H52">
            <v>3117.9</v>
          </cell>
          <cell r="I52">
            <v>3120.2000000000003</v>
          </cell>
          <cell r="J52">
            <v>3140.6</v>
          </cell>
        </row>
        <row r="56">
          <cell r="F56">
            <v>575758.512614112</v>
          </cell>
          <cell r="G56">
            <v>550272.9997310146</v>
          </cell>
          <cell r="H56">
            <v>975606.00376525149</v>
          </cell>
          <cell r="I56">
            <v>1290244.2769634607</v>
          </cell>
          <cell r="J56">
            <v>1476200.6779888002</v>
          </cell>
        </row>
        <row r="57">
          <cell r="F57">
            <v>0</v>
          </cell>
          <cell r="G57">
            <v>0</v>
          </cell>
          <cell r="H57">
            <v>345008</v>
          </cell>
          <cell r="I57">
            <v>383322</v>
          </cell>
          <cell r="J57">
            <v>445350</v>
          </cell>
        </row>
        <row r="60">
          <cell r="F60">
            <v>109197.8</v>
          </cell>
          <cell r="G60">
            <v>110172.79999999999</v>
          </cell>
          <cell r="H60">
            <v>109373.2</v>
          </cell>
          <cell r="I60">
            <v>117492.29999999999</v>
          </cell>
          <cell r="J60">
            <v>117492.29999999999</v>
          </cell>
        </row>
        <row r="62">
          <cell r="F62">
            <v>11199.7</v>
          </cell>
          <cell r="G62">
            <v>11646</v>
          </cell>
          <cell r="H62">
            <v>11444.4</v>
          </cell>
          <cell r="I62">
            <v>9150.9</v>
          </cell>
          <cell r="J62">
            <v>9150.9</v>
          </cell>
        </row>
        <row r="63">
          <cell r="F63">
            <v>12696.8</v>
          </cell>
          <cell r="G63">
            <v>12714.7</v>
          </cell>
          <cell r="H63">
            <v>12687</v>
          </cell>
          <cell r="I63">
            <v>12944.25</v>
          </cell>
          <cell r="J63">
            <v>12944.25</v>
          </cell>
        </row>
        <row r="64">
          <cell r="F64">
            <v>67277.3</v>
          </cell>
          <cell r="G64">
            <v>67700.5</v>
          </cell>
          <cell r="H64">
            <v>66949</v>
          </cell>
          <cell r="I64">
            <v>76075.929999999993</v>
          </cell>
          <cell r="J64">
            <v>76075.929999999993</v>
          </cell>
        </row>
        <row r="65">
          <cell r="F65">
            <v>18024</v>
          </cell>
          <cell r="G65">
            <v>18111.599999999999</v>
          </cell>
          <cell r="H65">
            <v>18292.8</v>
          </cell>
          <cell r="I65">
            <v>19321.22</v>
          </cell>
          <cell r="J65">
            <v>19321.22</v>
          </cell>
        </row>
      </sheetData>
      <sheetData sheetId="12" refreshError="1"/>
      <sheetData sheetId="13" refreshError="1"/>
      <sheetData sheetId="14" refreshError="1">
        <row r="10">
          <cell r="E10">
            <v>22015</v>
          </cell>
          <cell r="F10">
            <v>12181</v>
          </cell>
          <cell r="G10">
            <v>26149</v>
          </cell>
          <cell r="H10">
            <v>26149</v>
          </cell>
          <cell r="I10">
            <v>79150</v>
          </cell>
        </row>
        <row r="13">
          <cell r="I13">
            <v>25641</v>
          </cell>
        </row>
        <row r="14">
          <cell r="I14">
            <v>22759</v>
          </cell>
        </row>
        <row r="15">
          <cell r="I15">
            <v>16502</v>
          </cell>
        </row>
        <row r="16">
          <cell r="I16">
            <v>14248</v>
          </cell>
        </row>
        <row r="17">
          <cell r="E17">
            <v>1533</v>
          </cell>
          <cell r="F17">
            <v>1668</v>
          </cell>
          <cell r="G17">
            <v>1710</v>
          </cell>
          <cell r="H17">
            <v>1520</v>
          </cell>
          <cell r="I17">
            <v>1813</v>
          </cell>
        </row>
        <row r="20">
          <cell r="E20">
            <v>25701</v>
          </cell>
          <cell r="F20">
            <v>14904</v>
          </cell>
          <cell r="G20">
            <v>24172</v>
          </cell>
          <cell r="H20">
            <v>26103</v>
          </cell>
          <cell r="I20">
            <v>29880</v>
          </cell>
        </row>
        <row r="21">
          <cell r="E21">
            <v>14951</v>
          </cell>
          <cell r="F21">
            <v>16128</v>
          </cell>
          <cell r="G21">
            <v>16499</v>
          </cell>
          <cell r="H21">
            <v>6578</v>
          </cell>
          <cell r="I21">
            <v>17110</v>
          </cell>
        </row>
        <row r="22">
          <cell r="E22">
            <v>2994</v>
          </cell>
          <cell r="F22">
            <v>11456</v>
          </cell>
          <cell r="G22">
            <v>6224</v>
          </cell>
          <cell r="H22">
            <v>12540</v>
          </cell>
          <cell r="I22">
            <v>30252</v>
          </cell>
        </row>
        <row r="24">
          <cell r="F24">
            <v>6605</v>
          </cell>
          <cell r="G24" t="str">
            <v>4000</v>
          </cell>
          <cell r="H24" t="str">
            <v>10320</v>
          </cell>
          <cell r="I24">
            <v>26870</v>
          </cell>
        </row>
        <row r="25">
          <cell r="E25" t="str">
            <v>2700</v>
          </cell>
          <cell r="F25">
            <v>2446</v>
          </cell>
          <cell r="G25" t="str">
            <v>1962</v>
          </cell>
          <cell r="H25" t="str">
            <v>1960</v>
          </cell>
          <cell r="I25">
            <v>3036</v>
          </cell>
        </row>
        <row r="28">
          <cell r="B28" t="str">
            <v>Другие прочие платежи из прибыли</v>
          </cell>
          <cell r="E28">
            <v>294</v>
          </cell>
          <cell r="F28">
            <v>2405</v>
          </cell>
          <cell r="G28">
            <v>262</v>
          </cell>
          <cell r="H28">
            <v>260</v>
          </cell>
          <cell r="I28">
            <v>346</v>
          </cell>
        </row>
        <row r="29">
          <cell r="B29" t="str">
            <v>Резерв по сомнительным долгам</v>
          </cell>
          <cell r="F29" t="str">
            <v>2225</v>
          </cell>
          <cell r="H29" t="str">
            <v>2225</v>
          </cell>
        </row>
        <row r="30">
          <cell r="B30" t="str">
            <v>Погашение задолженности МУП РГРЭС</v>
          </cell>
        </row>
        <row r="35">
          <cell r="E35">
            <v>20274</v>
          </cell>
          <cell r="F35">
            <v>24813</v>
          </cell>
          <cell r="G35">
            <v>21558</v>
          </cell>
          <cell r="H35">
            <v>18128</v>
          </cell>
          <cell r="I35">
            <v>40515</v>
          </cell>
        </row>
        <row r="36">
          <cell r="E36">
            <v>2079.3708096683267</v>
          </cell>
          <cell r="F36">
            <v>2622.8996449214328</v>
          </cell>
          <cell r="G36">
            <v>2255.7479821382203</v>
          </cell>
          <cell r="H36">
            <v>1411.9011645869559</v>
          </cell>
          <cell r="I36">
            <v>3155.51498693957</v>
          </cell>
        </row>
        <row r="37">
          <cell r="E37">
            <v>2357.3270084195833</v>
          </cell>
          <cell r="F37">
            <v>2863.5911141406959</v>
          </cell>
          <cell r="G37">
            <v>2500.6706030362102</v>
          </cell>
          <cell r="H37">
            <v>1997.1807854642391</v>
          </cell>
          <cell r="I37">
            <v>4463.5800707791068</v>
          </cell>
        </row>
        <row r="38">
          <cell r="E38">
            <v>12490.910807726896</v>
          </cell>
          <cell r="F38">
            <v>15247.43408990241</v>
          </cell>
          <cell r="G38">
            <v>13195.979837839617</v>
          </cell>
          <cell r="H38">
            <v>11737.828428245937</v>
          </cell>
          <cell r="I38">
            <v>26233.347240202125</v>
          </cell>
        </row>
        <row r="39">
          <cell r="E39">
            <v>3346.3913741851943</v>
          </cell>
          <cell r="F39">
            <v>4079.0751510354644</v>
          </cell>
          <cell r="G39">
            <v>3605.6015769859528</v>
          </cell>
          <cell r="H39">
            <v>2981.0896217028694</v>
          </cell>
          <cell r="I39">
            <v>6662.5577020792016</v>
          </cell>
        </row>
        <row r="40">
          <cell r="E40">
            <v>6500</v>
          </cell>
          <cell r="F40">
            <v>6627</v>
          </cell>
          <cell r="G40">
            <v>6000</v>
          </cell>
          <cell r="H40">
            <v>6000</v>
          </cell>
          <cell r="I40">
            <v>7070</v>
          </cell>
        </row>
        <row r="41">
          <cell r="F41">
            <v>0</v>
          </cell>
          <cell r="H41">
            <v>0</v>
          </cell>
          <cell r="I41">
            <v>2098.182599538507</v>
          </cell>
        </row>
        <row r="42">
          <cell r="F42" t="e">
            <v>#DIV/0!</v>
          </cell>
          <cell r="H42" t="e">
            <v>#DIV/0!</v>
          </cell>
          <cell r="I42">
            <v>1096.0344880987409</v>
          </cell>
        </row>
        <row r="43">
          <cell r="F43" t="e">
            <v>#DIV/0!</v>
          </cell>
          <cell r="H43" t="e">
            <v>#DIV/0!</v>
          </cell>
          <cell r="I43">
            <v>2544.0744583649512</v>
          </cell>
        </row>
        <row r="44">
          <cell r="F44" t="e">
            <v>#DIV/0!</v>
          </cell>
          <cell r="H44" t="e">
            <v>#DIV/0!</v>
          </cell>
          <cell r="I44">
            <v>1331.7084539978009</v>
          </cell>
        </row>
        <row r="48">
          <cell r="B48" t="str">
            <v>Сбор на содержание милиции</v>
          </cell>
        </row>
        <row r="54">
          <cell r="E54">
            <v>6713.0836344688259</v>
          </cell>
          <cell r="F54">
            <v>7290.4834405588317</v>
          </cell>
          <cell r="G54">
            <v>7341.592247460987</v>
          </cell>
          <cell r="H54">
            <v>5052.3288087815117</v>
          </cell>
          <cell r="I54">
            <v>37051.90448003621</v>
          </cell>
        </row>
        <row r="55">
          <cell r="E55">
            <v>7610.4431627743397</v>
          </cell>
          <cell r="F55" t="e">
            <v>#DIV/0!</v>
          </cell>
          <cell r="G55">
            <v>8138.7211949545226</v>
          </cell>
          <cell r="H55" t="e">
            <v>#DIV/0!</v>
          </cell>
          <cell r="I55">
            <v>37028.186877659587</v>
          </cell>
        </row>
        <row r="56">
          <cell r="E56">
            <v>40325.914229957016</v>
          </cell>
          <cell r="F56" t="e">
            <v>#DIV/0!</v>
          </cell>
          <cell r="G56">
            <v>42947.839937022967</v>
          </cell>
          <cell r="H56" t="e">
            <v>#DIV/0!</v>
          </cell>
          <cell r="I56">
            <v>96467.309297584201</v>
          </cell>
        </row>
        <row r="57">
          <cell r="E57">
            <v>10803.558972799818</v>
          </cell>
          <cell r="F57" t="e">
            <v>#DIV/0!</v>
          </cell>
          <cell r="G57">
            <v>11734.846620561528</v>
          </cell>
          <cell r="H57" t="e">
            <v>#DIV/0!</v>
          </cell>
          <cell r="I57">
            <v>35242.599344720002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 refreshError="1">
        <row r="21">
          <cell r="F21">
            <v>160</v>
          </cell>
          <cell r="G21">
            <v>116.36</v>
          </cell>
        </row>
        <row r="22">
          <cell r="F22">
            <v>130</v>
          </cell>
          <cell r="G22">
            <v>573.29</v>
          </cell>
        </row>
        <row r="23">
          <cell r="F23">
            <v>190</v>
          </cell>
          <cell r="G23">
            <v>112.15</v>
          </cell>
        </row>
        <row r="24">
          <cell r="F24">
            <v>160</v>
          </cell>
          <cell r="G24">
            <v>747.41</v>
          </cell>
        </row>
        <row r="28">
          <cell r="F28">
            <v>140</v>
          </cell>
          <cell r="G28">
            <v>113.25</v>
          </cell>
        </row>
        <row r="29">
          <cell r="F29">
            <v>120</v>
          </cell>
          <cell r="G29">
            <v>1504.95</v>
          </cell>
        </row>
        <row r="30">
          <cell r="F30">
            <v>180</v>
          </cell>
          <cell r="G30">
            <v>65.709999999999994</v>
          </cell>
        </row>
        <row r="31">
          <cell r="F31">
            <v>150</v>
          </cell>
          <cell r="G31">
            <v>302.92</v>
          </cell>
        </row>
        <row r="32">
          <cell r="F32">
            <v>160</v>
          </cell>
          <cell r="G32">
            <v>150</v>
          </cell>
        </row>
        <row r="33">
          <cell r="F33">
            <v>140</v>
          </cell>
          <cell r="G33">
            <v>947</v>
          </cell>
        </row>
        <row r="34">
          <cell r="F34">
            <v>110</v>
          </cell>
          <cell r="G34">
            <v>11227</v>
          </cell>
        </row>
        <row r="37">
          <cell r="F37">
            <v>350</v>
          </cell>
          <cell r="G37">
            <v>982.18</v>
          </cell>
        </row>
        <row r="40">
          <cell r="F40">
            <v>260</v>
          </cell>
          <cell r="G40">
            <v>941</v>
          </cell>
        </row>
        <row r="41">
          <cell r="F41">
            <v>220</v>
          </cell>
          <cell r="G41">
            <v>2926</v>
          </cell>
        </row>
        <row r="42">
          <cell r="F42">
            <v>150</v>
          </cell>
          <cell r="G42">
            <v>5800</v>
          </cell>
        </row>
        <row r="43">
          <cell r="F43">
            <v>270</v>
          </cell>
          <cell r="G43">
            <v>643.49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ТЭ"/>
      <sheetName val="ВиВ"/>
      <sheetName val="Personne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.1 1 кв.2015 г."/>
      <sheetName val="приложение 7.1 2 кв.2015 г. "/>
      <sheetName val="приложение 7.2 1 кв. 2015"/>
      <sheetName val="приложение 7.2 2 кв. 2015"/>
      <sheetName val=" приложение 9 1 кв. 2015 г."/>
      <sheetName val=" приложение 9 2 кв. 2015 г."/>
      <sheetName val="приложение 13 1 кв. 2015"/>
      <sheetName val="приложение 13 2 кв. 2015"/>
      <sheetName val="для валитова"/>
    </sheetNames>
    <sheetDataSet>
      <sheetData sheetId="0" refreshError="1"/>
      <sheetData sheetId="1" refreshError="1"/>
      <sheetData sheetId="2" refreshError="1"/>
      <sheetData sheetId="3">
        <row r="18">
          <cell r="C18">
            <v>28.392517187866503</v>
          </cell>
          <cell r="H18">
            <v>24.24182665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</sheetNames>
    <sheetDataSet>
      <sheetData sheetId="0" refreshError="1">
        <row r="2">
          <cell r="B2">
            <v>29.4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быль"/>
      <sheetName val="Баланс (2)"/>
      <sheetName val="ПРиЗ _ГОД"/>
      <sheetName val="2002"/>
      <sheetName val="ПРиЗ_12мес"/>
      <sheetName val="ПРиЗ _Январь"/>
      <sheetName val="ПРиЗ _Февраль"/>
      <sheetName val="ПРиЗ _Март"/>
      <sheetName val="ПРиЗ _Апрель"/>
      <sheetName val="ПРиЗ _Май"/>
      <sheetName val="ПРиЗ _Июль"/>
      <sheetName val="ПРиЗ _Июнь"/>
      <sheetName val="ПРиЗ _Август"/>
      <sheetName val="ПРиЗ _Сентябрь"/>
      <sheetName val="ПРиЗ _Октябрь"/>
      <sheetName val="ПРиЗ _Ноябрь"/>
      <sheetName val="ПРиЗ _Декабрь"/>
      <sheetName val="Баланс"/>
      <sheetName val="Финплан_январь"/>
      <sheetName val="Финплан_февраль"/>
      <sheetName val="Финплан_март"/>
      <sheetName val="Финплан_апрель"/>
      <sheetName val="Финплан_май"/>
      <sheetName val="Финплан_июнь"/>
      <sheetName val="Финплан_июль"/>
      <sheetName val="Финплан_август"/>
      <sheetName val="Финплан_сентябрь"/>
      <sheetName val="Финплан_октябрь"/>
      <sheetName val="Финплан_ноябрь"/>
      <sheetName val="Финплан_декабрь"/>
      <sheetName val="Финплан_ИТОГО"/>
      <sheetName val="Финплан 12мес"/>
      <sheetName val="Баланснача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E64">
            <v>8248.2999999999993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E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E67">
            <v>10428.02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E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E401">
            <v>18558.7</v>
          </cell>
          <cell r="G401">
            <v>10035.782511695654</v>
          </cell>
        </row>
        <row r="1400">
          <cell r="A1400" t="str">
            <v>ЦЕХОВАЯ СЕБЕСТОИМОСТЬ</v>
          </cell>
          <cell r="E1400">
            <v>13350.72</v>
          </cell>
          <cell r="G1400">
            <v>912534.848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Дебиторка"/>
      <sheetName val="титул БДР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</sheetNames>
    <sheetDataSet>
      <sheetData sheetId="0" refreshError="1"/>
      <sheetData sheetId="1" refreshError="1">
        <row r="38">
          <cell r="A38">
            <v>38353</v>
          </cell>
          <cell r="B38">
            <v>1</v>
          </cell>
        </row>
        <row r="39">
          <cell r="A39">
            <v>38384</v>
          </cell>
          <cell r="B39">
            <v>2</v>
          </cell>
        </row>
        <row r="40">
          <cell r="A40">
            <v>38412</v>
          </cell>
          <cell r="B40">
            <v>3</v>
          </cell>
        </row>
        <row r="41">
          <cell r="A41">
            <v>38443</v>
          </cell>
          <cell r="B41">
            <v>4</v>
          </cell>
        </row>
        <row r="42">
          <cell r="A42">
            <v>38473</v>
          </cell>
          <cell r="B42">
            <v>5</v>
          </cell>
        </row>
        <row r="43">
          <cell r="A43">
            <v>38504</v>
          </cell>
        </row>
        <row r="44">
          <cell r="A44">
            <v>38534</v>
          </cell>
        </row>
        <row r="45">
          <cell r="A45">
            <v>38565</v>
          </cell>
        </row>
        <row r="46">
          <cell r="A46">
            <v>38596</v>
          </cell>
        </row>
        <row r="47">
          <cell r="A47">
            <v>38626</v>
          </cell>
        </row>
        <row r="48">
          <cell r="A48">
            <v>38657</v>
          </cell>
        </row>
        <row r="49">
          <cell r="A49">
            <v>38687</v>
          </cell>
        </row>
        <row r="50">
          <cell r="A50">
            <v>38718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.1 1 кв.2015 г."/>
      <sheetName val="приложение 7.1 2 кв.2015 г. "/>
      <sheetName val="приложение 7.1 3 кв.2015 г."/>
      <sheetName val="приложение 7.2 1 кв. 2015"/>
      <sheetName val="приложение 7.2 2 кв. 2015"/>
      <sheetName val="приложение 7.2 3 кв. 2015"/>
      <sheetName val=" приложение 9 1 кв. 2015 г."/>
      <sheetName val=" приложение 9 2 кв. 2015 г."/>
      <sheetName val=" приложение 9 3 кв. 2015 г. "/>
      <sheetName val="приложение 13 1 кв. 2015"/>
      <sheetName val="приложение 13 2 кв. 2015"/>
      <sheetName val="приложение 13 3 кв. 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8">
          <cell r="C18">
            <v>66.011346439999997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я00_факт-ср2001г_план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тация т.э.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даты"/>
      <sheetName val="Лист1"/>
      <sheetName val="2001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быль 3кв"/>
      <sheetName val="Бюджет доходов 3кв"/>
      <sheetName val="БПр (3 кв)"/>
      <sheetName val="Прибыль (6мес)"/>
      <sheetName val="Исп БПр (6мес)"/>
      <sheetName val="прибыль, сс 6 мес"/>
      <sheetName val="6 мес по сферам"/>
      <sheetName val="1.1."/>
      <sheetName val="1.2."/>
      <sheetName val="2.1."/>
      <sheetName val="2.2."/>
      <sheetName val="2.3."/>
      <sheetName val="2.4."/>
      <sheetName val="3.1."/>
      <sheetName val="3.2."/>
      <sheetName val="3.3."/>
      <sheetName val="4.1."/>
      <sheetName val="4.1.1."/>
      <sheetName val="4.2."/>
      <sheetName val="4.2.1."/>
      <sheetName val="4.3."/>
      <sheetName val="4.4."/>
      <sheetName val="4.5."/>
      <sheetName val="4.6."/>
      <sheetName val="4.7."/>
      <sheetName val="4.8."/>
      <sheetName val="4.9."/>
      <sheetName val="4.9. 1."/>
      <sheetName val="4.9. 2."/>
      <sheetName val="5.1. Э"/>
      <sheetName val="5.1. (1)"/>
      <sheetName val="5.1. (2)"/>
      <sheetName val="5.1. (3)"/>
      <sheetName val="5.1. (4)"/>
      <sheetName val="5.2. Т"/>
      <sheetName val="5.2. (т1)"/>
      <sheetName val="5.2. (т2)"/>
      <sheetName val="5.2. (т3)"/>
      <sheetName val="5.2. (т4)"/>
      <sheetName val="5.3. итог"/>
      <sheetName val="6.1."/>
      <sheetName val="УЗ-27"/>
      <sheetName val="1кв"/>
      <sheetName val="2кв"/>
      <sheetName val="3кв"/>
      <sheetName val="4кв"/>
      <sheetName val="Лист1"/>
      <sheetName val="Лист2"/>
      <sheetName val="Лист3"/>
      <sheetName val="Графики_Гкал,тыс.руб."/>
      <sheetName val="5.1."/>
      <sheetName val="5.1_январь"/>
      <sheetName val="5.1_февраль"/>
      <sheetName val="5.1_март"/>
      <sheetName val="2.1.1кв"/>
      <sheetName val="2.1.2кв"/>
      <sheetName val="2.1.3кв"/>
      <sheetName val="2.1.4кв"/>
      <sheetName val="2.2.1кв"/>
      <sheetName val="2.2.2кв"/>
      <sheetName val="2.2.3кв"/>
      <sheetName val="2.2.4кв"/>
      <sheetName val="2.3.1кв"/>
      <sheetName val="2.3.2кв"/>
      <sheetName val="2.3.3кв"/>
      <sheetName val="2.3.4кв"/>
      <sheetName val="2.4.1кв"/>
      <sheetName val="2.4.2кв"/>
      <sheetName val="2.4.3кв"/>
      <sheetName val="2.4.4кв"/>
      <sheetName val="4.1. 1."/>
      <sheetName val="4.2. 1."/>
      <sheetName val="4.9.эл"/>
      <sheetName val="4.9.тепл"/>
      <sheetName val="5.1.1"/>
      <sheetName val="5.1.2"/>
      <sheetName val="5.1.3"/>
      <sheetName val="5.1.4"/>
      <sheetName val="5.2"/>
      <sheetName val="5.2.1"/>
      <sheetName val="5.2.2"/>
      <sheetName val="5.2.3"/>
      <sheetName val="5.2.4"/>
      <sheetName val="5.3"/>
      <sheetName val="5.3.1"/>
      <sheetName val="5.3.2"/>
      <sheetName val="5.3.3"/>
      <sheetName val="5.3.4"/>
      <sheetName val="Сведения об Обществе"/>
      <sheetName val="А-1"/>
      <sheetName val="А-2"/>
      <sheetName val="А-3"/>
      <sheetName val="М-4"/>
      <sheetName val="М-5"/>
      <sheetName val="М-6"/>
      <sheetName val="М-7"/>
      <sheetName val="М-8"/>
      <sheetName val="М-9"/>
      <sheetName val="М-10"/>
      <sheetName val="М-11"/>
      <sheetName val="М-12"/>
      <sheetName val="M-13"/>
      <sheetName val="М-14"/>
      <sheetName val="П-15"/>
      <sheetName val="П-16"/>
      <sheetName val="П-17"/>
      <sheetName val="П-18"/>
      <sheetName val="П-19"/>
      <sheetName val="П-20"/>
      <sheetName val="УЗ-21"/>
      <sheetName val="УЗ-22"/>
      <sheetName val="УЗ-23"/>
      <sheetName val="УЗ-24"/>
      <sheetName val="УЗ-25"/>
      <sheetName val="УЗ-26"/>
      <sheetName val="УП-28"/>
      <sheetName val="УП-29"/>
      <sheetName val="УП-30"/>
      <sheetName val="УП-31"/>
      <sheetName val="УП-32"/>
      <sheetName val="УП-33"/>
      <sheetName val="УИ-34"/>
      <sheetName val="УИ-35"/>
      <sheetName val="УИ-36"/>
      <sheetName val="УИ-37"/>
      <sheetName val="УИ-38"/>
      <sheetName val="УИ-39"/>
      <sheetName val="И-40"/>
      <sheetName val="И-41"/>
      <sheetName val="И-42"/>
      <sheetName val="И-43"/>
      <sheetName val="УС-44"/>
      <sheetName val="УС-45"/>
      <sheetName val="УС-46"/>
      <sheetName val="УС-47"/>
      <sheetName val="УС-48"/>
      <sheetName val="УФ-49"/>
      <sheetName val="УФ-50"/>
      <sheetName val="УФ-51"/>
      <sheetName val="УФ-52"/>
      <sheetName val="УФ-53"/>
      <sheetName val="УФ-54"/>
      <sheetName val="УФ-55"/>
      <sheetName val="УФ-56"/>
      <sheetName val="УФ-57"/>
      <sheetName val="УФ-58"/>
      <sheetName val="УФ-59"/>
      <sheetName val="УФ-60"/>
      <sheetName val="УФ-61"/>
      <sheetName val="УФ-62"/>
      <sheetName val="Модуль2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ДЭ  июль35 кВ. "/>
      <sheetName val="ДЭ  июль10 кВ."/>
      <sheetName val="ДЭ  июль всего"/>
      <sheetName val="ОПП июль "/>
      <sheetName val="Итого июль"/>
      <sheetName val="Прил 1"/>
      <sheetName val="Прил. 1.1."/>
      <sheetName val="Диаграмма2"/>
      <sheetName val="#ССЫЛКА"/>
      <sheetName val="3"/>
      <sheetName val="4"/>
      <sheetName val="№ П1.17"/>
      <sheetName val="и 40 9 мес."/>
      <sheetName val="энбл 4"/>
      <sheetName val="расп по корр 1 кв"/>
      <sheetName val="И-40-м"/>
      <sheetName val="И 41  1 кв 2003"/>
      <sheetName val="2003 И-42"/>
      <sheetName val="2003 и-43 9мес.( план)"/>
      <sheetName val="2003и-43 9мес.(факт 2 вар)"/>
      <sheetName val="2003и-43 (9 мес. факт)"/>
      <sheetName val=" 2003 и-43 4 кв"/>
      <sheetName val="2003 И-43 год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Диаграмма1"/>
      <sheetName val="5"/>
      <sheetName val="Год  (2)"/>
      <sheetName val="Избранное: подменю0070Избранное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&lt;-Таблицы|Графики-&gt;"/>
      <sheetName val="янвГ"/>
      <sheetName val="февГ"/>
      <sheetName val="марГ"/>
      <sheetName val="апрГ"/>
      <sheetName val="майГ"/>
      <sheetName val="июнГ"/>
      <sheetName val="июлГ"/>
      <sheetName val="авгГ"/>
      <sheetName val="сенГ"/>
      <sheetName val="октГ"/>
      <sheetName val="нояГ"/>
      <sheetName val="декГ"/>
      <sheetName val="годГ"/>
      <sheetName val="Прибыль по комп. по кв.2003г."/>
      <sheetName val="ПГРЭС по месяцам"/>
      <sheetName val="М-7(2002)"/>
      <sheetName val="М-7(2003)"/>
      <sheetName val="М-7(2004)"/>
      <sheetName val="М-7(1кв)"/>
      <sheetName val="М-7(2кв)"/>
      <sheetName val="М-7(3кв)"/>
      <sheetName val="М-7(4кв)"/>
      <sheetName val="М-8(2003)"/>
      <sheetName val="М-8(2004)"/>
      <sheetName val="М-8(1кв)"/>
      <sheetName val="М-8(2кв)"/>
      <sheetName val="М-8(3кв)"/>
      <sheetName val="М-8(4кв)"/>
      <sheetName val="М-9(1кв)"/>
      <sheetName val="М-9(2кв)"/>
      <sheetName val="М-9(3кв)"/>
      <sheetName val="М-9(4кв)"/>
      <sheetName val="М-10(1кв)"/>
      <sheetName val="М-10(2кв)"/>
      <sheetName val="М-10(3кв)"/>
      <sheetName val="М-10(4кв)"/>
      <sheetName val="М-11(2002)"/>
      <sheetName val="М-11(2003)"/>
      <sheetName val="М-12(2002)"/>
      <sheetName val="М-12(2003)"/>
      <sheetName val="M-13(2002)"/>
      <sheetName val="M-14(2002)"/>
      <sheetName val="М-14(2003)"/>
      <sheetName val="М-14(2004)"/>
      <sheetName val="П-16-с"/>
      <sheetName val="П-16-м"/>
      <sheetName val="Потери э-э"/>
      <sheetName val="П-18(2002)"/>
      <sheetName val="П-18(2003)"/>
      <sheetName val="П-18(2004)"/>
      <sheetName val="П-18(1кв)"/>
      <sheetName val="П-18(2кв)"/>
      <sheetName val="П-18(3кв)"/>
      <sheetName val="П-18(4кв)"/>
      <sheetName val="УЗ-22(2002)"/>
      <sheetName val="УЗ-22(2003)"/>
      <sheetName val="УЗ-22(2004)"/>
      <sheetName val="УП-31-1 (3)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ТЛ"/>
      <sheetName val="ОС"/>
      <sheetName val="КОП"/>
      <sheetName val="ПРОВД"/>
      <sheetName val="СЗОВД"/>
      <sheetName val="смета"/>
      <sheetName val="ОВДР"/>
      <sheetName val="8расшифр О-В"/>
      <sheetName val="ППУ"/>
      <sheetName val="Ремонт"/>
      <sheetName val="6 Инвестиции"/>
      <sheetName val="ДДЗ"/>
      <sheetName val="РДКЗ"/>
      <sheetName val="ПДДС"/>
      <sheetName val="ПБ"/>
      <sheetName val="ПДКПЭ"/>
      <sheetName val="Отчёт по инвестициям"/>
      <sheetName val="Пример отчёта по остальным форм"/>
      <sheetName val="титул "/>
      <sheetName val="1 Общ свед"/>
      <sheetName val="2 Оцен пок"/>
      <sheetName val="3 Выручка"/>
      <sheetName val="Баланс мощ"/>
      <sheetName val="4 Производство"/>
      <sheetName val="5 Затраты"/>
      <sheetName val="7 Топливо"/>
      <sheetName val="8 Опер-Внереал"/>
      <sheetName val="РасшифрОВ"/>
      <sheetName val="9 Прибыль"/>
      <sheetName val="10 Прог.баланс"/>
      <sheetName val="11 ДДС прямой"/>
      <sheetName val="12 УИ "/>
      <sheetName val="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Лист1 (2)"/>
      <sheetName val="заявка"/>
      <sheetName val="УФ-53 (9мес 2002)ф"/>
      <sheetName val="УФ-53 (9мес 2003)план"/>
      <sheetName val="УФ-53 (9мес 2003) факт"/>
      <sheetName val="УФ-62 (9мес 2002) ф"/>
      <sheetName val="УФ-62 (9мес 2003)пл"/>
      <sheetName val="УФ-62 (9мес2003) ф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Product: %s_x0000__x0000__x0000__x0000_MsiConfigureFeat"/>
      <sheetName val="s_x0008__x0005_ _x0000_눘ଜ_x001c__x0000__x0000__x0000__x0000__x0000__x0001__x0000__x0000_©䀀耀_x0000_ª　耀_x0000__x0008_䀀_x0008_ _x0000_t_x0000_"/>
      <sheetName val="ГК"/>
      <sheetName val="_x0000__x0010__x0000__x0010__x0000_㱔ļ茀_x0000__x000f__x0000__x0010__x0000_ð_x0000__x0010__x0000__x0010__x0000_碌ļ茀_x0000__x000f__x0000__x0010__x0000_ð_x0000__x0010__x0000_"/>
      <sheetName val="s_x0008__x0005_ _x0000_눘ଜ_x001c__x0000__x0001__x0000_©䀀耀_x0000_ª　耀_x0000__x0008_䀀_x0008_ t_x0000_x_x0000__x0000__x0000_"/>
      <sheetName val="Product: %s_x0000_MsiConfigureFeatu"/>
      <sheetName val="_x0014__x0008__x0005_ _x0000_齘_x001c__x0000__x0000__x0000__x0000__x0000__x0001__x0000__x0000_"/>
      <sheetName val="М-7(2к²耀"/>
      <sheetName val="ДЗ КЗ от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ы"/>
      <sheetName val="Формы_ПЭО"/>
      <sheetName val="коэфф"/>
      <sheetName val="Лист1"/>
      <sheetName val="ПФВ-0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-01"/>
      <sheetName val="ЭП-02"/>
      <sheetName val="ЭП-03"/>
      <sheetName val="ЭП-04 янв"/>
      <sheetName val="ЭП-04 фев"/>
      <sheetName val="ЭП-04 мар"/>
      <sheetName val="ЭП-04 1кв"/>
      <sheetName val="ЭП-04 апр"/>
      <sheetName val="ЭП-04 май"/>
      <sheetName val="ЭП-04 июн"/>
      <sheetName val="ЭП-04 2кв"/>
      <sheetName val="ЭП-04 июл"/>
      <sheetName val="ЭП-04 авг"/>
      <sheetName val="ЭП-04 сен"/>
      <sheetName val="ЭП-04 3кв"/>
      <sheetName val="ЭП-04 окт"/>
      <sheetName val="ЭП-04 ноя"/>
      <sheetName val="ЭП-04 дек"/>
      <sheetName val="ЭП-04 4кв"/>
      <sheetName val="ЭП-04год"/>
      <sheetName val="ЭП-05 янв"/>
      <sheetName val="ЭП-05 фев"/>
      <sheetName val="ЭП-05 мар"/>
      <sheetName val="ЭП-05 1кв"/>
      <sheetName val="ЭП-05 апр"/>
      <sheetName val="ЭП-05 май"/>
      <sheetName val="ЭП-05 июн"/>
      <sheetName val="ЭП-05 2кв"/>
      <sheetName val="ЭП-05 июл"/>
      <sheetName val="ЭП-05 авг"/>
      <sheetName val="ЭП-05 сен"/>
      <sheetName val="ЭП-05 3кв"/>
      <sheetName val="ЭП-05 окт"/>
      <sheetName val="ЭП-05 ноя"/>
      <sheetName val="ЭП-05 дек"/>
      <sheetName val="ЭП-05 4кв"/>
      <sheetName val="ЭП-05год"/>
      <sheetName val="ЭП-06"/>
      <sheetName val="ЭП-07"/>
      <sheetName val="ЭП-10 янв"/>
      <sheetName val="ЭП-10 фев"/>
      <sheetName val="ЭП-10 мар"/>
      <sheetName val="ЭП-10 1кв"/>
      <sheetName val="ЭП-10 апр"/>
      <sheetName val="ЭП-10 май"/>
      <sheetName val="ЭП-10 июн"/>
      <sheetName val="ЭП-10 2кв"/>
      <sheetName val="ЭП-10 июл"/>
      <sheetName val="ЭП-10 авг"/>
      <sheetName val="ЭП-10 сен"/>
      <sheetName val="ЭП-10 3кв"/>
      <sheetName val="ЭП-10 окт"/>
      <sheetName val="ЭП-10 ноя"/>
      <sheetName val="ЭП-10 дек"/>
      <sheetName val="ЭП-10 4кв"/>
      <sheetName val="ЭП-10 год"/>
      <sheetName val="ЭП-11"/>
      <sheetName val="ЛПОСВ"/>
      <sheetName val="ОСВ"/>
      <sheetName val="БП"/>
      <sheetName val="БПК"/>
      <sheetName val="ФП-01-год"/>
      <sheetName val="ФП-01-1кв"/>
      <sheetName val="ФП-01-2кв"/>
      <sheetName val="ФП-01-3кв"/>
      <sheetName val="ФП-01-4кв"/>
      <sheetName val="ФП-03мес"/>
      <sheetName val="ФП-04мес"/>
      <sheetName val="ФП-02"/>
      <sheetName val="ФП-03"/>
      <sheetName val="ФП-04"/>
      <sheetName val="параметры"/>
      <sheetName val="ПФВ-0.5"/>
    </sheetNames>
    <sheetDataSet>
      <sheetData sheetId="0" refreshError="1">
        <row r="18">
          <cell r="A18" t="str">
            <v>ООО ""Энергокомфорт"Единая томская сбытовая компания"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Добыча-факт"/>
      <sheetName val="Cash-Flow"/>
      <sheetName val="даты"/>
      <sheetName val="Титул"/>
      <sheetName val="Анкета"/>
      <sheetName val="Калькуляции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-44"/>
      <sheetName val="УС-45"/>
      <sheetName val="УС-46"/>
      <sheetName val="УК-47"/>
      <sheetName val="УК48"/>
      <sheetName val="18"/>
      <sheetName val="19"/>
      <sheetName val="20 "/>
      <sheetName val="Оборудование_стои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>
            <v>0.18</v>
          </cell>
        </row>
        <row r="4">
          <cell r="B4">
            <v>0.35899999999999999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Макро"/>
      <sheetName val="ИТОГИ  по Н,Р,Э,Q"/>
      <sheetName val="июнь9"/>
      <sheetName val="ГоГРЭС"/>
      <sheetName val="УЗ-22(2002)"/>
      <sheetName val="УЗ-21(1кв.) (2)"/>
      <sheetName val="УЗ-21(2002)"/>
      <sheetName val="УЗ-22(3кв.) (2)"/>
      <sheetName val="Производство электроэнергии"/>
      <sheetName val="эл ст"/>
      <sheetName val="Справочники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10"/>
      <sheetName val="11"/>
      <sheetName val="14"/>
      <sheetName val="16"/>
      <sheetName val="18"/>
      <sheetName val="19"/>
      <sheetName val="22"/>
      <sheetName val="25"/>
      <sheetName val="0"/>
      <sheetName val="1"/>
      <sheetName val="12"/>
      <sheetName val="15"/>
      <sheetName val="17.1"/>
      <sheetName val="17"/>
      <sheetName val="20"/>
      <sheetName val="21"/>
      <sheetName val="23"/>
      <sheetName val="24.1"/>
      <sheetName val="24"/>
      <sheetName val="26"/>
      <sheetName val="28"/>
      <sheetName val="29"/>
      <sheetName val="30"/>
      <sheetName val="4"/>
      <sheetName val="6"/>
      <sheetName val="7"/>
      <sheetName val="8"/>
      <sheetName val="9"/>
      <sheetName val="Заголовок"/>
      <sheetName val="Закупки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1.1"/>
      <sheetName val="1.2"/>
      <sheetName val="18.2"/>
      <sheetName val="2.2"/>
      <sheetName val="20.1"/>
      <sheetName val="21.3"/>
      <sheetName val="25.1"/>
      <sheetName val="28.1"/>
      <sheetName val="28.2"/>
      <sheetName val="3"/>
      <sheetName val="5"/>
      <sheetName val="P2.1"/>
      <sheetName val="P2.2"/>
      <sheetName val="Калькуляция кв"/>
      <sheetName val="Balance Sheet"/>
      <sheetName val="Константы"/>
      <sheetName val="инвестиции 2007"/>
      <sheetName val="1997"/>
      <sheetName val="1998"/>
      <sheetName val="9-1"/>
      <sheetName val="хар-ка земли 1 "/>
      <sheetName val="Коррект"/>
      <sheetName val="Приложение 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обслуживание"/>
      <sheetName val="Приложение 2.1"/>
      <sheetName val="1.11"/>
      <sheetName val="СписочнаяЧисленность"/>
      <sheetName val="Temp_TOV"/>
      <sheetName val="ф.2 за 4 кв.2005"/>
      <sheetName val="БФ-2-8-П"/>
      <sheetName val="FEK 2002.Н"/>
      <sheetName val="Титульный лист С-П"/>
      <sheetName val="2002(v1)"/>
      <sheetName val="ФИНПЛАН"/>
      <sheetName val="13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даты"/>
      <sheetName val="Фин план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Исходные данные и тариф ЭЛЕКТР"/>
      <sheetName val="ETС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sapactivexlhiddensheet"/>
      <sheetName val="Настр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3)"/>
      <sheetName val="Лист1"/>
      <sheetName val="Лист2"/>
      <sheetName val="Лист3"/>
      <sheetName val="Макро"/>
      <sheetName val="июнь9"/>
      <sheetName val="Оборудование_стоим"/>
      <sheetName val="титул"/>
      <sheetName val="Лист5"/>
      <sheetName val="Материал"/>
      <sheetName val=""/>
      <sheetName val="постоянные затраты"/>
      <sheetName val="Лист13"/>
      <sheetName val="даты"/>
      <sheetName val="Анк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7.1 1 кв.2015 г."/>
      <sheetName val="приложение 7.1 2 кв.2015 г. "/>
      <sheetName val="приложение 7.1 3 кв.2015 г."/>
      <sheetName val="приложение 7.2 1 кв. 2015"/>
      <sheetName val="приложение 7.2 2 кв. 2015"/>
      <sheetName val="приложение 7.2 3 кв. 2015"/>
      <sheetName val=" приложение 9 1 кв. 2015 г."/>
      <sheetName val=" приложение 9 2 кв. 2015 г."/>
      <sheetName val=" приложение 9 3 кв. 2015 г. "/>
      <sheetName val="приложение 13 1 кв. 2015"/>
      <sheetName val="приложение 13 2 кв. 2015"/>
      <sheetName val="приложение 13 3 кв. 2015"/>
    </sheetNames>
    <sheetDataSet>
      <sheetData sheetId="0"/>
      <sheetData sheetId="1"/>
      <sheetData sheetId="2"/>
      <sheetData sheetId="3"/>
      <sheetData sheetId="4"/>
      <sheetData sheetId="5">
        <row r="18">
          <cell r="H18">
            <v>62.614664949999991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кты (показатели) (2)"/>
      <sheetName val="Основной лист (2)"/>
      <sheetName val="Основной лист"/>
      <sheetName val="ИТОГ"/>
      <sheetName val="Объекты (показатели)"/>
      <sheetName val="приложения (по каждому объекту)"/>
      <sheetName val="источники фин-я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ы"/>
      <sheetName val="Données"/>
      <sheetName val="списки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 IV квартал 2004 МЭБ"/>
      <sheetName val="БДР IVQ 2004 Екатеринбург"/>
      <sheetName val="БДР IVQ 2004 Пермь"/>
      <sheetName val="БДДС МЭБ"/>
      <sheetName val="БДДС Екатеринбург"/>
      <sheetName val="БДДС Перм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масла,литры"/>
    </sheetNames>
    <sheetDataSet>
      <sheetData sheetId="0" refreshError="1">
        <row r="9">
          <cell r="C9" t="str">
            <v>А. ДОХОДНАЯ ЧАСТЬ</v>
          </cell>
          <cell r="E9">
            <v>1</v>
          </cell>
        </row>
        <row r="11">
          <cell r="B11">
            <v>1</v>
          </cell>
          <cell r="C11" t="str">
            <v>Всего за алюминий, тыс.$</v>
          </cell>
          <cell r="E11">
            <v>11</v>
          </cell>
        </row>
        <row r="12">
          <cell r="B12">
            <v>11</v>
          </cell>
          <cell r="C12" t="str">
            <v>Толлинг(всего)</v>
          </cell>
          <cell r="E12">
            <v>111</v>
          </cell>
        </row>
        <row r="13">
          <cell r="B13">
            <v>111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D15" t="str">
            <v xml:space="preserve"> - ALDECO 301-98</v>
          </cell>
          <cell r="E15">
            <v>11107</v>
          </cell>
        </row>
        <row r="16">
          <cell r="B16">
            <v>111</v>
          </cell>
          <cell r="D16" t="str">
            <v xml:space="preserve"> - PEAField 302-98</v>
          </cell>
          <cell r="E16">
            <v>11109</v>
          </cell>
        </row>
        <row r="17">
          <cell r="B17">
            <v>111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E18">
            <v>112</v>
          </cell>
        </row>
        <row r="19">
          <cell r="B19">
            <v>112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D20" t="str">
            <v xml:space="preserve"> - ДЖЕВЕНЕТ 728</v>
          </cell>
          <cell r="E20">
            <v>11204</v>
          </cell>
        </row>
        <row r="21">
          <cell r="B21">
            <v>112</v>
          </cell>
          <cell r="D21" t="str">
            <v xml:space="preserve"> - COALKO 733</v>
          </cell>
          <cell r="E21">
            <v>11208</v>
          </cell>
        </row>
        <row r="22">
          <cell r="B22">
            <v>112</v>
          </cell>
          <cell r="D22" t="str">
            <v xml:space="preserve"> - COALKO 734</v>
          </cell>
          <cell r="E22">
            <v>11211</v>
          </cell>
        </row>
        <row r="23">
          <cell r="B23">
            <v>112</v>
          </cell>
          <cell r="D23" t="str">
            <v xml:space="preserve"> - ALDECO 803</v>
          </cell>
          <cell r="E23">
            <v>11209</v>
          </cell>
        </row>
        <row r="24">
          <cell r="B24">
            <v>112</v>
          </cell>
          <cell r="D24" t="str">
            <v xml:space="preserve"> - Алюминий Казахстана 804</v>
          </cell>
          <cell r="E24">
            <v>11210</v>
          </cell>
        </row>
        <row r="25">
          <cell r="B25">
            <v>112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E26">
            <v>113</v>
          </cell>
        </row>
        <row r="27">
          <cell r="B27">
            <v>113</v>
          </cell>
          <cell r="D27" t="str">
            <v xml:space="preserve"> - КРАЗПА 10</v>
          </cell>
          <cell r="E27">
            <v>11301</v>
          </cell>
        </row>
        <row r="28">
          <cell r="B28">
            <v>113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D29" t="str">
            <v xml:space="preserve"> - прочие</v>
          </cell>
          <cell r="E29">
            <v>11399</v>
          </cell>
        </row>
        <row r="32">
          <cell r="B32">
            <v>11</v>
          </cell>
          <cell r="C32" t="str">
            <v>Внутренний рынок, тыс.$</v>
          </cell>
          <cell r="E32">
            <v>114</v>
          </cell>
        </row>
        <row r="33">
          <cell r="B33">
            <v>11</v>
          </cell>
          <cell r="C33" t="str">
            <v>Внутренний рынок, тыс.руб.</v>
          </cell>
          <cell r="E33">
            <v>114</v>
          </cell>
        </row>
        <row r="34">
          <cell r="B34">
            <v>114</v>
          </cell>
          <cell r="D34" t="str">
            <v xml:space="preserve"> - КРАМЗ, 183</v>
          </cell>
          <cell r="E34">
            <v>11401</v>
          </cell>
        </row>
        <row r="35">
          <cell r="B35">
            <v>114</v>
          </cell>
          <cell r="D35" t="str">
            <v xml:space="preserve"> - САМЕКО, 128</v>
          </cell>
          <cell r="E35">
            <v>11402</v>
          </cell>
        </row>
        <row r="36">
          <cell r="B36">
            <v>114</v>
          </cell>
          <cell r="D36" t="str">
            <v xml:space="preserve"> - Танмет, 155, 182</v>
          </cell>
          <cell r="E36">
            <v>11403</v>
          </cell>
        </row>
        <row r="37">
          <cell r="B37">
            <v>114</v>
          </cell>
          <cell r="D37" t="str">
            <v xml:space="preserve"> - Ювис, 112</v>
          </cell>
          <cell r="E37">
            <v>11404</v>
          </cell>
        </row>
        <row r="38">
          <cell r="B38">
            <v>114</v>
          </cell>
          <cell r="D38" t="str">
            <v xml:space="preserve"> - прочие</v>
          </cell>
          <cell r="E38">
            <v>11499</v>
          </cell>
        </row>
        <row r="40">
          <cell r="B40">
            <v>1</v>
          </cell>
          <cell r="C40" t="str">
            <v>Всего других поступлений</v>
          </cell>
          <cell r="E40">
            <v>12</v>
          </cell>
        </row>
        <row r="41">
          <cell r="B41">
            <v>12</v>
          </cell>
          <cell r="C41" t="str">
            <v>Прочая продукция и услуги</v>
          </cell>
          <cell r="E41">
            <v>121</v>
          </cell>
        </row>
        <row r="42">
          <cell r="B42">
            <v>121</v>
          </cell>
          <cell r="D42" t="str">
            <v xml:space="preserve"> - кирпич</v>
          </cell>
          <cell r="E42">
            <v>1211</v>
          </cell>
        </row>
        <row r="43">
          <cell r="B43">
            <v>121</v>
          </cell>
          <cell r="D43" t="str">
            <v xml:space="preserve"> - ТНП</v>
          </cell>
          <cell r="E43">
            <v>1212</v>
          </cell>
        </row>
        <row r="44">
          <cell r="B44">
            <v>121</v>
          </cell>
          <cell r="D44" t="str">
            <v xml:space="preserve"> - услуги на сторону</v>
          </cell>
          <cell r="E44">
            <v>1213</v>
          </cell>
        </row>
        <row r="45">
          <cell r="B45">
            <v>121</v>
          </cell>
          <cell r="D45" t="str">
            <v xml:space="preserve"> - другие услуги и продукция</v>
          </cell>
          <cell r="E45">
            <v>1219</v>
          </cell>
        </row>
        <row r="46">
          <cell r="B46">
            <v>12</v>
          </cell>
          <cell r="C46" t="str">
            <v>Целевое финансирование</v>
          </cell>
          <cell r="E46">
            <v>122</v>
          </cell>
        </row>
        <row r="47">
          <cell r="B47">
            <v>122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D48" t="str">
            <v xml:space="preserve"> - прочие</v>
          </cell>
          <cell r="E48">
            <v>1229</v>
          </cell>
        </row>
        <row r="49">
          <cell r="B49">
            <v>12</v>
          </cell>
          <cell r="D49" t="str">
            <v>Продажа имущества и ТМЦ</v>
          </cell>
          <cell r="E49">
            <v>123</v>
          </cell>
        </row>
        <row r="50">
          <cell r="B50">
            <v>12</v>
          </cell>
          <cell r="D50" t="str">
            <v>Возмещение НДС и др. налогов</v>
          </cell>
          <cell r="E50">
            <v>124</v>
          </cell>
        </row>
        <row r="51">
          <cell r="B51">
            <v>12</v>
          </cell>
          <cell r="D51" t="str">
            <v>Другие поступления</v>
          </cell>
          <cell r="E51">
            <v>125</v>
          </cell>
        </row>
        <row r="54">
          <cell r="C54" t="str">
            <v>Привлечение ресурсов :</v>
          </cell>
          <cell r="E54">
            <v>2</v>
          </cell>
        </row>
        <row r="55">
          <cell r="B55">
            <v>2</v>
          </cell>
          <cell r="C55" t="str">
            <v>Получение кредитов банка, всего</v>
          </cell>
          <cell r="E55">
            <v>21</v>
          </cell>
        </row>
        <row r="56">
          <cell r="B56">
            <v>21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D57" t="str">
            <v xml:space="preserve"> - КрасСберБанк</v>
          </cell>
          <cell r="E57">
            <v>2102</v>
          </cell>
        </row>
        <row r="58">
          <cell r="B58">
            <v>21</v>
          </cell>
          <cell r="D58" t="str">
            <v xml:space="preserve"> - АЛЬФА Банк</v>
          </cell>
          <cell r="E58">
            <v>2103</v>
          </cell>
        </row>
        <row r="59">
          <cell r="B59">
            <v>21</v>
          </cell>
          <cell r="D59" t="str">
            <v xml:space="preserve"> - ИНКОМ Банк</v>
          </cell>
          <cell r="E59">
            <v>2104</v>
          </cell>
        </row>
        <row r="60">
          <cell r="B60">
            <v>21</v>
          </cell>
          <cell r="D60" t="str">
            <v xml:space="preserve"> - МосБизнес Банк</v>
          </cell>
          <cell r="E60">
            <v>2105</v>
          </cell>
        </row>
        <row r="61">
          <cell r="B61">
            <v>21</v>
          </cell>
          <cell r="D61" t="str">
            <v xml:space="preserve"> - Российский Кредит</v>
          </cell>
          <cell r="E61">
            <v>2106</v>
          </cell>
        </row>
        <row r="62">
          <cell r="B62">
            <v>21</v>
          </cell>
          <cell r="D62" t="str">
            <v xml:space="preserve"> - Залогбанк №89/97</v>
          </cell>
          <cell r="E62">
            <v>2107</v>
          </cell>
        </row>
        <row r="63">
          <cell r="B63">
            <v>21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E73">
            <v>3</v>
          </cell>
        </row>
        <row r="74">
          <cell r="B74">
            <v>3</v>
          </cell>
          <cell r="C74" t="str">
            <v>Погашение кредитов банка, всего</v>
          </cell>
          <cell r="E74">
            <v>31</v>
          </cell>
        </row>
        <row r="75">
          <cell r="B75">
            <v>31</v>
          </cell>
          <cell r="D75" t="str">
            <v xml:space="preserve"> - КБ МЕТАЛЭКС</v>
          </cell>
          <cell r="E75">
            <v>3101</v>
          </cell>
        </row>
        <row r="76">
          <cell r="B76">
            <v>31</v>
          </cell>
          <cell r="D76" t="str">
            <v xml:space="preserve"> - КрасСберБанк</v>
          </cell>
          <cell r="E76">
            <v>3102</v>
          </cell>
        </row>
        <row r="77">
          <cell r="B77">
            <v>31</v>
          </cell>
          <cell r="D77" t="str">
            <v xml:space="preserve"> - АЛЬФА Банк</v>
          </cell>
          <cell r="E77">
            <v>3103</v>
          </cell>
        </row>
        <row r="78">
          <cell r="B78">
            <v>31</v>
          </cell>
          <cell r="D78" t="str">
            <v xml:space="preserve"> - ИНКОМ Банк</v>
          </cell>
          <cell r="E78">
            <v>3104</v>
          </cell>
        </row>
        <row r="79">
          <cell r="B79">
            <v>31</v>
          </cell>
          <cell r="D79" t="str">
            <v xml:space="preserve"> - МосБизнес Банк</v>
          </cell>
          <cell r="E79">
            <v>3105</v>
          </cell>
        </row>
        <row r="80">
          <cell r="B80">
            <v>31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E92">
            <v>4</v>
          </cell>
        </row>
        <row r="93">
          <cell r="B93">
            <v>4</v>
          </cell>
          <cell r="C93" t="str">
            <v>Конвертация валюты</v>
          </cell>
          <cell r="E93">
            <v>42</v>
          </cell>
        </row>
        <row r="94">
          <cell r="B94">
            <v>42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E98">
            <v>43</v>
          </cell>
        </row>
        <row r="99">
          <cell r="B99">
            <v>43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E102">
            <v>44</v>
          </cell>
        </row>
        <row r="103">
          <cell r="B103">
            <v>44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E107">
            <v>45</v>
          </cell>
        </row>
        <row r="108">
          <cell r="B108">
            <v>45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E112">
            <v>40</v>
          </cell>
        </row>
        <row r="113">
          <cell r="B113">
            <v>40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</row>
        <row r="123">
          <cell r="D123" t="str">
            <v>РАСХОДОВ над доходами</v>
          </cell>
        </row>
        <row r="126">
          <cell r="C126" t="str">
            <v>Б. РАСХОДНАЯ ЧАСТЬ</v>
          </cell>
          <cell r="E126">
            <v>5</v>
          </cell>
        </row>
        <row r="127">
          <cell r="D127" t="str">
            <v xml:space="preserve"> - из СЕБЕСТОИМОСТИ</v>
          </cell>
          <cell r="E127">
            <v>51</v>
          </cell>
        </row>
        <row r="128">
          <cell r="D128" t="str">
            <v xml:space="preserve"> - из ПРИБЫЛИ ОТ РЕАЛИЗАЦИИ</v>
          </cell>
          <cell r="E128">
            <v>52</v>
          </cell>
        </row>
        <row r="129">
          <cell r="D129" t="str">
            <v xml:space="preserve"> - из ПРИБЫЛИ ПРЕДПРИЯТИЯ</v>
          </cell>
          <cell r="E129">
            <v>53</v>
          </cell>
        </row>
        <row r="132">
          <cell r="B132">
            <v>5</v>
          </cell>
          <cell r="C132" t="str">
            <v>КОММЕРЧЕСКИЙ ДИРЕКТОР</v>
          </cell>
          <cell r="E132">
            <v>6</v>
          </cell>
        </row>
        <row r="134">
          <cell r="B134">
            <v>6</v>
          </cell>
          <cell r="C134" t="str">
            <v>РАСХОДЫ ЗА СЧЕТ СЕБЕСТОИМОСТИ</v>
          </cell>
          <cell r="E134">
            <v>61</v>
          </cell>
        </row>
        <row r="135">
          <cell r="B135">
            <v>61</v>
          </cell>
          <cell r="C135" t="str">
            <v>С Ы Р Ь Е</v>
          </cell>
          <cell r="E135">
            <v>611</v>
          </cell>
        </row>
        <row r="136">
          <cell r="B136">
            <v>611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E156">
            <v>61130</v>
          </cell>
        </row>
        <row r="157">
          <cell r="B157">
            <v>61130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E166">
            <v>6121</v>
          </cell>
        </row>
        <row r="167">
          <cell r="B167">
            <v>6121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E173">
            <v>6122</v>
          </cell>
        </row>
        <row r="174">
          <cell r="B174">
            <v>6122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E188">
            <v>62</v>
          </cell>
        </row>
        <row r="189">
          <cell r="B189">
            <v>62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E192">
            <v>7</v>
          </cell>
        </row>
        <row r="194">
          <cell r="B194">
            <v>7</v>
          </cell>
          <cell r="C194" t="str">
            <v>РАСХОДЫ ЗА СЧЕТ СЕБЕСТОИМОСТИ</v>
          </cell>
          <cell r="E194">
            <v>71</v>
          </cell>
        </row>
        <row r="195">
          <cell r="B195">
            <v>71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E199">
            <v>715</v>
          </cell>
        </row>
        <row r="200">
          <cell r="B200">
            <v>715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E207">
            <v>716</v>
          </cell>
        </row>
        <row r="208">
          <cell r="B208">
            <v>716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E215">
            <v>72</v>
          </cell>
        </row>
        <row r="216">
          <cell r="B216">
            <v>72</v>
          </cell>
          <cell r="C216" t="str">
            <v>Капитальные вложения, в т.ч. :</v>
          </cell>
          <cell r="E216">
            <v>721</v>
          </cell>
        </row>
        <row r="217">
          <cell r="B217">
            <v>721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E223">
            <v>8</v>
          </cell>
        </row>
        <row r="225">
          <cell r="B225">
            <v>8</v>
          </cell>
          <cell r="C225" t="str">
            <v>РАСХОДЫ ЗА СЧЕТ СЕБЕСТОИМОСТИ</v>
          </cell>
          <cell r="E225">
            <v>81</v>
          </cell>
        </row>
        <row r="226">
          <cell r="B226">
            <v>81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E227">
            <v>812</v>
          </cell>
        </row>
        <row r="228">
          <cell r="B228">
            <v>812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E232">
            <v>813</v>
          </cell>
        </row>
        <row r="233">
          <cell r="B233">
            <v>813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E248">
            <v>82</v>
          </cell>
        </row>
        <row r="249">
          <cell r="B249">
            <v>82</v>
          </cell>
          <cell r="C249" t="str">
            <v>Налоги - всего</v>
          </cell>
          <cell r="E249">
            <v>821</v>
          </cell>
        </row>
        <row r="250">
          <cell r="B250">
            <v>821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E257">
            <v>83</v>
          </cell>
        </row>
        <row r="258">
          <cell r="B258">
            <v>83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Январь"/>
      <sheetName val="Таблица по нормативам 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D2">
            <v>461268.57</v>
          </cell>
        </row>
        <row r="3">
          <cell r="D3">
            <v>172422.61</v>
          </cell>
        </row>
        <row r="4">
          <cell r="D4">
            <v>2301622.13</v>
          </cell>
        </row>
        <row r="5">
          <cell r="D5">
            <v>2317681.7200000002</v>
          </cell>
        </row>
        <row r="8">
          <cell r="D8">
            <v>27239.75</v>
          </cell>
        </row>
        <row r="9">
          <cell r="D9">
            <v>2846.7</v>
          </cell>
        </row>
        <row r="14">
          <cell r="D14">
            <v>5.4316067457375848E-2</v>
          </cell>
          <cell r="E14">
            <v>4.8829595997034854E-2</v>
          </cell>
          <cell r="F14">
            <v>4.7046492772424023E-2</v>
          </cell>
          <cell r="G14">
            <v>4.6772169199406979E-2</v>
          </cell>
          <cell r="I14">
            <v>5.4316067457375848E-2</v>
          </cell>
          <cell r="J14">
            <v>4.8829595997034854E-2</v>
          </cell>
        </row>
        <row r="15">
          <cell r="D15">
            <v>4.0069681245366945E-2</v>
          </cell>
          <cell r="E15">
            <v>3.6022238695329875E-2</v>
          </cell>
          <cell r="F15">
            <v>3.4706819866567831E-2</v>
          </cell>
          <cell r="G15">
            <v>3.4504447739065976E-2</v>
          </cell>
          <cell r="I15">
            <v>4.0069681245366945E-2</v>
          </cell>
          <cell r="J15">
            <v>3.6022238695329875E-2</v>
          </cell>
        </row>
        <row r="16">
          <cell r="D16">
            <v>4.1945654188287627E-2</v>
          </cell>
          <cell r="E16">
            <v>3.7708719421793921E-2</v>
          </cell>
          <cell r="F16">
            <v>3.6331715622683468E-2</v>
          </cell>
          <cell r="G16">
            <v>3.6119868884358787E-2</v>
          </cell>
          <cell r="I16">
            <v>4.1945654188287627E-2</v>
          </cell>
          <cell r="J16">
            <v>3.7708719421793921E-2</v>
          </cell>
        </row>
        <row r="18">
          <cell r="D18">
            <v>2.7382783543365458E-2</v>
          </cell>
          <cell r="E18">
            <v>2.461684581171238E-2</v>
          </cell>
          <cell r="F18">
            <v>2.371791604892513E-2</v>
          </cell>
          <cell r="G18">
            <v>2.3579619162342476E-2</v>
          </cell>
          <cell r="I18">
            <v>2.7382783543365458E-2</v>
          </cell>
          <cell r="J18">
            <v>2.461684581171238E-2</v>
          </cell>
        </row>
        <row r="19">
          <cell r="D19">
            <v>8.2561156412157173E-3</v>
          </cell>
          <cell r="E19">
            <v>7.4221645663454421E-3</v>
          </cell>
          <cell r="F19">
            <v>7.1511304670126025E-3</v>
          </cell>
          <cell r="G19">
            <v>7.1094329132690894E-3</v>
          </cell>
          <cell r="I19">
            <v>8.2561156412157173E-3</v>
          </cell>
          <cell r="J19">
            <v>7.4221645663454421E-3</v>
          </cell>
        </row>
        <row r="24">
          <cell r="D24">
            <v>8.2561156412157173E-3</v>
          </cell>
          <cell r="E24">
            <v>7.4221645663454421E-3</v>
          </cell>
          <cell r="F24">
            <v>7.1511304670126025E-3</v>
          </cell>
          <cell r="G24">
            <v>7.1094329132690894E-3</v>
          </cell>
          <cell r="I24">
            <v>8.2561156412157173E-3</v>
          </cell>
          <cell r="J24">
            <v>7.4221645663454421E-3</v>
          </cell>
        </row>
        <row r="26">
          <cell r="D26">
            <v>2.5593958487768721E-2</v>
          </cell>
          <cell r="E26">
            <v>2.300871015567087E-2</v>
          </cell>
          <cell r="F26">
            <v>2.2168504447739067E-2</v>
          </cell>
          <cell r="G26">
            <v>2.2039242031134176E-2</v>
          </cell>
          <cell r="I26">
            <v>2.5593958487768721E-2</v>
          </cell>
          <cell r="J26">
            <v>2.300871015567087E-2</v>
          </cell>
        </row>
        <row r="27">
          <cell r="D27">
            <v>4.3482209043736113E-2</v>
          </cell>
          <cell r="E27">
            <v>3.9090066716085996E-2</v>
          </cell>
          <cell r="F27">
            <v>3.7662620459599706E-2</v>
          </cell>
          <cell r="G27">
            <v>3.7443013343217202E-2</v>
          </cell>
          <cell r="I27">
            <v>4.3482209043736113E-2</v>
          </cell>
          <cell r="J27">
            <v>3.9090066716085996E-2</v>
          </cell>
        </row>
        <row r="28">
          <cell r="D28">
            <v>4.9766030392883624E-2</v>
          </cell>
          <cell r="E28">
            <v>4.4739158636026691E-2</v>
          </cell>
          <cell r="F28">
            <v>4.3105425315048185E-2</v>
          </cell>
          <cell r="G28">
            <v>4.285408172720534E-2</v>
          </cell>
          <cell r="I28">
            <v>4.9766030392883624E-2</v>
          </cell>
          <cell r="J28">
            <v>4.4739158636026691E-2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Неопл_11-02"/>
      <sheetName val="Свод_неопл"/>
      <sheetName val="реестр_бюджет"/>
      <sheetName val="График"/>
      <sheetName val="поступления"/>
      <sheetName val="Реестр_ГУТА"/>
      <sheetName val="в"/>
      <sheetName val="Энергосбы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ый лист"/>
      <sheetName val="янв98"/>
      <sheetName val="фвр2м98"/>
      <sheetName val="мрт1кв98"/>
      <sheetName val="апр4м98"/>
      <sheetName val="май5мес98"/>
      <sheetName val="июнь2кв1пг98"/>
      <sheetName val="июль7мес98"/>
      <sheetName val="авг 8 мес98"/>
      <sheetName val="сент3кв9мес98"/>
      <sheetName val="окт 10 мес 98 "/>
      <sheetName val="нбр11мес98"/>
      <sheetName val="дкб IV кв 98"/>
      <sheetName val="Разд"/>
      <sheetName val="янв 99 г"/>
      <sheetName val="янв 99 к ф"/>
      <sheetName val="февр99"/>
      <sheetName val="Свод директору"/>
      <sheetName val="февр99 к Ф"/>
      <sheetName val="март1кв99"/>
      <sheetName val="мрт1кв99 к Ф"/>
      <sheetName val="курс,ЛБМ"/>
      <sheetName val="Логвинову"/>
      <sheetName val="М 1кв99 Факт"/>
      <sheetName val="Апр4 м 9"/>
      <sheetName val="Май 5 м 9"/>
      <sheetName val="июнь 2кв1пг 9"/>
      <sheetName val="Для ВАМИ"/>
      <sheetName val="курс,ЛБМ (2)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масла,ли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Январь"/>
      <sheetName val="оборудование"/>
      <sheetName val="График"/>
      <sheetName val="Заголовок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чество"/>
      <sheetName val="тех присоед"/>
      <sheetName val="вид2"/>
      <sheetName val="Лист2"/>
      <sheetName val="Лист3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Январь"/>
      <sheetName val="1_2_1"/>
      <sheetName val="2_2_4"/>
      <sheetName val="постоянные затраты"/>
      <sheetName val="Списки"/>
      <sheetName val="Отоп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>
        <row r="36">
          <cell r="F36">
            <v>8.6999999999999993</v>
          </cell>
        </row>
        <row r="37">
          <cell r="F37">
            <v>19.600000000000001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Январь"/>
      <sheetName val="Параметры"/>
      <sheetName val="Материал"/>
      <sheetName val="1.2.1"/>
      <sheetName val="2.2.4"/>
      <sheetName val="план 2000"/>
      <sheetName val="Списки"/>
      <sheetName val="Лист1"/>
      <sheetName val="21.3"/>
      <sheetName val="ОХР смета 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отчетный период"/>
      <sheetName val="Параметры"/>
      <sheetName val="Январь"/>
      <sheetName val="Лист1"/>
      <sheetName val="2.3.4."/>
      <sheetName val="июнь9"/>
      <sheetName val="21.3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/>
          <cell r="E121"/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/>
          <cell r="C154"/>
          <cell r="D154"/>
          <cell r="E154"/>
        </row>
        <row r="155">
          <cell r="B155"/>
          <cell r="C155"/>
          <cell r="D155"/>
          <cell r="E155"/>
        </row>
        <row r="156">
          <cell r="B156" t="str">
            <v>РАСХОДЫ</v>
          </cell>
          <cell r="C156"/>
          <cell r="D156"/>
          <cell r="E156"/>
        </row>
        <row r="157">
          <cell r="B157"/>
          <cell r="C157"/>
          <cell r="D157"/>
          <cell r="E157"/>
        </row>
        <row r="158">
          <cell r="B158"/>
          <cell r="C158"/>
          <cell r="D158"/>
          <cell r="E158"/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/>
          <cell r="E166"/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/>
          <cell r="E212"/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/>
          <cell r="E215"/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/>
          <cell r="E223"/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/>
          <cell r="E253"/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/>
          <cell r="E281"/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/>
          <cell r="E291"/>
        </row>
        <row r="292">
          <cell r="B292">
            <v>2000000</v>
          </cell>
          <cell r="C292">
            <v>2</v>
          </cell>
          <cell r="D292"/>
          <cell r="E292"/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/>
          <cell r="E294"/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/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/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 "/>
      <sheetName val="Лист3"/>
    </sheetNames>
    <sheetDataSet>
      <sheetData sheetId="0" refreshError="1"/>
      <sheetData sheetId="1">
        <row r="8">
          <cell r="G8">
            <v>150.60770067957216</v>
          </cell>
          <cell r="J8">
            <v>87.542965909999992</v>
          </cell>
        </row>
      </sheetData>
      <sheetData sheetId="2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согласование"/>
      <sheetName val="Амортизация по счетам (2)"/>
      <sheetName val="ФОТ по счетам (2)"/>
      <sheetName val="меню"/>
      <sheetName val="Прочие мат. для АТС по счетам"/>
      <sheetName val="Запчасти по счетам"/>
      <sheetName val="ГСМ по счетам"/>
      <sheetName val="Амортизация по счетам"/>
      <sheetName val="ФОТ по счетам"/>
      <sheetName val="выручка без НДС"/>
      <sheetName val="Распределение 23,25."/>
      <sheetName val="Распределение 26"/>
      <sheetName val="Себестоимость"/>
      <sheetName val="20,23,25,26 счета в руб. "/>
      <sheetName val="Лист2"/>
      <sheetName val="Кратко для банков"/>
      <sheetName val="ИТОГ по статьям с разб."/>
      <sheetName val="БДР общ"/>
      <sheetName val="БДР общ анализ факт-план"/>
      <sheetName val="услуги"/>
      <sheetName val="транспортировка"/>
      <sheetName val="услуги ТТУ"/>
      <sheetName val="услуги техприсоед."/>
      <sheetName val="услуги н.осв."/>
      <sheetName val="23ПРБ"/>
      <sheetName val="23АТС"/>
      <sheetName val="26"/>
      <sheetName val="25"/>
      <sheetName val="23РСУ"/>
      <sheetName val="23ПРБ (2)"/>
      <sheetName val="23РСУ (2)"/>
      <sheetName val="услуги произ хар"/>
      <sheetName val="транспортировка (2)"/>
      <sheetName val="тех присоединение"/>
      <sheetName val="Услуги ТП и КС"/>
      <sheetName val="Услуги наруж.освещ."/>
      <sheetName val="транспортировка (3)"/>
      <sheetName val="транспортировка (4)"/>
      <sheetName val="Смета для раскрытия (новая)"/>
      <sheetName val="Смета для раскрытия для нас"/>
      <sheetName val="1 квартал"/>
      <sheetName val="2 квартал "/>
      <sheetName val="3 квартал "/>
      <sheetName val="4 квартал"/>
      <sheetName val="ГОД без прибыли"/>
      <sheetName val="Амортизация по счетам (3)"/>
      <sheetName val="Расчет налога на прибыль"/>
      <sheetName val="Расчет налога на прибыль по ТП"/>
      <sheetName val="Расчет налога на прибыль по пер"/>
      <sheetName val="Расчет налога на прибыль общий"/>
      <sheetName val="Форма 2(год)"/>
      <sheetName val="ГОД (для ДТР)"/>
      <sheetName val="Лист3"/>
      <sheetName val="Прочие доходы и расходы"/>
      <sheetName val="5"/>
      <sheetName val="6.2."/>
      <sheetName val="Коммунальные 20 сч"/>
      <sheetName val="Коммунальные 25 сч"/>
      <sheetName val="Комуслуги всего"/>
      <sheetName val="свод АТС"/>
      <sheetName val="23 АТС для тарифа (2)"/>
      <sheetName val="23 ПРБ для тарифа  (2)"/>
      <sheetName val="23 РСУ для тарифа (2)"/>
      <sheetName val="свод 25 счета укрупненно (2)"/>
      <sheetName val="26 счет для тариф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59">
          <cell r="F159">
            <v>39734.579080000003</v>
          </cell>
          <cell r="N159">
            <v>40572.082819999996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-4"/>
      <sheetName val="М-5"/>
      <sheetName val="М-6"/>
      <sheetName val="М-7"/>
      <sheetName val="М-9"/>
      <sheetName val="М-10"/>
      <sheetName val="М-11"/>
      <sheetName val="М-12"/>
      <sheetName val="M-13"/>
      <sheetName val="М-14"/>
      <sheetName val="УФ-25энергия"/>
      <sheetName val="УФ-52эл"/>
      <sheetName val="УФ-52т"/>
      <sheetName val="1 "/>
      <sheetName val="2 "/>
      <sheetName val="3 "/>
      <sheetName val="4"/>
      <sheetName val="FES"/>
      <sheetName val="График"/>
      <sheetName val="ТоКС-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 Тариф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CEMTRADE"/>
      <sheetName val="завод задания"/>
      <sheetName val="#ССЫЛКА"/>
      <sheetName val="БДДС_нов"/>
      <sheetName val="цены цех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2"/>
  <sheetViews>
    <sheetView zoomScale="70" zoomScaleNormal="70" workbookViewId="0">
      <selection activeCell="T33" sqref="T33"/>
    </sheetView>
  </sheetViews>
  <sheetFormatPr defaultRowHeight="15.75" x14ac:dyDescent="0.25"/>
  <cols>
    <col min="1" max="1" width="9.140625" style="1"/>
    <col min="2" max="2" width="39.85546875" style="1" customWidth="1"/>
    <col min="3" max="3" width="10.5703125" style="1" bestFit="1" customWidth="1"/>
    <col min="4" max="4" width="12" style="1" bestFit="1" customWidth="1"/>
    <col min="5" max="5" width="9" style="1" customWidth="1"/>
    <col min="6" max="6" width="10.5703125" style="1" customWidth="1"/>
    <col min="7" max="7" width="10.7109375" style="1" customWidth="1"/>
    <col min="8" max="8" width="12.42578125" style="1" bestFit="1" customWidth="1"/>
    <col min="9" max="9" width="9" style="1" customWidth="1"/>
    <col min="10" max="10" width="10.5703125" style="1" customWidth="1"/>
    <col min="11" max="11" width="9.42578125" style="1" customWidth="1"/>
    <col min="12" max="12" width="10" style="1" customWidth="1"/>
    <col min="13" max="13" width="45.28515625" style="1" customWidth="1"/>
    <col min="14" max="257" width="9.140625" style="1"/>
    <col min="258" max="258" width="39.85546875" style="1" customWidth="1"/>
    <col min="259" max="259" width="10.5703125" style="1" bestFit="1" customWidth="1"/>
    <col min="260" max="260" width="12" style="1" bestFit="1" customWidth="1"/>
    <col min="261" max="261" width="9" style="1" customWidth="1"/>
    <col min="262" max="262" width="10.5703125" style="1" customWidth="1"/>
    <col min="263" max="263" width="10.7109375" style="1" customWidth="1"/>
    <col min="264" max="264" width="12.42578125" style="1" bestFit="1" customWidth="1"/>
    <col min="265" max="265" width="9" style="1" customWidth="1"/>
    <col min="266" max="266" width="10.5703125" style="1" customWidth="1"/>
    <col min="267" max="267" width="9.42578125" style="1" customWidth="1"/>
    <col min="268" max="268" width="10" style="1" customWidth="1"/>
    <col min="269" max="269" width="45.28515625" style="1" customWidth="1"/>
    <col min="270" max="513" width="9.140625" style="1"/>
    <col min="514" max="514" width="39.85546875" style="1" customWidth="1"/>
    <col min="515" max="515" width="10.5703125" style="1" bestFit="1" customWidth="1"/>
    <col min="516" max="516" width="12" style="1" bestFit="1" customWidth="1"/>
    <col min="517" max="517" width="9" style="1" customWidth="1"/>
    <col min="518" max="518" width="10.5703125" style="1" customWidth="1"/>
    <col min="519" max="519" width="10.7109375" style="1" customWidth="1"/>
    <col min="520" max="520" width="12.42578125" style="1" bestFit="1" customWidth="1"/>
    <col min="521" max="521" width="9" style="1" customWidth="1"/>
    <col min="522" max="522" width="10.5703125" style="1" customWidth="1"/>
    <col min="523" max="523" width="9.42578125" style="1" customWidth="1"/>
    <col min="524" max="524" width="10" style="1" customWidth="1"/>
    <col min="525" max="525" width="45.28515625" style="1" customWidth="1"/>
    <col min="526" max="769" width="9.140625" style="1"/>
    <col min="770" max="770" width="39.85546875" style="1" customWidth="1"/>
    <col min="771" max="771" width="10.5703125" style="1" bestFit="1" customWidth="1"/>
    <col min="772" max="772" width="12" style="1" bestFit="1" customWidth="1"/>
    <col min="773" max="773" width="9" style="1" customWidth="1"/>
    <col min="774" max="774" width="10.5703125" style="1" customWidth="1"/>
    <col min="775" max="775" width="10.7109375" style="1" customWidth="1"/>
    <col min="776" max="776" width="12.42578125" style="1" bestFit="1" customWidth="1"/>
    <col min="777" max="777" width="9" style="1" customWidth="1"/>
    <col min="778" max="778" width="10.5703125" style="1" customWidth="1"/>
    <col min="779" max="779" width="9.42578125" style="1" customWidth="1"/>
    <col min="780" max="780" width="10" style="1" customWidth="1"/>
    <col min="781" max="781" width="45.28515625" style="1" customWidth="1"/>
    <col min="782" max="1025" width="9.140625" style="1"/>
    <col min="1026" max="1026" width="39.85546875" style="1" customWidth="1"/>
    <col min="1027" max="1027" width="10.5703125" style="1" bestFit="1" customWidth="1"/>
    <col min="1028" max="1028" width="12" style="1" bestFit="1" customWidth="1"/>
    <col min="1029" max="1029" width="9" style="1" customWidth="1"/>
    <col min="1030" max="1030" width="10.5703125" style="1" customWidth="1"/>
    <col min="1031" max="1031" width="10.7109375" style="1" customWidth="1"/>
    <col min="1032" max="1032" width="12.42578125" style="1" bestFit="1" customWidth="1"/>
    <col min="1033" max="1033" width="9" style="1" customWidth="1"/>
    <col min="1034" max="1034" width="10.5703125" style="1" customWidth="1"/>
    <col min="1035" max="1035" width="9.42578125" style="1" customWidth="1"/>
    <col min="1036" max="1036" width="10" style="1" customWidth="1"/>
    <col min="1037" max="1037" width="45.28515625" style="1" customWidth="1"/>
    <col min="1038" max="1281" width="9.140625" style="1"/>
    <col min="1282" max="1282" width="39.85546875" style="1" customWidth="1"/>
    <col min="1283" max="1283" width="10.5703125" style="1" bestFit="1" customWidth="1"/>
    <col min="1284" max="1284" width="12" style="1" bestFit="1" customWidth="1"/>
    <col min="1285" max="1285" width="9" style="1" customWidth="1"/>
    <col min="1286" max="1286" width="10.5703125" style="1" customWidth="1"/>
    <col min="1287" max="1287" width="10.7109375" style="1" customWidth="1"/>
    <col min="1288" max="1288" width="12.42578125" style="1" bestFit="1" customWidth="1"/>
    <col min="1289" max="1289" width="9" style="1" customWidth="1"/>
    <col min="1290" max="1290" width="10.5703125" style="1" customWidth="1"/>
    <col min="1291" max="1291" width="9.42578125" style="1" customWidth="1"/>
    <col min="1292" max="1292" width="10" style="1" customWidth="1"/>
    <col min="1293" max="1293" width="45.28515625" style="1" customWidth="1"/>
    <col min="1294" max="1537" width="9.140625" style="1"/>
    <col min="1538" max="1538" width="39.85546875" style="1" customWidth="1"/>
    <col min="1539" max="1539" width="10.5703125" style="1" bestFit="1" customWidth="1"/>
    <col min="1540" max="1540" width="12" style="1" bestFit="1" customWidth="1"/>
    <col min="1541" max="1541" width="9" style="1" customWidth="1"/>
    <col min="1542" max="1542" width="10.5703125" style="1" customWidth="1"/>
    <col min="1543" max="1543" width="10.7109375" style="1" customWidth="1"/>
    <col min="1544" max="1544" width="12.42578125" style="1" bestFit="1" customWidth="1"/>
    <col min="1545" max="1545" width="9" style="1" customWidth="1"/>
    <col min="1546" max="1546" width="10.5703125" style="1" customWidth="1"/>
    <col min="1547" max="1547" width="9.42578125" style="1" customWidth="1"/>
    <col min="1548" max="1548" width="10" style="1" customWidth="1"/>
    <col min="1549" max="1549" width="45.28515625" style="1" customWidth="1"/>
    <col min="1550" max="1793" width="9.140625" style="1"/>
    <col min="1794" max="1794" width="39.85546875" style="1" customWidth="1"/>
    <col min="1795" max="1795" width="10.5703125" style="1" bestFit="1" customWidth="1"/>
    <col min="1796" max="1796" width="12" style="1" bestFit="1" customWidth="1"/>
    <col min="1797" max="1797" width="9" style="1" customWidth="1"/>
    <col min="1798" max="1798" width="10.5703125" style="1" customWidth="1"/>
    <col min="1799" max="1799" width="10.7109375" style="1" customWidth="1"/>
    <col min="1800" max="1800" width="12.42578125" style="1" bestFit="1" customWidth="1"/>
    <col min="1801" max="1801" width="9" style="1" customWidth="1"/>
    <col min="1802" max="1802" width="10.5703125" style="1" customWidth="1"/>
    <col min="1803" max="1803" width="9.42578125" style="1" customWidth="1"/>
    <col min="1804" max="1804" width="10" style="1" customWidth="1"/>
    <col min="1805" max="1805" width="45.28515625" style="1" customWidth="1"/>
    <col min="1806" max="2049" width="9.140625" style="1"/>
    <col min="2050" max="2050" width="39.85546875" style="1" customWidth="1"/>
    <col min="2051" max="2051" width="10.5703125" style="1" bestFit="1" customWidth="1"/>
    <col min="2052" max="2052" width="12" style="1" bestFit="1" customWidth="1"/>
    <col min="2053" max="2053" width="9" style="1" customWidth="1"/>
    <col min="2054" max="2054" width="10.5703125" style="1" customWidth="1"/>
    <col min="2055" max="2055" width="10.7109375" style="1" customWidth="1"/>
    <col min="2056" max="2056" width="12.42578125" style="1" bestFit="1" customWidth="1"/>
    <col min="2057" max="2057" width="9" style="1" customWidth="1"/>
    <col min="2058" max="2058" width="10.5703125" style="1" customWidth="1"/>
    <col min="2059" max="2059" width="9.42578125" style="1" customWidth="1"/>
    <col min="2060" max="2060" width="10" style="1" customWidth="1"/>
    <col min="2061" max="2061" width="45.28515625" style="1" customWidth="1"/>
    <col min="2062" max="2305" width="9.140625" style="1"/>
    <col min="2306" max="2306" width="39.85546875" style="1" customWidth="1"/>
    <col min="2307" max="2307" width="10.5703125" style="1" bestFit="1" customWidth="1"/>
    <col min="2308" max="2308" width="12" style="1" bestFit="1" customWidth="1"/>
    <col min="2309" max="2309" width="9" style="1" customWidth="1"/>
    <col min="2310" max="2310" width="10.5703125" style="1" customWidth="1"/>
    <col min="2311" max="2311" width="10.7109375" style="1" customWidth="1"/>
    <col min="2312" max="2312" width="12.42578125" style="1" bestFit="1" customWidth="1"/>
    <col min="2313" max="2313" width="9" style="1" customWidth="1"/>
    <col min="2314" max="2314" width="10.5703125" style="1" customWidth="1"/>
    <col min="2315" max="2315" width="9.42578125" style="1" customWidth="1"/>
    <col min="2316" max="2316" width="10" style="1" customWidth="1"/>
    <col min="2317" max="2317" width="45.28515625" style="1" customWidth="1"/>
    <col min="2318" max="2561" width="9.140625" style="1"/>
    <col min="2562" max="2562" width="39.85546875" style="1" customWidth="1"/>
    <col min="2563" max="2563" width="10.5703125" style="1" bestFit="1" customWidth="1"/>
    <col min="2564" max="2564" width="12" style="1" bestFit="1" customWidth="1"/>
    <col min="2565" max="2565" width="9" style="1" customWidth="1"/>
    <col min="2566" max="2566" width="10.5703125" style="1" customWidth="1"/>
    <col min="2567" max="2567" width="10.7109375" style="1" customWidth="1"/>
    <col min="2568" max="2568" width="12.42578125" style="1" bestFit="1" customWidth="1"/>
    <col min="2569" max="2569" width="9" style="1" customWidth="1"/>
    <col min="2570" max="2570" width="10.5703125" style="1" customWidth="1"/>
    <col min="2571" max="2571" width="9.42578125" style="1" customWidth="1"/>
    <col min="2572" max="2572" width="10" style="1" customWidth="1"/>
    <col min="2573" max="2573" width="45.28515625" style="1" customWidth="1"/>
    <col min="2574" max="2817" width="9.140625" style="1"/>
    <col min="2818" max="2818" width="39.85546875" style="1" customWidth="1"/>
    <col min="2819" max="2819" width="10.5703125" style="1" bestFit="1" customWidth="1"/>
    <col min="2820" max="2820" width="12" style="1" bestFit="1" customWidth="1"/>
    <col min="2821" max="2821" width="9" style="1" customWidth="1"/>
    <col min="2822" max="2822" width="10.5703125" style="1" customWidth="1"/>
    <col min="2823" max="2823" width="10.7109375" style="1" customWidth="1"/>
    <col min="2824" max="2824" width="12.42578125" style="1" bestFit="1" customWidth="1"/>
    <col min="2825" max="2825" width="9" style="1" customWidth="1"/>
    <col min="2826" max="2826" width="10.5703125" style="1" customWidth="1"/>
    <col min="2827" max="2827" width="9.42578125" style="1" customWidth="1"/>
    <col min="2828" max="2828" width="10" style="1" customWidth="1"/>
    <col min="2829" max="2829" width="45.28515625" style="1" customWidth="1"/>
    <col min="2830" max="3073" width="9.140625" style="1"/>
    <col min="3074" max="3074" width="39.85546875" style="1" customWidth="1"/>
    <col min="3075" max="3075" width="10.5703125" style="1" bestFit="1" customWidth="1"/>
    <col min="3076" max="3076" width="12" style="1" bestFit="1" customWidth="1"/>
    <col min="3077" max="3077" width="9" style="1" customWidth="1"/>
    <col min="3078" max="3078" width="10.5703125" style="1" customWidth="1"/>
    <col min="3079" max="3079" width="10.7109375" style="1" customWidth="1"/>
    <col min="3080" max="3080" width="12.42578125" style="1" bestFit="1" customWidth="1"/>
    <col min="3081" max="3081" width="9" style="1" customWidth="1"/>
    <col min="3082" max="3082" width="10.5703125" style="1" customWidth="1"/>
    <col min="3083" max="3083" width="9.42578125" style="1" customWidth="1"/>
    <col min="3084" max="3084" width="10" style="1" customWidth="1"/>
    <col min="3085" max="3085" width="45.28515625" style="1" customWidth="1"/>
    <col min="3086" max="3329" width="9.140625" style="1"/>
    <col min="3330" max="3330" width="39.85546875" style="1" customWidth="1"/>
    <col min="3331" max="3331" width="10.5703125" style="1" bestFit="1" customWidth="1"/>
    <col min="3332" max="3332" width="12" style="1" bestFit="1" customWidth="1"/>
    <col min="3333" max="3333" width="9" style="1" customWidth="1"/>
    <col min="3334" max="3334" width="10.5703125" style="1" customWidth="1"/>
    <col min="3335" max="3335" width="10.7109375" style="1" customWidth="1"/>
    <col min="3336" max="3336" width="12.42578125" style="1" bestFit="1" customWidth="1"/>
    <col min="3337" max="3337" width="9" style="1" customWidth="1"/>
    <col min="3338" max="3338" width="10.5703125" style="1" customWidth="1"/>
    <col min="3339" max="3339" width="9.42578125" style="1" customWidth="1"/>
    <col min="3340" max="3340" width="10" style="1" customWidth="1"/>
    <col min="3341" max="3341" width="45.28515625" style="1" customWidth="1"/>
    <col min="3342" max="3585" width="9.140625" style="1"/>
    <col min="3586" max="3586" width="39.85546875" style="1" customWidth="1"/>
    <col min="3587" max="3587" width="10.5703125" style="1" bestFit="1" customWidth="1"/>
    <col min="3588" max="3588" width="12" style="1" bestFit="1" customWidth="1"/>
    <col min="3589" max="3589" width="9" style="1" customWidth="1"/>
    <col min="3590" max="3590" width="10.5703125" style="1" customWidth="1"/>
    <col min="3591" max="3591" width="10.7109375" style="1" customWidth="1"/>
    <col min="3592" max="3592" width="12.42578125" style="1" bestFit="1" customWidth="1"/>
    <col min="3593" max="3593" width="9" style="1" customWidth="1"/>
    <col min="3594" max="3594" width="10.5703125" style="1" customWidth="1"/>
    <col min="3595" max="3595" width="9.42578125" style="1" customWidth="1"/>
    <col min="3596" max="3596" width="10" style="1" customWidth="1"/>
    <col min="3597" max="3597" width="45.28515625" style="1" customWidth="1"/>
    <col min="3598" max="3841" width="9.140625" style="1"/>
    <col min="3842" max="3842" width="39.85546875" style="1" customWidth="1"/>
    <col min="3843" max="3843" width="10.5703125" style="1" bestFit="1" customWidth="1"/>
    <col min="3844" max="3844" width="12" style="1" bestFit="1" customWidth="1"/>
    <col min="3845" max="3845" width="9" style="1" customWidth="1"/>
    <col min="3846" max="3846" width="10.5703125" style="1" customWidth="1"/>
    <col min="3847" max="3847" width="10.7109375" style="1" customWidth="1"/>
    <col min="3848" max="3848" width="12.42578125" style="1" bestFit="1" customWidth="1"/>
    <col min="3849" max="3849" width="9" style="1" customWidth="1"/>
    <col min="3850" max="3850" width="10.5703125" style="1" customWidth="1"/>
    <col min="3851" max="3851" width="9.42578125" style="1" customWidth="1"/>
    <col min="3852" max="3852" width="10" style="1" customWidth="1"/>
    <col min="3853" max="3853" width="45.28515625" style="1" customWidth="1"/>
    <col min="3854" max="4097" width="9.140625" style="1"/>
    <col min="4098" max="4098" width="39.85546875" style="1" customWidth="1"/>
    <col min="4099" max="4099" width="10.5703125" style="1" bestFit="1" customWidth="1"/>
    <col min="4100" max="4100" width="12" style="1" bestFit="1" customWidth="1"/>
    <col min="4101" max="4101" width="9" style="1" customWidth="1"/>
    <col min="4102" max="4102" width="10.5703125" style="1" customWidth="1"/>
    <col min="4103" max="4103" width="10.7109375" style="1" customWidth="1"/>
    <col min="4104" max="4104" width="12.42578125" style="1" bestFit="1" customWidth="1"/>
    <col min="4105" max="4105" width="9" style="1" customWidth="1"/>
    <col min="4106" max="4106" width="10.5703125" style="1" customWidth="1"/>
    <col min="4107" max="4107" width="9.42578125" style="1" customWidth="1"/>
    <col min="4108" max="4108" width="10" style="1" customWidth="1"/>
    <col min="4109" max="4109" width="45.28515625" style="1" customWidth="1"/>
    <col min="4110" max="4353" width="9.140625" style="1"/>
    <col min="4354" max="4354" width="39.85546875" style="1" customWidth="1"/>
    <col min="4355" max="4355" width="10.5703125" style="1" bestFit="1" customWidth="1"/>
    <col min="4356" max="4356" width="12" style="1" bestFit="1" customWidth="1"/>
    <col min="4357" max="4357" width="9" style="1" customWidth="1"/>
    <col min="4358" max="4358" width="10.5703125" style="1" customWidth="1"/>
    <col min="4359" max="4359" width="10.7109375" style="1" customWidth="1"/>
    <col min="4360" max="4360" width="12.42578125" style="1" bestFit="1" customWidth="1"/>
    <col min="4361" max="4361" width="9" style="1" customWidth="1"/>
    <col min="4362" max="4362" width="10.5703125" style="1" customWidth="1"/>
    <col min="4363" max="4363" width="9.42578125" style="1" customWidth="1"/>
    <col min="4364" max="4364" width="10" style="1" customWidth="1"/>
    <col min="4365" max="4365" width="45.28515625" style="1" customWidth="1"/>
    <col min="4366" max="4609" width="9.140625" style="1"/>
    <col min="4610" max="4610" width="39.85546875" style="1" customWidth="1"/>
    <col min="4611" max="4611" width="10.5703125" style="1" bestFit="1" customWidth="1"/>
    <col min="4612" max="4612" width="12" style="1" bestFit="1" customWidth="1"/>
    <col min="4613" max="4613" width="9" style="1" customWidth="1"/>
    <col min="4614" max="4614" width="10.5703125" style="1" customWidth="1"/>
    <col min="4615" max="4615" width="10.7109375" style="1" customWidth="1"/>
    <col min="4616" max="4616" width="12.42578125" style="1" bestFit="1" customWidth="1"/>
    <col min="4617" max="4617" width="9" style="1" customWidth="1"/>
    <col min="4618" max="4618" width="10.5703125" style="1" customWidth="1"/>
    <col min="4619" max="4619" width="9.42578125" style="1" customWidth="1"/>
    <col min="4620" max="4620" width="10" style="1" customWidth="1"/>
    <col min="4621" max="4621" width="45.28515625" style="1" customWidth="1"/>
    <col min="4622" max="4865" width="9.140625" style="1"/>
    <col min="4866" max="4866" width="39.85546875" style="1" customWidth="1"/>
    <col min="4867" max="4867" width="10.5703125" style="1" bestFit="1" customWidth="1"/>
    <col min="4868" max="4868" width="12" style="1" bestFit="1" customWidth="1"/>
    <col min="4869" max="4869" width="9" style="1" customWidth="1"/>
    <col min="4870" max="4870" width="10.5703125" style="1" customWidth="1"/>
    <col min="4871" max="4871" width="10.7109375" style="1" customWidth="1"/>
    <col min="4872" max="4872" width="12.42578125" style="1" bestFit="1" customWidth="1"/>
    <col min="4873" max="4873" width="9" style="1" customWidth="1"/>
    <col min="4874" max="4874" width="10.5703125" style="1" customWidth="1"/>
    <col min="4875" max="4875" width="9.42578125" style="1" customWidth="1"/>
    <col min="4876" max="4876" width="10" style="1" customWidth="1"/>
    <col min="4877" max="4877" width="45.28515625" style="1" customWidth="1"/>
    <col min="4878" max="5121" width="9.140625" style="1"/>
    <col min="5122" max="5122" width="39.85546875" style="1" customWidth="1"/>
    <col min="5123" max="5123" width="10.5703125" style="1" bestFit="1" customWidth="1"/>
    <col min="5124" max="5124" width="12" style="1" bestFit="1" customWidth="1"/>
    <col min="5125" max="5125" width="9" style="1" customWidth="1"/>
    <col min="5126" max="5126" width="10.5703125" style="1" customWidth="1"/>
    <col min="5127" max="5127" width="10.7109375" style="1" customWidth="1"/>
    <col min="5128" max="5128" width="12.42578125" style="1" bestFit="1" customWidth="1"/>
    <col min="5129" max="5129" width="9" style="1" customWidth="1"/>
    <col min="5130" max="5130" width="10.5703125" style="1" customWidth="1"/>
    <col min="5131" max="5131" width="9.42578125" style="1" customWidth="1"/>
    <col min="5132" max="5132" width="10" style="1" customWidth="1"/>
    <col min="5133" max="5133" width="45.28515625" style="1" customWidth="1"/>
    <col min="5134" max="5377" width="9.140625" style="1"/>
    <col min="5378" max="5378" width="39.85546875" style="1" customWidth="1"/>
    <col min="5379" max="5379" width="10.5703125" style="1" bestFit="1" customWidth="1"/>
    <col min="5380" max="5380" width="12" style="1" bestFit="1" customWidth="1"/>
    <col min="5381" max="5381" width="9" style="1" customWidth="1"/>
    <col min="5382" max="5382" width="10.5703125" style="1" customWidth="1"/>
    <col min="5383" max="5383" width="10.7109375" style="1" customWidth="1"/>
    <col min="5384" max="5384" width="12.42578125" style="1" bestFit="1" customWidth="1"/>
    <col min="5385" max="5385" width="9" style="1" customWidth="1"/>
    <col min="5386" max="5386" width="10.5703125" style="1" customWidth="1"/>
    <col min="5387" max="5387" width="9.42578125" style="1" customWidth="1"/>
    <col min="5388" max="5388" width="10" style="1" customWidth="1"/>
    <col min="5389" max="5389" width="45.28515625" style="1" customWidth="1"/>
    <col min="5390" max="5633" width="9.140625" style="1"/>
    <col min="5634" max="5634" width="39.85546875" style="1" customWidth="1"/>
    <col min="5635" max="5635" width="10.5703125" style="1" bestFit="1" customWidth="1"/>
    <col min="5636" max="5636" width="12" style="1" bestFit="1" customWidth="1"/>
    <col min="5637" max="5637" width="9" style="1" customWidth="1"/>
    <col min="5638" max="5638" width="10.5703125" style="1" customWidth="1"/>
    <col min="5639" max="5639" width="10.7109375" style="1" customWidth="1"/>
    <col min="5640" max="5640" width="12.42578125" style="1" bestFit="1" customWidth="1"/>
    <col min="5641" max="5641" width="9" style="1" customWidth="1"/>
    <col min="5642" max="5642" width="10.5703125" style="1" customWidth="1"/>
    <col min="5643" max="5643" width="9.42578125" style="1" customWidth="1"/>
    <col min="5644" max="5644" width="10" style="1" customWidth="1"/>
    <col min="5645" max="5645" width="45.28515625" style="1" customWidth="1"/>
    <col min="5646" max="5889" width="9.140625" style="1"/>
    <col min="5890" max="5890" width="39.85546875" style="1" customWidth="1"/>
    <col min="5891" max="5891" width="10.5703125" style="1" bestFit="1" customWidth="1"/>
    <col min="5892" max="5892" width="12" style="1" bestFit="1" customWidth="1"/>
    <col min="5893" max="5893" width="9" style="1" customWidth="1"/>
    <col min="5894" max="5894" width="10.5703125" style="1" customWidth="1"/>
    <col min="5895" max="5895" width="10.7109375" style="1" customWidth="1"/>
    <col min="5896" max="5896" width="12.42578125" style="1" bestFit="1" customWidth="1"/>
    <col min="5897" max="5897" width="9" style="1" customWidth="1"/>
    <col min="5898" max="5898" width="10.5703125" style="1" customWidth="1"/>
    <col min="5899" max="5899" width="9.42578125" style="1" customWidth="1"/>
    <col min="5900" max="5900" width="10" style="1" customWidth="1"/>
    <col min="5901" max="5901" width="45.28515625" style="1" customWidth="1"/>
    <col min="5902" max="6145" width="9.140625" style="1"/>
    <col min="6146" max="6146" width="39.85546875" style="1" customWidth="1"/>
    <col min="6147" max="6147" width="10.5703125" style="1" bestFit="1" customWidth="1"/>
    <col min="6148" max="6148" width="12" style="1" bestFit="1" customWidth="1"/>
    <col min="6149" max="6149" width="9" style="1" customWidth="1"/>
    <col min="6150" max="6150" width="10.5703125" style="1" customWidth="1"/>
    <col min="6151" max="6151" width="10.7109375" style="1" customWidth="1"/>
    <col min="6152" max="6152" width="12.42578125" style="1" bestFit="1" customWidth="1"/>
    <col min="6153" max="6153" width="9" style="1" customWidth="1"/>
    <col min="6154" max="6154" width="10.5703125" style="1" customWidth="1"/>
    <col min="6155" max="6155" width="9.42578125" style="1" customWidth="1"/>
    <col min="6156" max="6156" width="10" style="1" customWidth="1"/>
    <col min="6157" max="6157" width="45.28515625" style="1" customWidth="1"/>
    <col min="6158" max="6401" width="9.140625" style="1"/>
    <col min="6402" max="6402" width="39.85546875" style="1" customWidth="1"/>
    <col min="6403" max="6403" width="10.5703125" style="1" bestFit="1" customWidth="1"/>
    <col min="6404" max="6404" width="12" style="1" bestFit="1" customWidth="1"/>
    <col min="6405" max="6405" width="9" style="1" customWidth="1"/>
    <col min="6406" max="6406" width="10.5703125" style="1" customWidth="1"/>
    <col min="6407" max="6407" width="10.7109375" style="1" customWidth="1"/>
    <col min="6408" max="6408" width="12.42578125" style="1" bestFit="1" customWidth="1"/>
    <col min="6409" max="6409" width="9" style="1" customWidth="1"/>
    <col min="6410" max="6410" width="10.5703125" style="1" customWidth="1"/>
    <col min="6411" max="6411" width="9.42578125" style="1" customWidth="1"/>
    <col min="6412" max="6412" width="10" style="1" customWidth="1"/>
    <col min="6413" max="6413" width="45.28515625" style="1" customWidth="1"/>
    <col min="6414" max="6657" width="9.140625" style="1"/>
    <col min="6658" max="6658" width="39.85546875" style="1" customWidth="1"/>
    <col min="6659" max="6659" width="10.5703125" style="1" bestFit="1" customWidth="1"/>
    <col min="6660" max="6660" width="12" style="1" bestFit="1" customWidth="1"/>
    <col min="6661" max="6661" width="9" style="1" customWidth="1"/>
    <col min="6662" max="6662" width="10.5703125" style="1" customWidth="1"/>
    <col min="6663" max="6663" width="10.7109375" style="1" customWidth="1"/>
    <col min="6664" max="6664" width="12.42578125" style="1" bestFit="1" customWidth="1"/>
    <col min="6665" max="6665" width="9" style="1" customWidth="1"/>
    <col min="6666" max="6666" width="10.5703125" style="1" customWidth="1"/>
    <col min="6667" max="6667" width="9.42578125" style="1" customWidth="1"/>
    <col min="6668" max="6668" width="10" style="1" customWidth="1"/>
    <col min="6669" max="6669" width="45.28515625" style="1" customWidth="1"/>
    <col min="6670" max="6913" width="9.140625" style="1"/>
    <col min="6914" max="6914" width="39.85546875" style="1" customWidth="1"/>
    <col min="6915" max="6915" width="10.5703125" style="1" bestFit="1" customWidth="1"/>
    <col min="6916" max="6916" width="12" style="1" bestFit="1" customWidth="1"/>
    <col min="6917" max="6917" width="9" style="1" customWidth="1"/>
    <col min="6918" max="6918" width="10.5703125" style="1" customWidth="1"/>
    <col min="6919" max="6919" width="10.7109375" style="1" customWidth="1"/>
    <col min="6920" max="6920" width="12.42578125" style="1" bestFit="1" customWidth="1"/>
    <col min="6921" max="6921" width="9" style="1" customWidth="1"/>
    <col min="6922" max="6922" width="10.5703125" style="1" customWidth="1"/>
    <col min="6923" max="6923" width="9.42578125" style="1" customWidth="1"/>
    <col min="6924" max="6924" width="10" style="1" customWidth="1"/>
    <col min="6925" max="6925" width="45.28515625" style="1" customWidth="1"/>
    <col min="6926" max="7169" width="9.140625" style="1"/>
    <col min="7170" max="7170" width="39.85546875" style="1" customWidth="1"/>
    <col min="7171" max="7171" width="10.5703125" style="1" bestFit="1" customWidth="1"/>
    <col min="7172" max="7172" width="12" style="1" bestFit="1" customWidth="1"/>
    <col min="7173" max="7173" width="9" style="1" customWidth="1"/>
    <col min="7174" max="7174" width="10.5703125" style="1" customWidth="1"/>
    <col min="7175" max="7175" width="10.7109375" style="1" customWidth="1"/>
    <col min="7176" max="7176" width="12.42578125" style="1" bestFit="1" customWidth="1"/>
    <col min="7177" max="7177" width="9" style="1" customWidth="1"/>
    <col min="7178" max="7178" width="10.5703125" style="1" customWidth="1"/>
    <col min="7179" max="7179" width="9.42578125" style="1" customWidth="1"/>
    <col min="7180" max="7180" width="10" style="1" customWidth="1"/>
    <col min="7181" max="7181" width="45.28515625" style="1" customWidth="1"/>
    <col min="7182" max="7425" width="9.140625" style="1"/>
    <col min="7426" max="7426" width="39.85546875" style="1" customWidth="1"/>
    <col min="7427" max="7427" width="10.5703125" style="1" bestFit="1" customWidth="1"/>
    <col min="7428" max="7428" width="12" style="1" bestFit="1" customWidth="1"/>
    <col min="7429" max="7429" width="9" style="1" customWidth="1"/>
    <col min="7430" max="7430" width="10.5703125" style="1" customWidth="1"/>
    <col min="7431" max="7431" width="10.7109375" style="1" customWidth="1"/>
    <col min="7432" max="7432" width="12.42578125" style="1" bestFit="1" customWidth="1"/>
    <col min="7433" max="7433" width="9" style="1" customWidth="1"/>
    <col min="7434" max="7434" width="10.5703125" style="1" customWidth="1"/>
    <col min="7435" max="7435" width="9.42578125" style="1" customWidth="1"/>
    <col min="7436" max="7436" width="10" style="1" customWidth="1"/>
    <col min="7437" max="7437" width="45.28515625" style="1" customWidth="1"/>
    <col min="7438" max="7681" width="9.140625" style="1"/>
    <col min="7682" max="7682" width="39.85546875" style="1" customWidth="1"/>
    <col min="7683" max="7683" width="10.5703125" style="1" bestFit="1" customWidth="1"/>
    <col min="7684" max="7684" width="12" style="1" bestFit="1" customWidth="1"/>
    <col min="7685" max="7685" width="9" style="1" customWidth="1"/>
    <col min="7686" max="7686" width="10.5703125" style="1" customWidth="1"/>
    <col min="7687" max="7687" width="10.7109375" style="1" customWidth="1"/>
    <col min="7688" max="7688" width="12.42578125" style="1" bestFit="1" customWidth="1"/>
    <col min="7689" max="7689" width="9" style="1" customWidth="1"/>
    <col min="7690" max="7690" width="10.5703125" style="1" customWidth="1"/>
    <col min="7691" max="7691" width="9.42578125" style="1" customWidth="1"/>
    <col min="7692" max="7692" width="10" style="1" customWidth="1"/>
    <col min="7693" max="7693" width="45.28515625" style="1" customWidth="1"/>
    <col min="7694" max="7937" width="9.140625" style="1"/>
    <col min="7938" max="7938" width="39.85546875" style="1" customWidth="1"/>
    <col min="7939" max="7939" width="10.5703125" style="1" bestFit="1" customWidth="1"/>
    <col min="7940" max="7940" width="12" style="1" bestFit="1" customWidth="1"/>
    <col min="7941" max="7941" width="9" style="1" customWidth="1"/>
    <col min="7942" max="7942" width="10.5703125" style="1" customWidth="1"/>
    <col min="7943" max="7943" width="10.7109375" style="1" customWidth="1"/>
    <col min="7944" max="7944" width="12.42578125" style="1" bestFit="1" customWidth="1"/>
    <col min="7945" max="7945" width="9" style="1" customWidth="1"/>
    <col min="7946" max="7946" width="10.5703125" style="1" customWidth="1"/>
    <col min="7947" max="7947" width="9.42578125" style="1" customWidth="1"/>
    <col min="7948" max="7948" width="10" style="1" customWidth="1"/>
    <col min="7949" max="7949" width="45.28515625" style="1" customWidth="1"/>
    <col min="7950" max="8193" width="9.140625" style="1"/>
    <col min="8194" max="8194" width="39.85546875" style="1" customWidth="1"/>
    <col min="8195" max="8195" width="10.5703125" style="1" bestFit="1" customWidth="1"/>
    <col min="8196" max="8196" width="12" style="1" bestFit="1" customWidth="1"/>
    <col min="8197" max="8197" width="9" style="1" customWidth="1"/>
    <col min="8198" max="8198" width="10.5703125" style="1" customWidth="1"/>
    <col min="8199" max="8199" width="10.7109375" style="1" customWidth="1"/>
    <col min="8200" max="8200" width="12.42578125" style="1" bestFit="1" customWidth="1"/>
    <col min="8201" max="8201" width="9" style="1" customWidth="1"/>
    <col min="8202" max="8202" width="10.5703125" style="1" customWidth="1"/>
    <col min="8203" max="8203" width="9.42578125" style="1" customWidth="1"/>
    <col min="8204" max="8204" width="10" style="1" customWidth="1"/>
    <col min="8205" max="8205" width="45.28515625" style="1" customWidth="1"/>
    <col min="8206" max="8449" width="9.140625" style="1"/>
    <col min="8450" max="8450" width="39.85546875" style="1" customWidth="1"/>
    <col min="8451" max="8451" width="10.5703125" style="1" bestFit="1" customWidth="1"/>
    <col min="8452" max="8452" width="12" style="1" bestFit="1" customWidth="1"/>
    <col min="8453" max="8453" width="9" style="1" customWidth="1"/>
    <col min="8454" max="8454" width="10.5703125" style="1" customWidth="1"/>
    <col min="8455" max="8455" width="10.7109375" style="1" customWidth="1"/>
    <col min="8456" max="8456" width="12.42578125" style="1" bestFit="1" customWidth="1"/>
    <col min="8457" max="8457" width="9" style="1" customWidth="1"/>
    <col min="8458" max="8458" width="10.5703125" style="1" customWidth="1"/>
    <col min="8459" max="8459" width="9.42578125" style="1" customWidth="1"/>
    <col min="8460" max="8460" width="10" style="1" customWidth="1"/>
    <col min="8461" max="8461" width="45.28515625" style="1" customWidth="1"/>
    <col min="8462" max="8705" width="9.140625" style="1"/>
    <col min="8706" max="8706" width="39.85546875" style="1" customWidth="1"/>
    <col min="8707" max="8707" width="10.5703125" style="1" bestFit="1" customWidth="1"/>
    <col min="8708" max="8708" width="12" style="1" bestFit="1" customWidth="1"/>
    <col min="8709" max="8709" width="9" style="1" customWidth="1"/>
    <col min="8710" max="8710" width="10.5703125" style="1" customWidth="1"/>
    <col min="8711" max="8711" width="10.7109375" style="1" customWidth="1"/>
    <col min="8712" max="8712" width="12.42578125" style="1" bestFit="1" customWidth="1"/>
    <col min="8713" max="8713" width="9" style="1" customWidth="1"/>
    <col min="8714" max="8714" width="10.5703125" style="1" customWidth="1"/>
    <col min="8715" max="8715" width="9.42578125" style="1" customWidth="1"/>
    <col min="8716" max="8716" width="10" style="1" customWidth="1"/>
    <col min="8717" max="8717" width="45.28515625" style="1" customWidth="1"/>
    <col min="8718" max="8961" width="9.140625" style="1"/>
    <col min="8962" max="8962" width="39.85546875" style="1" customWidth="1"/>
    <col min="8963" max="8963" width="10.5703125" style="1" bestFit="1" customWidth="1"/>
    <col min="8964" max="8964" width="12" style="1" bestFit="1" customWidth="1"/>
    <col min="8965" max="8965" width="9" style="1" customWidth="1"/>
    <col min="8966" max="8966" width="10.5703125" style="1" customWidth="1"/>
    <col min="8967" max="8967" width="10.7109375" style="1" customWidth="1"/>
    <col min="8968" max="8968" width="12.42578125" style="1" bestFit="1" customWidth="1"/>
    <col min="8969" max="8969" width="9" style="1" customWidth="1"/>
    <col min="8970" max="8970" width="10.5703125" style="1" customWidth="1"/>
    <col min="8971" max="8971" width="9.42578125" style="1" customWidth="1"/>
    <col min="8972" max="8972" width="10" style="1" customWidth="1"/>
    <col min="8973" max="8973" width="45.28515625" style="1" customWidth="1"/>
    <col min="8974" max="9217" width="9.140625" style="1"/>
    <col min="9218" max="9218" width="39.85546875" style="1" customWidth="1"/>
    <col min="9219" max="9219" width="10.5703125" style="1" bestFit="1" customWidth="1"/>
    <col min="9220" max="9220" width="12" style="1" bestFit="1" customWidth="1"/>
    <col min="9221" max="9221" width="9" style="1" customWidth="1"/>
    <col min="9222" max="9222" width="10.5703125" style="1" customWidth="1"/>
    <col min="9223" max="9223" width="10.7109375" style="1" customWidth="1"/>
    <col min="9224" max="9224" width="12.42578125" style="1" bestFit="1" customWidth="1"/>
    <col min="9225" max="9225" width="9" style="1" customWidth="1"/>
    <col min="9226" max="9226" width="10.5703125" style="1" customWidth="1"/>
    <col min="9227" max="9227" width="9.42578125" style="1" customWidth="1"/>
    <col min="9228" max="9228" width="10" style="1" customWidth="1"/>
    <col min="9229" max="9229" width="45.28515625" style="1" customWidth="1"/>
    <col min="9230" max="9473" width="9.140625" style="1"/>
    <col min="9474" max="9474" width="39.85546875" style="1" customWidth="1"/>
    <col min="9475" max="9475" width="10.5703125" style="1" bestFit="1" customWidth="1"/>
    <col min="9476" max="9476" width="12" style="1" bestFit="1" customWidth="1"/>
    <col min="9477" max="9477" width="9" style="1" customWidth="1"/>
    <col min="9478" max="9478" width="10.5703125" style="1" customWidth="1"/>
    <col min="9479" max="9479" width="10.7109375" style="1" customWidth="1"/>
    <col min="9480" max="9480" width="12.42578125" style="1" bestFit="1" customWidth="1"/>
    <col min="9481" max="9481" width="9" style="1" customWidth="1"/>
    <col min="9482" max="9482" width="10.5703125" style="1" customWidth="1"/>
    <col min="9483" max="9483" width="9.42578125" style="1" customWidth="1"/>
    <col min="9484" max="9484" width="10" style="1" customWidth="1"/>
    <col min="9485" max="9485" width="45.28515625" style="1" customWidth="1"/>
    <col min="9486" max="9729" width="9.140625" style="1"/>
    <col min="9730" max="9730" width="39.85546875" style="1" customWidth="1"/>
    <col min="9731" max="9731" width="10.5703125" style="1" bestFit="1" customWidth="1"/>
    <col min="9732" max="9732" width="12" style="1" bestFit="1" customWidth="1"/>
    <col min="9733" max="9733" width="9" style="1" customWidth="1"/>
    <col min="9734" max="9734" width="10.5703125" style="1" customWidth="1"/>
    <col min="9735" max="9735" width="10.7109375" style="1" customWidth="1"/>
    <col min="9736" max="9736" width="12.42578125" style="1" bestFit="1" customWidth="1"/>
    <col min="9737" max="9737" width="9" style="1" customWidth="1"/>
    <col min="9738" max="9738" width="10.5703125" style="1" customWidth="1"/>
    <col min="9739" max="9739" width="9.42578125" style="1" customWidth="1"/>
    <col min="9740" max="9740" width="10" style="1" customWidth="1"/>
    <col min="9741" max="9741" width="45.28515625" style="1" customWidth="1"/>
    <col min="9742" max="9985" width="9.140625" style="1"/>
    <col min="9986" max="9986" width="39.85546875" style="1" customWidth="1"/>
    <col min="9987" max="9987" width="10.5703125" style="1" bestFit="1" customWidth="1"/>
    <col min="9988" max="9988" width="12" style="1" bestFit="1" customWidth="1"/>
    <col min="9989" max="9989" width="9" style="1" customWidth="1"/>
    <col min="9990" max="9990" width="10.5703125" style="1" customWidth="1"/>
    <col min="9991" max="9991" width="10.7109375" style="1" customWidth="1"/>
    <col min="9992" max="9992" width="12.42578125" style="1" bestFit="1" customWidth="1"/>
    <col min="9993" max="9993" width="9" style="1" customWidth="1"/>
    <col min="9994" max="9994" width="10.5703125" style="1" customWidth="1"/>
    <col min="9995" max="9995" width="9.42578125" style="1" customWidth="1"/>
    <col min="9996" max="9996" width="10" style="1" customWidth="1"/>
    <col min="9997" max="9997" width="45.28515625" style="1" customWidth="1"/>
    <col min="9998" max="10241" width="9.140625" style="1"/>
    <col min="10242" max="10242" width="39.85546875" style="1" customWidth="1"/>
    <col min="10243" max="10243" width="10.5703125" style="1" bestFit="1" customWidth="1"/>
    <col min="10244" max="10244" width="12" style="1" bestFit="1" customWidth="1"/>
    <col min="10245" max="10245" width="9" style="1" customWidth="1"/>
    <col min="10246" max="10246" width="10.5703125" style="1" customWidth="1"/>
    <col min="10247" max="10247" width="10.7109375" style="1" customWidth="1"/>
    <col min="10248" max="10248" width="12.42578125" style="1" bestFit="1" customWidth="1"/>
    <col min="10249" max="10249" width="9" style="1" customWidth="1"/>
    <col min="10250" max="10250" width="10.5703125" style="1" customWidth="1"/>
    <col min="10251" max="10251" width="9.42578125" style="1" customWidth="1"/>
    <col min="10252" max="10252" width="10" style="1" customWidth="1"/>
    <col min="10253" max="10253" width="45.28515625" style="1" customWidth="1"/>
    <col min="10254" max="10497" width="9.140625" style="1"/>
    <col min="10498" max="10498" width="39.85546875" style="1" customWidth="1"/>
    <col min="10499" max="10499" width="10.5703125" style="1" bestFit="1" customWidth="1"/>
    <col min="10500" max="10500" width="12" style="1" bestFit="1" customWidth="1"/>
    <col min="10501" max="10501" width="9" style="1" customWidth="1"/>
    <col min="10502" max="10502" width="10.5703125" style="1" customWidth="1"/>
    <col min="10503" max="10503" width="10.7109375" style="1" customWidth="1"/>
    <col min="10504" max="10504" width="12.42578125" style="1" bestFit="1" customWidth="1"/>
    <col min="10505" max="10505" width="9" style="1" customWidth="1"/>
    <col min="10506" max="10506" width="10.5703125" style="1" customWidth="1"/>
    <col min="10507" max="10507" width="9.42578125" style="1" customWidth="1"/>
    <col min="10508" max="10508" width="10" style="1" customWidth="1"/>
    <col min="10509" max="10509" width="45.28515625" style="1" customWidth="1"/>
    <col min="10510" max="10753" width="9.140625" style="1"/>
    <col min="10754" max="10754" width="39.85546875" style="1" customWidth="1"/>
    <col min="10755" max="10755" width="10.5703125" style="1" bestFit="1" customWidth="1"/>
    <col min="10756" max="10756" width="12" style="1" bestFit="1" customWidth="1"/>
    <col min="10757" max="10757" width="9" style="1" customWidth="1"/>
    <col min="10758" max="10758" width="10.5703125" style="1" customWidth="1"/>
    <col min="10759" max="10759" width="10.7109375" style="1" customWidth="1"/>
    <col min="10760" max="10760" width="12.42578125" style="1" bestFit="1" customWidth="1"/>
    <col min="10761" max="10761" width="9" style="1" customWidth="1"/>
    <col min="10762" max="10762" width="10.5703125" style="1" customWidth="1"/>
    <col min="10763" max="10763" width="9.42578125" style="1" customWidth="1"/>
    <col min="10764" max="10764" width="10" style="1" customWidth="1"/>
    <col min="10765" max="10765" width="45.28515625" style="1" customWidth="1"/>
    <col min="10766" max="11009" width="9.140625" style="1"/>
    <col min="11010" max="11010" width="39.85546875" style="1" customWidth="1"/>
    <col min="11011" max="11011" width="10.5703125" style="1" bestFit="1" customWidth="1"/>
    <col min="11012" max="11012" width="12" style="1" bestFit="1" customWidth="1"/>
    <col min="11013" max="11013" width="9" style="1" customWidth="1"/>
    <col min="11014" max="11014" width="10.5703125" style="1" customWidth="1"/>
    <col min="11015" max="11015" width="10.7109375" style="1" customWidth="1"/>
    <col min="11016" max="11016" width="12.42578125" style="1" bestFit="1" customWidth="1"/>
    <col min="11017" max="11017" width="9" style="1" customWidth="1"/>
    <col min="11018" max="11018" width="10.5703125" style="1" customWidth="1"/>
    <col min="11019" max="11019" width="9.42578125" style="1" customWidth="1"/>
    <col min="11020" max="11020" width="10" style="1" customWidth="1"/>
    <col min="11021" max="11021" width="45.28515625" style="1" customWidth="1"/>
    <col min="11022" max="11265" width="9.140625" style="1"/>
    <col min="11266" max="11266" width="39.85546875" style="1" customWidth="1"/>
    <col min="11267" max="11267" width="10.5703125" style="1" bestFit="1" customWidth="1"/>
    <col min="11268" max="11268" width="12" style="1" bestFit="1" customWidth="1"/>
    <col min="11269" max="11269" width="9" style="1" customWidth="1"/>
    <col min="11270" max="11270" width="10.5703125" style="1" customWidth="1"/>
    <col min="11271" max="11271" width="10.7109375" style="1" customWidth="1"/>
    <col min="11272" max="11272" width="12.42578125" style="1" bestFit="1" customWidth="1"/>
    <col min="11273" max="11273" width="9" style="1" customWidth="1"/>
    <col min="11274" max="11274" width="10.5703125" style="1" customWidth="1"/>
    <col min="11275" max="11275" width="9.42578125" style="1" customWidth="1"/>
    <col min="11276" max="11276" width="10" style="1" customWidth="1"/>
    <col min="11277" max="11277" width="45.28515625" style="1" customWidth="1"/>
    <col min="11278" max="11521" width="9.140625" style="1"/>
    <col min="11522" max="11522" width="39.85546875" style="1" customWidth="1"/>
    <col min="11523" max="11523" width="10.5703125" style="1" bestFit="1" customWidth="1"/>
    <col min="11524" max="11524" width="12" style="1" bestFit="1" customWidth="1"/>
    <col min="11525" max="11525" width="9" style="1" customWidth="1"/>
    <col min="11526" max="11526" width="10.5703125" style="1" customWidth="1"/>
    <col min="11527" max="11527" width="10.7109375" style="1" customWidth="1"/>
    <col min="11528" max="11528" width="12.42578125" style="1" bestFit="1" customWidth="1"/>
    <col min="11529" max="11529" width="9" style="1" customWidth="1"/>
    <col min="11530" max="11530" width="10.5703125" style="1" customWidth="1"/>
    <col min="11531" max="11531" width="9.42578125" style="1" customWidth="1"/>
    <col min="11532" max="11532" width="10" style="1" customWidth="1"/>
    <col min="11533" max="11533" width="45.28515625" style="1" customWidth="1"/>
    <col min="11534" max="11777" width="9.140625" style="1"/>
    <col min="11778" max="11778" width="39.85546875" style="1" customWidth="1"/>
    <col min="11779" max="11779" width="10.5703125" style="1" bestFit="1" customWidth="1"/>
    <col min="11780" max="11780" width="12" style="1" bestFit="1" customWidth="1"/>
    <col min="11781" max="11781" width="9" style="1" customWidth="1"/>
    <col min="11782" max="11782" width="10.5703125" style="1" customWidth="1"/>
    <col min="11783" max="11783" width="10.7109375" style="1" customWidth="1"/>
    <col min="11784" max="11784" width="12.42578125" style="1" bestFit="1" customWidth="1"/>
    <col min="11785" max="11785" width="9" style="1" customWidth="1"/>
    <col min="11786" max="11786" width="10.5703125" style="1" customWidth="1"/>
    <col min="11787" max="11787" width="9.42578125" style="1" customWidth="1"/>
    <col min="11788" max="11788" width="10" style="1" customWidth="1"/>
    <col min="11789" max="11789" width="45.28515625" style="1" customWidth="1"/>
    <col min="11790" max="12033" width="9.140625" style="1"/>
    <col min="12034" max="12034" width="39.85546875" style="1" customWidth="1"/>
    <col min="12035" max="12035" width="10.5703125" style="1" bestFit="1" customWidth="1"/>
    <col min="12036" max="12036" width="12" style="1" bestFit="1" customWidth="1"/>
    <col min="12037" max="12037" width="9" style="1" customWidth="1"/>
    <col min="12038" max="12038" width="10.5703125" style="1" customWidth="1"/>
    <col min="12039" max="12039" width="10.7109375" style="1" customWidth="1"/>
    <col min="12040" max="12040" width="12.42578125" style="1" bestFit="1" customWidth="1"/>
    <col min="12041" max="12041" width="9" style="1" customWidth="1"/>
    <col min="12042" max="12042" width="10.5703125" style="1" customWidth="1"/>
    <col min="12043" max="12043" width="9.42578125" style="1" customWidth="1"/>
    <col min="12044" max="12044" width="10" style="1" customWidth="1"/>
    <col min="12045" max="12045" width="45.28515625" style="1" customWidth="1"/>
    <col min="12046" max="12289" width="9.140625" style="1"/>
    <col min="12290" max="12290" width="39.85546875" style="1" customWidth="1"/>
    <col min="12291" max="12291" width="10.5703125" style="1" bestFit="1" customWidth="1"/>
    <col min="12292" max="12292" width="12" style="1" bestFit="1" customWidth="1"/>
    <col min="12293" max="12293" width="9" style="1" customWidth="1"/>
    <col min="12294" max="12294" width="10.5703125" style="1" customWidth="1"/>
    <col min="12295" max="12295" width="10.7109375" style="1" customWidth="1"/>
    <col min="12296" max="12296" width="12.42578125" style="1" bestFit="1" customWidth="1"/>
    <col min="12297" max="12297" width="9" style="1" customWidth="1"/>
    <col min="12298" max="12298" width="10.5703125" style="1" customWidth="1"/>
    <col min="12299" max="12299" width="9.42578125" style="1" customWidth="1"/>
    <col min="12300" max="12300" width="10" style="1" customWidth="1"/>
    <col min="12301" max="12301" width="45.28515625" style="1" customWidth="1"/>
    <col min="12302" max="12545" width="9.140625" style="1"/>
    <col min="12546" max="12546" width="39.85546875" style="1" customWidth="1"/>
    <col min="12547" max="12547" width="10.5703125" style="1" bestFit="1" customWidth="1"/>
    <col min="12548" max="12548" width="12" style="1" bestFit="1" customWidth="1"/>
    <col min="12549" max="12549" width="9" style="1" customWidth="1"/>
    <col min="12550" max="12550" width="10.5703125" style="1" customWidth="1"/>
    <col min="12551" max="12551" width="10.7109375" style="1" customWidth="1"/>
    <col min="12552" max="12552" width="12.42578125" style="1" bestFit="1" customWidth="1"/>
    <col min="12553" max="12553" width="9" style="1" customWidth="1"/>
    <col min="12554" max="12554" width="10.5703125" style="1" customWidth="1"/>
    <col min="12555" max="12555" width="9.42578125" style="1" customWidth="1"/>
    <col min="12556" max="12556" width="10" style="1" customWidth="1"/>
    <col min="12557" max="12557" width="45.28515625" style="1" customWidth="1"/>
    <col min="12558" max="12801" width="9.140625" style="1"/>
    <col min="12802" max="12802" width="39.85546875" style="1" customWidth="1"/>
    <col min="12803" max="12803" width="10.5703125" style="1" bestFit="1" customWidth="1"/>
    <col min="12804" max="12804" width="12" style="1" bestFit="1" customWidth="1"/>
    <col min="12805" max="12805" width="9" style="1" customWidth="1"/>
    <col min="12806" max="12806" width="10.5703125" style="1" customWidth="1"/>
    <col min="12807" max="12807" width="10.7109375" style="1" customWidth="1"/>
    <col min="12808" max="12808" width="12.42578125" style="1" bestFit="1" customWidth="1"/>
    <col min="12809" max="12809" width="9" style="1" customWidth="1"/>
    <col min="12810" max="12810" width="10.5703125" style="1" customWidth="1"/>
    <col min="12811" max="12811" width="9.42578125" style="1" customWidth="1"/>
    <col min="12812" max="12812" width="10" style="1" customWidth="1"/>
    <col min="12813" max="12813" width="45.28515625" style="1" customWidth="1"/>
    <col min="12814" max="13057" width="9.140625" style="1"/>
    <col min="13058" max="13058" width="39.85546875" style="1" customWidth="1"/>
    <col min="13059" max="13059" width="10.5703125" style="1" bestFit="1" customWidth="1"/>
    <col min="13060" max="13060" width="12" style="1" bestFit="1" customWidth="1"/>
    <col min="13061" max="13061" width="9" style="1" customWidth="1"/>
    <col min="13062" max="13062" width="10.5703125" style="1" customWidth="1"/>
    <col min="13063" max="13063" width="10.7109375" style="1" customWidth="1"/>
    <col min="13064" max="13064" width="12.42578125" style="1" bestFit="1" customWidth="1"/>
    <col min="13065" max="13065" width="9" style="1" customWidth="1"/>
    <col min="13066" max="13066" width="10.5703125" style="1" customWidth="1"/>
    <col min="13067" max="13067" width="9.42578125" style="1" customWidth="1"/>
    <col min="13068" max="13068" width="10" style="1" customWidth="1"/>
    <col min="13069" max="13069" width="45.28515625" style="1" customWidth="1"/>
    <col min="13070" max="13313" width="9.140625" style="1"/>
    <col min="13314" max="13314" width="39.85546875" style="1" customWidth="1"/>
    <col min="13315" max="13315" width="10.5703125" style="1" bestFit="1" customWidth="1"/>
    <col min="13316" max="13316" width="12" style="1" bestFit="1" customWidth="1"/>
    <col min="13317" max="13317" width="9" style="1" customWidth="1"/>
    <col min="13318" max="13318" width="10.5703125" style="1" customWidth="1"/>
    <col min="13319" max="13319" width="10.7109375" style="1" customWidth="1"/>
    <col min="13320" max="13320" width="12.42578125" style="1" bestFit="1" customWidth="1"/>
    <col min="13321" max="13321" width="9" style="1" customWidth="1"/>
    <col min="13322" max="13322" width="10.5703125" style="1" customWidth="1"/>
    <col min="13323" max="13323" width="9.42578125" style="1" customWidth="1"/>
    <col min="13324" max="13324" width="10" style="1" customWidth="1"/>
    <col min="13325" max="13325" width="45.28515625" style="1" customWidth="1"/>
    <col min="13326" max="13569" width="9.140625" style="1"/>
    <col min="13570" max="13570" width="39.85546875" style="1" customWidth="1"/>
    <col min="13571" max="13571" width="10.5703125" style="1" bestFit="1" customWidth="1"/>
    <col min="13572" max="13572" width="12" style="1" bestFit="1" customWidth="1"/>
    <col min="13573" max="13573" width="9" style="1" customWidth="1"/>
    <col min="13574" max="13574" width="10.5703125" style="1" customWidth="1"/>
    <col min="13575" max="13575" width="10.7109375" style="1" customWidth="1"/>
    <col min="13576" max="13576" width="12.42578125" style="1" bestFit="1" customWidth="1"/>
    <col min="13577" max="13577" width="9" style="1" customWidth="1"/>
    <col min="13578" max="13578" width="10.5703125" style="1" customWidth="1"/>
    <col min="13579" max="13579" width="9.42578125" style="1" customWidth="1"/>
    <col min="13580" max="13580" width="10" style="1" customWidth="1"/>
    <col min="13581" max="13581" width="45.28515625" style="1" customWidth="1"/>
    <col min="13582" max="13825" width="9.140625" style="1"/>
    <col min="13826" max="13826" width="39.85546875" style="1" customWidth="1"/>
    <col min="13827" max="13827" width="10.5703125" style="1" bestFit="1" customWidth="1"/>
    <col min="13828" max="13828" width="12" style="1" bestFit="1" customWidth="1"/>
    <col min="13829" max="13829" width="9" style="1" customWidth="1"/>
    <col min="13830" max="13830" width="10.5703125" style="1" customWidth="1"/>
    <col min="13831" max="13831" width="10.7109375" style="1" customWidth="1"/>
    <col min="13832" max="13832" width="12.42578125" style="1" bestFit="1" customWidth="1"/>
    <col min="13833" max="13833" width="9" style="1" customWidth="1"/>
    <col min="13834" max="13834" width="10.5703125" style="1" customWidth="1"/>
    <col min="13835" max="13835" width="9.42578125" style="1" customWidth="1"/>
    <col min="13836" max="13836" width="10" style="1" customWidth="1"/>
    <col min="13837" max="13837" width="45.28515625" style="1" customWidth="1"/>
    <col min="13838" max="14081" width="9.140625" style="1"/>
    <col min="14082" max="14082" width="39.85546875" style="1" customWidth="1"/>
    <col min="14083" max="14083" width="10.5703125" style="1" bestFit="1" customWidth="1"/>
    <col min="14084" max="14084" width="12" style="1" bestFit="1" customWidth="1"/>
    <col min="14085" max="14085" width="9" style="1" customWidth="1"/>
    <col min="14086" max="14086" width="10.5703125" style="1" customWidth="1"/>
    <col min="14087" max="14087" width="10.7109375" style="1" customWidth="1"/>
    <col min="14088" max="14088" width="12.42578125" style="1" bestFit="1" customWidth="1"/>
    <col min="14089" max="14089" width="9" style="1" customWidth="1"/>
    <col min="14090" max="14090" width="10.5703125" style="1" customWidth="1"/>
    <col min="14091" max="14091" width="9.42578125" style="1" customWidth="1"/>
    <col min="14092" max="14092" width="10" style="1" customWidth="1"/>
    <col min="14093" max="14093" width="45.28515625" style="1" customWidth="1"/>
    <col min="14094" max="14337" width="9.140625" style="1"/>
    <col min="14338" max="14338" width="39.85546875" style="1" customWidth="1"/>
    <col min="14339" max="14339" width="10.5703125" style="1" bestFit="1" customWidth="1"/>
    <col min="14340" max="14340" width="12" style="1" bestFit="1" customWidth="1"/>
    <col min="14341" max="14341" width="9" style="1" customWidth="1"/>
    <col min="14342" max="14342" width="10.5703125" style="1" customWidth="1"/>
    <col min="14343" max="14343" width="10.7109375" style="1" customWidth="1"/>
    <col min="14344" max="14344" width="12.42578125" style="1" bestFit="1" customWidth="1"/>
    <col min="14345" max="14345" width="9" style="1" customWidth="1"/>
    <col min="14346" max="14346" width="10.5703125" style="1" customWidth="1"/>
    <col min="14347" max="14347" width="9.42578125" style="1" customWidth="1"/>
    <col min="14348" max="14348" width="10" style="1" customWidth="1"/>
    <col min="14349" max="14349" width="45.28515625" style="1" customWidth="1"/>
    <col min="14350" max="14593" width="9.140625" style="1"/>
    <col min="14594" max="14594" width="39.85546875" style="1" customWidth="1"/>
    <col min="14595" max="14595" width="10.5703125" style="1" bestFit="1" customWidth="1"/>
    <col min="14596" max="14596" width="12" style="1" bestFit="1" customWidth="1"/>
    <col min="14597" max="14597" width="9" style="1" customWidth="1"/>
    <col min="14598" max="14598" width="10.5703125" style="1" customWidth="1"/>
    <col min="14599" max="14599" width="10.7109375" style="1" customWidth="1"/>
    <col min="14600" max="14600" width="12.42578125" style="1" bestFit="1" customWidth="1"/>
    <col min="14601" max="14601" width="9" style="1" customWidth="1"/>
    <col min="14602" max="14602" width="10.5703125" style="1" customWidth="1"/>
    <col min="14603" max="14603" width="9.42578125" style="1" customWidth="1"/>
    <col min="14604" max="14604" width="10" style="1" customWidth="1"/>
    <col min="14605" max="14605" width="45.28515625" style="1" customWidth="1"/>
    <col min="14606" max="14849" width="9.140625" style="1"/>
    <col min="14850" max="14850" width="39.85546875" style="1" customWidth="1"/>
    <col min="14851" max="14851" width="10.5703125" style="1" bestFit="1" customWidth="1"/>
    <col min="14852" max="14852" width="12" style="1" bestFit="1" customWidth="1"/>
    <col min="14853" max="14853" width="9" style="1" customWidth="1"/>
    <col min="14854" max="14854" width="10.5703125" style="1" customWidth="1"/>
    <col min="14855" max="14855" width="10.7109375" style="1" customWidth="1"/>
    <col min="14856" max="14856" width="12.42578125" style="1" bestFit="1" customWidth="1"/>
    <col min="14857" max="14857" width="9" style="1" customWidth="1"/>
    <col min="14858" max="14858" width="10.5703125" style="1" customWidth="1"/>
    <col min="14859" max="14859" width="9.42578125" style="1" customWidth="1"/>
    <col min="14860" max="14860" width="10" style="1" customWidth="1"/>
    <col min="14861" max="14861" width="45.28515625" style="1" customWidth="1"/>
    <col min="14862" max="15105" width="9.140625" style="1"/>
    <col min="15106" max="15106" width="39.85546875" style="1" customWidth="1"/>
    <col min="15107" max="15107" width="10.5703125" style="1" bestFit="1" customWidth="1"/>
    <col min="15108" max="15108" width="12" style="1" bestFit="1" customWidth="1"/>
    <col min="15109" max="15109" width="9" style="1" customWidth="1"/>
    <col min="15110" max="15110" width="10.5703125" style="1" customWidth="1"/>
    <col min="15111" max="15111" width="10.7109375" style="1" customWidth="1"/>
    <col min="15112" max="15112" width="12.42578125" style="1" bestFit="1" customWidth="1"/>
    <col min="15113" max="15113" width="9" style="1" customWidth="1"/>
    <col min="15114" max="15114" width="10.5703125" style="1" customWidth="1"/>
    <col min="15115" max="15115" width="9.42578125" style="1" customWidth="1"/>
    <col min="15116" max="15116" width="10" style="1" customWidth="1"/>
    <col min="15117" max="15117" width="45.28515625" style="1" customWidth="1"/>
    <col min="15118" max="15361" width="9.140625" style="1"/>
    <col min="15362" max="15362" width="39.85546875" style="1" customWidth="1"/>
    <col min="15363" max="15363" width="10.5703125" style="1" bestFit="1" customWidth="1"/>
    <col min="15364" max="15364" width="12" style="1" bestFit="1" customWidth="1"/>
    <col min="15365" max="15365" width="9" style="1" customWidth="1"/>
    <col min="15366" max="15366" width="10.5703125" style="1" customWidth="1"/>
    <col min="15367" max="15367" width="10.7109375" style="1" customWidth="1"/>
    <col min="15368" max="15368" width="12.42578125" style="1" bestFit="1" customWidth="1"/>
    <col min="15369" max="15369" width="9" style="1" customWidth="1"/>
    <col min="15370" max="15370" width="10.5703125" style="1" customWidth="1"/>
    <col min="15371" max="15371" width="9.42578125" style="1" customWidth="1"/>
    <col min="15372" max="15372" width="10" style="1" customWidth="1"/>
    <col min="15373" max="15373" width="45.28515625" style="1" customWidth="1"/>
    <col min="15374" max="15617" width="9.140625" style="1"/>
    <col min="15618" max="15618" width="39.85546875" style="1" customWidth="1"/>
    <col min="15619" max="15619" width="10.5703125" style="1" bestFit="1" customWidth="1"/>
    <col min="15620" max="15620" width="12" style="1" bestFit="1" customWidth="1"/>
    <col min="15621" max="15621" width="9" style="1" customWidth="1"/>
    <col min="15622" max="15622" width="10.5703125" style="1" customWidth="1"/>
    <col min="15623" max="15623" width="10.7109375" style="1" customWidth="1"/>
    <col min="15624" max="15624" width="12.42578125" style="1" bestFit="1" customWidth="1"/>
    <col min="15625" max="15625" width="9" style="1" customWidth="1"/>
    <col min="15626" max="15626" width="10.5703125" style="1" customWidth="1"/>
    <col min="15627" max="15627" width="9.42578125" style="1" customWidth="1"/>
    <col min="15628" max="15628" width="10" style="1" customWidth="1"/>
    <col min="15629" max="15629" width="45.28515625" style="1" customWidth="1"/>
    <col min="15630" max="15873" width="9.140625" style="1"/>
    <col min="15874" max="15874" width="39.85546875" style="1" customWidth="1"/>
    <col min="15875" max="15875" width="10.5703125" style="1" bestFit="1" customWidth="1"/>
    <col min="15876" max="15876" width="12" style="1" bestFit="1" customWidth="1"/>
    <col min="15877" max="15877" width="9" style="1" customWidth="1"/>
    <col min="15878" max="15878" width="10.5703125" style="1" customWidth="1"/>
    <col min="15879" max="15879" width="10.7109375" style="1" customWidth="1"/>
    <col min="15880" max="15880" width="12.42578125" style="1" bestFit="1" customWidth="1"/>
    <col min="15881" max="15881" width="9" style="1" customWidth="1"/>
    <col min="15882" max="15882" width="10.5703125" style="1" customWidth="1"/>
    <col min="15883" max="15883" width="9.42578125" style="1" customWidth="1"/>
    <col min="15884" max="15884" width="10" style="1" customWidth="1"/>
    <col min="15885" max="15885" width="45.28515625" style="1" customWidth="1"/>
    <col min="15886" max="16129" width="9.140625" style="1"/>
    <col min="16130" max="16130" width="39.85546875" style="1" customWidth="1"/>
    <col min="16131" max="16131" width="10.5703125" style="1" bestFit="1" customWidth="1"/>
    <col min="16132" max="16132" width="12" style="1" bestFit="1" customWidth="1"/>
    <col min="16133" max="16133" width="9" style="1" customWidth="1"/>
    <col min="16134" max="16134" width="10.5703125" style="1" customWidth="1"/>
    <col min="16135" max="16135" width="10.7109375" style="1" customWidth="1"/>
    <col min="16136" max="16136" width="12.42578125" style="1" bestFit="1" customWidth="1"/>
    <col min="16137" max="16137" width="9" style="1" customWidth="1"/>
    <col min="16138" max="16138" width="10.5703125" style="1" customWidth="1"/>
    <col min="16139" max="16139" width="9.42578125" style="1" customWidth="1"/>
    <col min="16140" max="16140" width="10" style="1" customWidth="1"/>
    <col min="16141" max="16141" width="45.28515625" style="1" customWidth="1"/>
    <col min="16142" max="16384" width="9.140625" style="1"/>
  </cols>
  <sheetData>
    <row r="1" spans="1:15" x14ac:dyDescent="0.25">
      <c r="M1" s="2" t="s">
        <v>0</v>
      </c>
    </row>
    <row r="2" spans="1:15" x14ac:dyDescent="0.25">
      <c r="M2" s="3" t="s">
        <v>1</v>
      </c>
    </row>
    <row r="3" spans="1:15" x14ac:dyDescent="0.25">
      <c r="M3" s="4" t="s">
        <v>2</v>
      </c>
    </row>
    <row r="4" spans="1:15" x14ac:dyDescent="0.25">
      <c r="M4" s="2"/>
    </row>
    <row r="5" spans="1:15" ht="31.5" customHeight="1" x14ac:dyDescent="0.25">
      <c r="A5" s="5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7"/>
    </row>
    <row r="6" spans="1:15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9"/>
    </row>
    <row r="7" spans="1:15" ht="18.75" x14ac:dyDescent="0.3">
      <c r="M7" s="10" t="s">
        <v>4</v>
      </c>
    </row>
    <row r="8" spans="1:15" ht="18.75" x14ac:dyDescent="0.3">
      <c r="M8" s="11" t="s">
        <v>5</v>
      </c>
    </row>
    <row r="9" spans="1:15" ht="18.75" x14ac:dyDescent="0.3">
      <c r="M9" s="11" t="s">
        <v>6</v>
      </c>
    </row>
    <row r="10" spans="1:15" ht="18.75" x14ac:dyDescent="0.3">
      <c r="M10" s="11"/>
    </row>
    <row r="11" spans="1:15" ht="18.75" x14ac:dyDescent="0.3">
      <c r="M11" s="11" t="s">
        <v>7</v>
      </c>
    </row>
    <row r="12" spans="1:15" ht="18.75" x14ac:dyDescent="0.25">
      <c r="M12" s="12" t="s">
        <v>8</v>
      </c>
    </row>
    <row r="13" spans="1:15" ht="19.5" thickBot="1" x14ac:dyDescent="0.3">
      <c r="A13" s="13"/>
      <c r="M13" s="12" t="s">
        <v>9</v>
      </c>
      <c r="N13" s="9"/>
      <c r="O13" s="9"/>
    </row>
    <row r="14" spans="1:15" ht="32.25" customHeight="1" x14ac:dyDescent="0.25">
      <c r="A14" s="14" t="s">
        <v>10</v>
      </c>
      <c r="B14" s="15" t="s">
        <v>11</v>
      </c>
      <c r="C14" s="15" t="s">
        <v>12</v>
      </c>
      <c r="D14" s="15"/>
      <c r="E14" s="15"/>
      <c r="F14" s="15"/>
      <c r="G14" s="15"/>
      <c r="H14" s="15"/>
      <c r="I14" s="15"/>
      <c r="J14" s="15"/>
      <c r="K14" s="15"/>
      <c r="L14" s="15"/>
      <c r="M14" s="16" t="s">
        <v>13</v>
      </c>
    </row>
    <row r="15" spans="1:15" x14ac:dyDescent="0.25">
      <c r="A15" s="17"/>
      <c r="B15" s="18"/>
      <c r="C15" s="18" t="s">
        <v>14</v>
      </c>
      <c r="D15" s="18"/>
      <c r="E15" s="18" t="s">
        <v>15</v>
      </c>
      <c r="F15" s="18"/>
      <c r="G15" s="18" t="s">
        <v>16</v>
      </c>
      <c r="H15" s="18"/>
      <c r="I15" s="18" t="s">
        <v>17</v>
      </c>
      <c r="J15" s="18"/>
      <c r="K15" s="18" t="s">
        <v>18</v>
      </c>
      <c r="L15" s="18"/>
      <c r="M15" s="19"/>
    </row>
    <row r="16" spans="1:15" ht="16.5" thickBot="1" x14ac:dyDescent="0.3">
      <c r="A16" s="20"/>
      <c r="B16" s="21"/>
      <c r="C16" s="22" t="s">
        <v>19</v>
      </c>
      <c r="D16" s="22" t="s">
        <v>20</v>
      </c>
      <c r="E16" s="22" t="s">
        <v>21</v>
      </c>
      <c r="F16" s="22" t="s">
        <v>22</v>
      </c>
      <c r="G16" s="22" t="s">
        <v>21</v>
      </c>
      <c r="H16" s="22" t="s">
        <v>22</v>
      </c>
      <c r="I16" s="22" t="s">
        <v>21</v>
      </c>
      <c r="J16" s="22" t="s">
        <v>22</v>
      </c>
      <c r="K16" s="22" t="s">
        <v>21</v>
      </c>
      <c r="L16" s="22" t="s">
        <v>22</v>
      </c>
      <c r="M16" s="23"/>
    </row>
    <row r="17" spans="1:18" x14ac:dyDescent="0.25">
      <c r="A17" s="24">
        <v>1</v>
      </c>
      <c r="B17" s="25" t="s">
        <v>23</v>
      </c>
      <c r="C17" s="26">
        <f>C18+C25+C29+C30+C32</f>
        <v>150.60775682236107</v>
      </c>
      <c r="D17" s="26">
        <f t="shared" ref="D17:L17" si="0">D18+D25+D29+D30+D32</f>
        <v>87.542974919999992</v>
      </c>
      <c r="E17" s="26">
        <f t="shared" si="0"/>
        <v>0.74174848699207607</v>
      </c>
      <c r="F17" s="26">
        <f t="shared" si="0"/>
        <v>0.68648332000000001</v>
      </c>
      <c r="G17" s="26">
        <f t="shared" si="0"/>
        <v>28.392517187866503</v>
      </c>
      <c r="H17" s="26">
        <f t="shared" si="0"/>
        <v>24.24182665</v>
      </c>
      <c r="I17" s="26">
        <f t="shared" si="0"/>
        <v>66.011346439999997</v>
      </c>
      <c r="J17" s="26">
        <f t="shared" si="0"/>
        <v>62.614664949999991</v>
      </c>
      <c r="K17" s="26">
        <f t="shared" si="0"/>
        <v>0</v>
      </c>
      <c r="L17" s="26">
        <f t="shared" si="0"/>
        <v>0</v>
      </c>
      <c r="M17" s="27"/>
      <c r="N17" s="28"/>
      <c r="O17" s="28"/>
      <c r="Q17" s="29"/>
    </row>
    <row r="18" spans="1:18" ht="31.5" x14ac:dyDescent="0.25">
      <c r="A18" s="30" t="s">
        <v>24</v>
      </c>
      <c r="B18" s="31" t="s">
        <v>25</v>
      </c>
      <c r="C18" s="32">
        <f>C19+C20+C21+C24</f>
        <v>16.805770173825778</v>
      </c>
      <c r="D18" s="32">
        <f>D19+D20+D21+D24</f>
        <v>0</v>
      </c>
      <c r="E18" s="32">
        <f t="shared" ref="E18:L18" si="1">E19+E20+E21+E24</f>
        <v>0</v>
      </c>
      <c r="F18" s="32">
        <f t="shared" si="1"/>
        <v>0</v>
      </c>
      <c r="G18" s="32">
        <f t="shared" si="1"/>
        <v>0</v>
      </c>
      <c r="H18" s="32">
        <f t="shared" si="1"/>
        <v>0</v>
      </c>
      <c r="I18" s="32">
        <f t="shared" si="1"/>
        <v>0</v>
      </c>
      <c r="J18" s="32">
        <f t="shared" si="1"/>
        <v>0</v>
      </c>
      <c r="K18" s="32">
        <f t="shared" si="1"/>
        <v>0</v>
      </c>
      <c r="L18" s="32">
        <f t="shared" si="1"/>
        <v>0</v>
      </c>
      <c r="M18" s="33"/>
    </row>
    <row r="19" spans="1:18" ht="31.5" x14ac:dyDescent="0.25">
      <c r="A19" s="30" t="s">
        <v>26</v>
      </c>
      <c r="B19" s="31" t="s">
        <v>27</v>
      </c>
      <c r="C19" s="34">
        <f>'[1]4.2. (2)'!$C$22</f>
        <v>16.805770173825778</v>
      </c>
      <c r="D19" s="34">
        <f>F19+H19+J19+L19</f>
        <v>0</v>
      </c>
      <c r="E19" s="34">
        <f>'[2]приложение 8 1 кв.'!E19</f>
        <v>0</v>
      </c>
      <c r="F19" s="34">
        <f>'[2]приложение 8 1 кв.'!F19</f>
        <v>0</v>
      </c>
      <c r="G19" s="34">
        <v>0</v>
      </c>
      <c r="H19" s="34">
        <v>0</v>
      </c>
      <c r="I19" s="34">
        <v>0</v>
      </c>
      <c r="J19" s="34">
        <v>0</v>
      </c>
      <c r="K19" s="34"/>
      <c r="L19" s="34"/>
      <c r="M19" s="33"/>
    </row>
    <row r="20" spans="1:18" x14ac:dyDescent="0.25">
      <c r="A20" s="30" t="s">
        <v>28</v>
      </c>
      <c r="B20" s="31" t="s">
        <v>29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3"/>
    </row>
    <row r="21" spans="1:18" ht="47.25" x14ac:dyDescent="0.25">
      <c r="A21" s="30" t="s">
        <v>30</v>
      </c>
      <c r="B21" s="31" t="s">
        <v>31</v>
      </c>
      <c r="C21" s="34">
        <f>SUM(C22:C23)</f>
        <v>0</v>
      </c>
      <c r="D21" s="35">
        <f t="shared" ref="D21:L21" si="2">SUM(D22:D23)</f>
        <v>0</v>
      </c>
      <c r="E21" s="34">
        <f t="shared" si="2"/>
        <v>0</v>
      </c>
      <c r="F21" s="34">
        <f t="shared" si="2"/>
        <v>0</v>
      </c>
      <c r="G21" s="34">
        <f t="shared" si="2"/>
        <v>0</v>
      </c>
      <c r="H21" s="34">
        <f t="shared" si="2"/>
        <v>0</v>
      </c>
      <c r="I21" s="34">
        <f t="shared" si="2"/>
        <v>0</v>
      </c>
      <c r="J21" s="34">
        <f t="shared" si="2"/>
        <v>0</v>
      </c>
      <c r="K21" s="34">
        <f t="shared" si="2"/>
        <v>0</v>
      </c>
      <c r="L21" s="34">
        <f t="shared" si="2"/>
        <v>0</v>
      </c>
      <c r="M21" s="33"/>
    </row>
    <row r="22" spans="1:18" ht="31.5" x14ac:dyDescent="0.25">
      <c r="A22" s="30" t="s">
        <v>32</v>
      </c>
      <c r="B22" s="31" t="s">
        <v>33</v>
      </c>
      <c r="C22" s="32"/>
      <c r="D22" s="32"/>
      <c r="E22" s="32"/>
      <c r="F22" s="32"/>
      <c r="G22" s="32"/>
      <c r="H22" s="32"/>
      <c r="I22" s="32"/>
      <c r="J22" s="32"/>
      <c r="K22" s="34"/>
      <c r="L22" s="34"/>
      <c r="M22" s="33"/>
    </row>
    <row r="23" spans="1:18" ht="31.5" x14ac:dyDescent="0.25">
      <c r="A23" s="30" t="s">
        <v>34</v>
      </c>
      <c r="B23" s="31" t="s">
        <v>35</v>
      </c>
      <c r="C23" s="34"/>
      <c r="D23" s="34"/>
      <c r="E23" s="34"/>
      <c r="F23" s="34"/>
      <c r="G23" s="34"/>
      <c r="H23" s="34"/>
      <c r="I23" s="34"/>
      <c r="J23" s="36"/>
      <c r="K23" s="34"/>
      <c r="L23" s="34"/>
      <c r="M23" s="33"/>
      <c r="Q23" s="37">
        <f>G23+D23</f>
        <v>0</v>
      </c>
      <c r="R23" s="37">
        <f>C23-Q23</f>
        <v>0</v>
      </c>
    </row>
    <row r="24" spans="1:18" x14ac:dyDescent="0.25">
      <c r="A24" s="30" t="s">
        <v>36</v>
      </c>
      <c r="B24" s="31" t="s">
        <v>37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3"/>
    </row>
    <row r="25" spans="1:18" x14ac:dyDescent="0.25">
      <c r="A25" s="30" t="s">
        <v>38</v>
      </c>
      <c r="B25" s="31" t="s">
        <v>39</v>
      </c>
      <c r="C25" s="32">
        <f>SUM(C26:C28)</f>
        <v>133.80198664853529</v>
      </c>
      <c r="D25" s="32">
        <f t="shared" ref="D25:L25" si="3">SUM(D26:D28)</f>
        <v>87.542974919999992</v>
      </c>
      <c r="E25" s="32">
        <f t="shared" si="3"/>
        <v>0.74174848699207607</v>
      </c>
      <c r="F25" s="32">
        <f t="shared" si="3"/>
        <v>0.68648332000000001</v>
      </c>
      <c r="G25" s="32">
        <f t="shared" si="3"/>
        <v>28.392517187866503</v>
      </c>
      <c r="H25" s="32">
        <f t="shared" si="3"/>
        <v>24.24182665</v>
      </c>
      <c r="I25" s="32">
        <f t="shared" si="3"/>
        <v>66.011346439999997</v>
      </c>
      <c r="J25" s="32">
        <f t="shared" si="3"/>
        <v>62.614664949999991</v>
      </c>
      <c r="K25" s="32">
        <f t="shared" si="3"/>
        <v>0</v>
      </c>
      <c r="L25" s="32">
        <f t="shared" si="3"/>
        <v>0</v>
      </c>
      <c r="M25" s="33"/>
    </row>
    <row r="26" spans="1:18" x14ac:dyDescent="0.25">
      <c r="A26" s="30" t="s">
        <v>40</v>
      </c>
      <c r="B26" s="31" t="s">
        <v>41</v>
      </c>
      <c r="C26" s="34">
        <f>'[1]4.2. (2)'!$C$29</f>
        <v>133.80198664853529</v>
      </c>
      <c r="D26" s="34">
        <f>F26+H26+J26+L26</f>
        <v>87.542974919999992</v>
      </c>
      <c r="E26" s="34">
        <f>'[2]приложение 8 1 кв.'!E26</f>
        <v>0.74174848699207607</v>
      </c>
      <c r="F26" s="34">
        <f>'[2]приложение 8 1 кв.'!F26</f>
        <v>0.68648332000000001</v>
      </c>
      <c r="G26" s="34">
        <f>'[3]приложение 7.2 2 кв. 2015'!$C$18</f>
        <v>28.392517187866503</v>
      </c>
      <c r="H26" s="34">
        <f>'[3]приложение 7.2 2 кв. 2015'!$H$18</f>
        <v>24.24182665</v>
      </c>
      <c r="I26" s="34">
        <f>'[4]приложение 7.2 3 кв. 2015'!$C$18</f>
        <v>66.011346439999997</v>
      </c>
      <c r="J26" s="34">
        <f>'[5]приложение 7.2 3 кв. 2015'!$H$18</f>
        <v>62.614664949999991</v>
      </c>
      <c r="K26" s="34"/>
      <c r="L26" s="34"/>
      <c r="M26" s="33"/>
    </row>
    <row r="27" spans="1:18" x14ac:dyDescent="0.25">
      <c r="A27" s="30" t="s">
        <v>42</v>
      </c>
      <c r="B27" s="31" t="s">
        <v>43</v>
      </c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3"/>
    </row>
    <row r="28" spans="1:18" ht="31.5" x14ac:dyDescent="0.25">
      <c r="A28" s="30" t="s">
        <v>44</v>
      </c>
      <c r="B28" s="31" t="s">
        <v>45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3"/>
    </row>
    <row r="29" spans="1:18" x14ac:dyDescent="0.25">
      <c r="A29" s="30" t="s">
        <v>46</v>
      </c>
      <c r="B29" s="31" t="s">
        <v>47</v>
      </c>
      <c r="C29" s="32"/>
      <c r="D29" s="32"/>
      <c r="E29" s="34"/>
      <c r="F29" s="34"/>
      <c r="G29" s="32"/>
      <c r="H29" s="32"/>
      <c r="I29" s="32"/>
      <c r="J29" s="38"/>
      <c r="K29" s="32"/>
      <c r="L29" s="32"/>
      <c r="M29" s="33"/>
    </row>
    <row r="30" spans="1:18" x14ac:dyDescent="0.25">
      <c r="A30" s="30" t="s">
        <v>48</v>
      </c>
      <c r="B30" s="31" t="s">
        <v>49</v>
      </c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3"/>
    </row>
    <row r="31" spans="1:18" x14ac:dyDescent="0.25">
      <c r="A31" s="30" t="s">
        <v>50</v>
      </c>
      <c r="B31" s="31" t="s">
        <v>51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3"/>
    </row>
    <row r="32" spans="1:18" ht="32.25" thickBot="1" x14ac:dyDescent="0.3">
      <c r="A32" s="39" t="s">
        <v>52</v>
      </c>
      <c r="B32" s="40" t="s">
        <v>53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2"/>
    </row>
    <row r="33" spans="1:27" x14ac:dyDescent="0.25">
      <c r="A33" s="43" t="s">
        <v>54</v>
      </c>
      <c r="B33" s="25" t="s">
        <v>55</v>
      </c>
      <c r="C33" s="26">
        <f>SUM(C34:C40)</f>
        <v>0</v>
      </c>
      <c r="D33" s="26">
        <f>F33+H33+J33+L33</f>
        <v>0</v>
      </c>
      <c r="E33" s="26">
        <f t="shared" ref="E33:L33" si="4">SUM(E34:E40)</f>
        <v>0</v>
      </c>
      <c r="F33" s="26">
        <f t="shared" si="4"/>
        <v>0</v>
      </c>
      <c r="G33" s="26">
        <f t="shared" si="4"/>
        <v>0</v>
      </c>
      <c r="H33" s="26">
        <f t="shared" si="4"/>
        <v>0</v>
      </c>
      <c r="I33" s="26">
        <f t="shared" si="4"/>
        <v>0</v>
      </c>
      <c r="J33" s="26">
        <f t="shared" si="4"/>
        <v>0</v>
      </c>
      <c r="K33" s="26">
        <f t="shared" si="4"/>
        <v>0</v>
      </c>
      <c r="L33" s="26">
        <f t="shared" si="4"/>
        <v>0</v>
      </c>
      <c r="M33" s="44"/>
    </row>
    <row r="34" spans="1:27" x14ac:dyDescent="0.25">
      <c r="A34" s="30" t="s">
        <v>56</v>
      </c>
      <c r="B34" s="31" t="s">
        <v>57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3"/>
    </row>
    <row r="35" spans="1:27" x14ac:dyDescent="0.25">
      <c r="A35" s="30" t="s">
        <v>58</v>
      </c>
      <c r="B35" s="31" t="s">
        <v>59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3"/>
    </row>
    <row r="36" spans="1:27" ht="21.75" customHeight="1" x14ac:dyDescent="0.25">
      <c r="A36" s="45" t="s">
        <v>60</v>
      </c>
      <c r="B36" s="31" t="s">
        <v>61</v>
      </c>
      <c r="C36" s="46"/>
      <c r="D36" s="46"/>
      <c r="E36" s="46"/>
      <c r="F36" s="46"/>
      <c r="G36" s="47"/>
      <c r="H36" s="47"/>
      <c r="I36" s="47"/>
      <c r="J36" s="47"/>
      <c r="K36" s="47"/>
      <c r="L36" s="47"/>
      <c r="M36" s="48"/>
    </row>
    <row r="37" spans="1:27" x14ac:dyDescent="0.25">
      <c r="A37" s="45" t="s">
        <v>62</v>
      </c>
      <c r="B37" s="31" t="s">
        <v>63</v>
      </c>
      <c r="C37" s="46"/>
      <c r="D37" s="46"/>
      <c r="E37" s="46"/>
      <c r="F37" s="46"/>
      <c r="G37" s="47"/>
      <c r="H37" s="47"/>
      <c r="I37" s="47"/>
      <c r="J37" s="47"/>
      <c r="K37" s="47"/>
      <c r="L37" s="47"/>
      <c r="M37" s="48"/>
    </row>
    <row r="38" spans="1:27" x14ac:dyDescent="0.25">
      <c r="A38" s="30" t="s">
        <v>64</v>
      </c>
      <c r="B38" s="31" t="s">
        <v>65</v>
      </c>
      <c r="C38" s="46"/>
      <c r="D38" s="46"/>
      <c r="E38" s="46"/>
      <c r="F38" s="46"/>
      <c r="G38" s="47"/>
      <c r="H38" s="47"/>
      <c r="I38" s="47"/>
      <c r="J38" s="47"/>
      <c r="K38" s="47"/>
      <c r="L38" s="47"/>
      <c r="M38" s="48"/>
    </row>
    <row r="39" spans="1:27" x14ac:dyDescent="0.25">
      <c r="A39" s="30" t="s">
        <v>66</v>
      </c>
      <c r="B39" s="31" t="s">
        <v>67</v>
      </c>
      <c r="C39" s="46"/>
      <c r="D39" s="46"/>
      <c r="E39" s="46"/>
      <c r="F39" s="46"/>
      <c r="G39" s="47"/>
      <c r="H39" s="47"/>
      <c r="I39" s="47"/>
      <c r="J39" s="47"/>
      <c r="K39" s="47"/>
      <c r="L39" s="47"/>
      <c r="M39" s="48"/>
    </row>
    <row r="40" spans="1:27" ht="16.5" thickBot="1" x14ac:dyDescent="0.3">
      <c r="A40" s="39" t="s">
        <v>68</v>
      </c>
      <c r="B40" s="40" t="s">
        <v>69</v>
      </c>
      <c r="C40" s="49"/>
      <c r="D40" s="49"/>
      <c r="E40" s="49"/>
      <c r="F40" s="49"/>
      <c r="G40" s="50"/>
      <c r="H40" s="50"/>
      <c r="I40" s="50"/>
      <c r="J40" s="50"/>
      <c r="K40" s="50"/>
      <c r="L40" s="50"/>
      <c r="M40" s="51"/>
    </row>
    <row r="41" spans="1:27" ht="31.5" x14ac:dyDescent="0.25">
      <c r="A41" s="52"/>
      <c r="B41" s="53" t="s">
        <v>70</v>
      </c>
      <c r="C41" s="54">
        <f t="shared" ref="C41:L41" si="5">C17+C33</f>
        <v>150.60775682236107</v>
      </c>
      <c r="D41" s="54">
        <f>D17+D33</f>
        <v>87.542974919999992</v>
      </c>
      <c r="E41" s="54">
        <f t="shared" si="5"/>
        <v>0.74174848699207607</v>
      </c>
      <c r="F41" s="54">
        <f t="shared" si="5"/>
        <v>0.68648332000000001</v>
      </c>
      <c r="G41" s="54">
        <f t="shared" si="5"/>
        <v>28.392517187866503</v>
      </c>
      <c r="H41" s="54">
        <f t="shared" si="5"/>
        <v>24.24182665</v>
      </c>
      <c r="I41" s="54">
        <f t="shared" si="5"/>
        <v>66.011346439999997</v>
      </c>
      <c r="J41" s="54">
        <f t="shared" si="5"/>
        <v>62.614664949999991</v>
      </c>
      <c r="K41" s="54">
        <f t="shared" si="5"/>
        <v>0</v>
      </c>
      <c r="L41" s="54">
        <f t="shared" si="5"/>
        <v>0</v>
      </c>
      <c r="M41" s="55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</row>
    <row r="42" spans="1:27" x14ac:dyDescent="0.25">
      <c r="A42" s="56"/>
      <c r="B42" s="31" t="s">
        <v>71</v>
      </c>
      <c r="C42" s="57"/>
      <c r="D42" s="57"/>
      <c r="E42" s="57"/>
      <c r="F42" s="57"/>
      <c r="G42" s="58"/>
      <c r="H42" s="58"/>
      <c r="I42" s="58"/>
      <c r="J42" s="58"/>
      <c r="K42" s="58"/>
      <c r="L42" s="58"/>
      <c r="M42" s="48"/>
    </row>
    <row r="43" spans="1:27" x14ac:dyDescent="0.25">
      <c r="A43" s="56"/>
      <c r="B43" s="59" t="s">
        <v>72</v>
      </c>
      <c r="C43" s="57"/>
      <c r="D43" s="57"/>
      <c r="E43" s="57"/>
      <c r="F43" s="57"/>
      <c r="G43" s="58"/>
      <c r="H43" s="58"/>
      <c r="I43" s="58"/>
      <c r="J43" s="58"/>
      <c r="K43" s="58"/>
      <c r="L43" s="58"/>
      <c r="M43" s="48"/>
    </row>
    <row r="44" spans="1:27" ht="16.5" thickBot="1" x14ac:dyDescent="0.3">
      <c r="A44" s="60"/>
      <c r="B44" s="61" t="s">
        <v>73</v>
      </c>
      <c r="C44" s="62"/>
      <c r="D44" s="62"/>
      <c r="E44" s="62"/>
      <c r="F44" s="62"/>
      <c r="G44" s="63"/>
      <c r="H44" s="63"/>
      <c r="I44" s="63"/>
      <c r="J44" s="63"/>
      <c r="K44" s="63"/>
      <c r="L44" s="63"/>
      <c r="M44" s="51"/>
    </row>
    <row r="45" spans="1:27" x14ac:dyDescent="0.25">
      <c r="A45" s="64"/>
      <c r="B45" s="65"/>
      <c r="C45" s="66"/>
      <c r="D45" s="66"/>
      <c r="E45" s="66"/>
      <c r="F45" s="66"/>
      <c r="G45" s="67"/>
      <c r="H45" s="67"/>
      <c r="I45" s="67"/>
      <c r="J45" s="67"/>
      <c r="K45" s="67"/>
      <c r="L45" s="67"/>
      <c r="M45" s="67"/>
    </row>
    <row r="46" spans="1:27" x14ac:dyDescent="0.25">
      <c r="A46" s="64" t="s">
        <v>74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</row>
    <row r="47" spans="1:27" x14ac:dyDescent="0.25">
      <c r="A47" s="64" t="s">
        <v>75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</row>
    <row r="48" spans="1:27" x14ac:dyDescent="0.25">
      <c r="A48" s="64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1:15" x14ac:dyDescent="0.25">
      <c r="A49" s="66"/>
      <c r="B49" s="69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6"/>
      <c r="N49" s="67"/>
      <c r="O49" s="67"/>
    </row>
    <row r="50" spans="1:15" ht="34.5" customHeight="1" x14ac:dyDescent="0.25">
      <c r="B50" s="70" t="s">
        <v>76</v>
      </c>
      <c r="C50" s="71"/>
      <c r="D50" s="71"/>
      <c r="E50" s="71"/>
      <c r="F50" s="71"/>
      <c r="G50" s="72" t="s">
        <v>77</v>
      </c>
      <c r="H50" s="72"/>
      <c r="I50" s="68"/>
      <c r="J50" s="68"/>
      <c r="K50" s="68"/>
      <c r="L50" s="68"/>
    </row>
    <row r="51" spans="1:15" x14ac:dyDescent="0.25">
      <c r="C51" s="68"/>
      <c r="D51" s="68"/>
      <c r="E51" s="68"/>
      <c r="F51" s="68"/>
      <c r="G51" s="68"/>
      <c r="H51" s="68"/>
      <c r="I51" s="68"/>
      <c r="J51" s="68"/>
      <c r="K51" s="68"/>
      <c r="L51" s="68"/>
    </row>
    <row r="52" spans="1:15" x14ac:dyDescent="0.25"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5" x14ac:dyDescent="0.25">
      <c r="C53" s="68"/>
      <c r="D53" s="68"/>
      <c r="E53" s="68"/>
      <c r="F53" s="68"/>
      <c r="G53" s="68"/>
      <c r="H53" s="68"/>
      <c r="I53" s="68"/>
      <c r="J53" s="68"/>
      <c r="K53" s="68"/>
      <c r="L53" s="68"/>
    </row>
    <row r="54" spans="1:15" x14ac:dyDescent="0.25">
      <c r="C54" s="68"/>
      <c r="D54" s="68"/>
      <c r="E54" s="68"/>
      <c r="F54" s="68"/>
      <c r="G54" s="68"/>
      <c r="H54" s="68"/>
      <c r="I54" s="68"/>
      <c r="J54" s="68"/>
      <c r="K54" s="68"/>
      <c r="L54" s="68"/>
    </row>
    <row r="55" spans="1:15" x14ac:dyDescent="0.25">
      <c r="C55" s="68"/>
      <c r="D55" s="68"/>
      <c r="E55" s="68"/>
      <c r="F55" s="68"/>
      <c r="G55" s="68"/>
      <c r="H55" s="68"/>
      <c r="I55" s="68"/>
      <c r="J55" s="68"/>
      <c r="K55" s="68"/>
      <c r="L55" s="68"/>
    </row>
    <row r="56" spans="1:15" x14ac:dyDescent="0.25">
      <c r="C56" s="68"/>
      <c r="D56" s="68"/>
      <c r="E56" s="68"/>
      <c r="F56" s="68"/>
      <c r="G56" s="68"/>
      <c r="H56" s="68"/>
      <c r="I56" s="68"/>
      <c r="J56" s="68"/>
      <c r="K56" s="68"/>
      <c r="L56" s="68"/>
    </row>
    <row r="57" spans="1:15" x14ac:dyDescent="0.25"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15" x14ac:dyDescent="0.25">
      <c r="C58" s="68"/>
      <c r="D58" s="68"/>
      <c r="E58" s="68"/>
      <c r="F58" s="68"/>
      <c r="G58" s="68"/>
      <c r="H58" s="68"/>
      <c r="I58" s="68"/>
      <c r="J58" s="68"/>
      <c r="K58" s="68"/>
      <c r="L58" s="68"/>
    </row>
    <row r="59" spans="1:15" x14ac:dyDescent="0.25">
      <c r="C59" s="68"/>
      <c r="D59" s="68"/>
      <c r="E59" s="68"/>
      <c r="F59" s="68"/>
      <c r="G59" s="68"/>
      <c r="H59" s="68"/>
      <c r="I59" s="68"/>
      <c r="J59" s="68"/>
      <c r="K59" s="68"/>
      <c r="L59" s="68"/>
    </row>
    <row r="60" spans="1:15" x14ac:dyDescent="0.25">
      <c r="C60" s="68"/>
      <c r="D60" s="68"/>
      <c r="E60" s="68"/>
      <c r="F60" s="68"/>
      <c r="G60" s="68"/>
      <c r="H60" s="68"/>
      <c r="I60" s="68"/>
      <c r="J60" s="68"/>
      <c r="K60" s="68"/>
      <c r="L60" s="68"/>
    </row>
    <row r="61" spans="1:15" x14ac:dyDescent="0.25">
      <c r="C61" s="68"/>
      <c r="D61" s="68"/>
      <c r="E61" s="68"/>
      <c r="F61" s="68"/>
      <c r="G61" s="68"/>
      <c r="H61" s="68"/>
      <c r="I61" s="68"/>
      <c r="J61" s="68"/>
      <c r="K61" s="68"/>
      <c r="L61" s="68"/>
    </row>
    <row r="62" spans="1:15" x14ac:dyDescent="0.25">
      <c r="C62" s="68"/>
      <c r="D62" s="68"/>
      <c r="E62" s="68"/>
      <c r="F62" s="68"/>
      <c r="G62" s="68"/>
      <c r="H62" s="68"/>
      <c r="I62" s="68"/>
      <c r="J62" s="68"/>
      <c r="K62" s="68"/>
      <c r="L62" s="68"/>
    </row>
    <row r="63" spans="1:15" x14ac:dyDescent="0.25">
      <c r="C63" s="73"/>
      <c r="D63" s="73"/>
      <c r="E63" s="73"/>
      <c r="F63" s="73"/>
      <c r="G63" s="73"/>
      <c r="H63" s="73"/>
      <c r="I63" s="73"/>
      <c r="J63" s="73"/>
      <c r="K63" s="73"/>
      <c r="L63" s="73"/>
    </row>
    <row r="65" spans="3:12" x14ac:dyDescent="0.25">
      <c r="F65" s="73"/>
      <c r="G65" s="73"/>
      <c r="H65" s="73"/>
      <c r="I65" s="73"/>
      <c r="J65" s="73"/>
      <c r="K65" s="73"/>
      <c r="L65" s="73"/>
    </row>
    <row r="66" spans="3:12" x14ac:dyDescent="0.25">
      <c r="H66" s="68"/>
      <c r="I66" s="68"/>
      <c r="J66" s="68"/>
      <c r="K66" s="68"/>
      <c r="L66" s="68"/>
    </row>
    <row r="67" spans="3:12" x14ac:dyDescent="0.25">
      <c r="C67" s="68"/>
      <c r="D67" s="68"/>
      <c r="E67" s="68"/>
      <c r="F67" s="68"/>
      <c r="G67" s="68"/>
      <c r="H67" s="68"/>
      <c r="I67" s="68"/>
      <c r="J67" s="68"/>
      <c r="K67" s="68"/>
      <c r="L67" s="68"/>
    </row>
    <row r="68" spans="3:12" x14ac:dyDescent="0.25">
      <c r="C68" s="68"/>
      <c r="D68" s="68"/>
      <c r="E68" s="68"/>
      <c r="F68" s="68"/>
      <c r="G68" s="68"/>
      <c r="H68" s="68"/>
      <c r="I68" s="68"/>
      <c r="J68" s="68"/>
      <c r="K68" s="68"/>
      <c r="L68" s="68"/>
    </row>
    <row r="70" spans="3:12" x14ac:dyDescent="0.25">
      <c r="F70" s="74"/>
      <c r="G70" s="74"/>
      <c r="H70" s="74"/>
    </row>
    <row r="71" spans="3:12" x14ac:dyDescent="0.25">
      <c r="C71" s="75"/>
      <c r="F71" s="76"/>
      <c r="H71" s="77"/>
      <c r="I71" s="77"/>
      <c r="J71" s="77"/>
      <c r="L71" s="78"/>
    </row>
    <row r="72" spans="3:12" x14ac:dyDescent="0.25">
      <c r="C72" s="13"/>
      <c r="H72" s="13"/>
    </row>
  </sheetData>
  <autoFilter ref="C15:L44">
    <filterColumn colId="0" showButton="0"/>
    <filterColumn colId="2" showButton="0"/>
    <filterColumn colId="4" showButton="0"/>
    <filterColumn colId="6" showButton="0"/>
    <filterColumn colId="8" showButton="0"/>
  </autoFilter>
  <mergeCells count="12">
    <mergeCell ref="K15:L15"/>
    <mergeCell ref="G50:H50"/>
    <mergeCell ref="A5:M5"/>
    <mergeCell ref="N5:O5"/>
    <mergeCell ref="A14:A16"/>
    <mergeCell ref="B14:B16"/>
    <mergeCell ref="C14:L14"/>
    <mergeCell ref="M14:M16"/>
    <mergeCell ref="C15:D15"/>
    <mergeCell ref="E15:F15"/>
    <mergeCell ref="G15:H15"/>
    <mergeCell ref="I15:J1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81"/>
  <sheetViews>
    <sheetView tabSelected="1" topLeftCell="A16" zoomScaleNormal="100" workbookViewId="0">
      <selection activeCell="C72" sqref="C72"/>
    </sheetView>
  </sheetViews>
  <sheetFormatPr defaultRowHeight="15.75" x14ac:dyDescent="0.25"/>
  <cols>
    <col min="1" max="1" width="3.85546875" style="71" customWidth="1"/>
    <col min="2" max="2" width="61.85546875" style="71" bestFit="1" customWidth="1"/>
    <col min="3" max="3" width="29.140625" style="71" customWidth="1"/>
    <col min="4" max="4" width="24.7109375" style="71" customWidth="1"/>
    <col min="5" max="5" width="13.28515625" style="71" customWidth="1"/>
    <col min="6" max="256" width="9.140625" style="71"/>
    <col min="257" max="257" width="3.85546875" style="71" customWidth="1"/>
    <col min="258" max="258" width="61.85546875" style="71" bestFit="1" customWidth="1"/>
    <col min="259" max="259" width="29.140625" style="71" customWidth="1"/>
    <col min="260" max="260" width="24.7109375" style="71" customWidth="1"/>
    <col min="261" max="261" width="13.28515625" style="71" customWidth="1"/>
    <col min="262" max="512" width="9.140625" style="71"/>
    <col min="513" max="513" width="3.85546875" style="71" customWidth="1"/>
    <col min="514" max="514" width="61.85546875" style="71" bestFit="1" customWidth="1"/>
    <col min="515" max="515" width="29.140625" style="71" customWidth="1"/>
    <col min="516" max="516" width="24.7109375" style="71" customWidth="1"/>
    <col min="517" max="517" width="13.28515625" style="71" customWidth="1"/>
    <col min="518" max="768" width="9.140625" style="71"/>
    <col min="769" max="769" width="3.85546875" style="71" customWidth="1"/>
    <col min="770" max="770" width="61.85546875" style="71" bestFit="1" customWidth="1"/>
    <col min="771" max="771" width="29.140625" style="71" customWidth="1"/>
    <col min="772" max="772" width="24.7109375" style="71" customWidth="1"/>
    <col min="773" max="773" width="13.28515625" style="71" customWidth="1"/>
    <col min="774" max="1024" width="9.140625" style="71"/>
    <col min="1025" max="1025" width="3.85546875" style="71" customWidth="1"/>
    <col min="1026" max="1026" width="61.85546875" style="71" bestFit="1" customWidth="1"/>
    <col min="1027" max="1027" width="29.140625" style="71" customWidth="1"/>
    <col min="1028" max="1028" width="24.7109375" style="71" customWidth="1"/>
    <col min="1029" max="1029" width="13.28515625" style="71" customWidth="1"/>
    <col min="1030" max="1280" width="9.140625" style="71"/>
    <col min="1281" max="1281" width="3.85546875" style="71" customWidth="1"/>
    <col min="1282" max="1282" width="61.85546875" style="71" bestFit="1" customWidth="1"/>
    <col min="1283" max="1283" width="29.140625" style="71" customWidth="1"/>
    <col min="1284" max="1284" width="24.7109375" style="71" customWidth="1"/>
    <col min="1285" max="1285" width="13.28515625" style="71" customWidth="1"/>
    <col min="1286" max="1536" width="9.140625" style="71"/>
    <col min="1537" max="1537" width="3.85546875" style="71" customWidth="1"/>
    <col min="1538" max="1538" width="61.85546875" style="71" bestFit="1" customWidth="1"/>
    <col min="1539" max="1539" width="29.140625" style="71" customWidth="1"/>
    <col min="1540" max="1540" width="24.7109375" style="71" customWidth="1"/>
    <col min="1541" max="1541" width="13.28515625" style="71" customWidth="1"/>
    <col min="1542" max="1792" width="9.140625" style="71"/>
    <col min="1793" max="1793" width="3.85546875" style="71" customWidth="1"/>
    <col min="1794" max="1794" width="61.85546875" style="71" bestFit="1" customWidth="1"/>
    <col min="1795" max="1795" width="29.140625" style="71" customWidth="1"/>
    <col min="1796" max="1796" width="24.7109375" style="71" customWidth="1"/>
    <col min="1797" max="1797" width="13.28515625" style="71" customWidth="1"/>
    <col min="1798" max="2048" width="9.140625" style="71"/>
    <col min="2049" max="2049" width="3.85546875" style="71" customWidth="1"/>
    <col min="2050" max="2050" width="61.85546875" style="71" bestFit="1" customWidth="1"/>
    <col min="2051" max="2051" width="29.140625" style="71" customWidth="1"/>
    <col min="2052" max="2052" width="24.7109375" style="71" customWidth="1"/>
    <col min="2053" max="2053" width="13.28515625" style="71" customWidth="1"/>
    <col min="2054" max="2304" width="9.140625" style="71"/>
    <col min="2305" max="2305" width="3.85546875" style="71" customWidth="1"/>
    <col min="2306" max="2306" width="61.85546875" style="71" bestFit="1" customWidth="1"/>
    <col min="2307" max="2307" width="29.140625" style="71" customWidth="1"/>
    <col min="2308" max="2308" width="24.7109375" style="71" customWidth="1"/>
    <col min="2309" max="2309" width="13.28515625" style="71" customWidth="1"/>
    <col min="2310" max="2560" width="9.140625" style="71"/>
    <col min="2561" max="2561" width="3.85546875" style="71" customWidth="1"/>
    <col min="2562" max="2562" width="61.85546875" style="71" bestFit="1" customWidth="1"/>
    <col min="2563" max="2563" width="29.140625" style="71" customWidth="1"/>
    <col min="2564" max="2564" width="24.7109375" style="71" customWidth="1"/>
    <col min="2565" max="2565" width="13.28515625" style="71" customWidth="1"/>
    <col min="2566" max="2816" width="9.140625" style="71"/>
    <col min="2817" max="2817" width="3.85546875" style="71" customWidth="1"/>
    <col min="2818" max="2818" width="61.85546875" style="71" bestFit="1" customWidth="1"/>
    <col min="2819" max="2819" width="29.140625" style="71" customWidth="1"/>
    <col min="2820" max="2820" width="24.7109375" style="71" customWidth="1"/>
    <col min="2821" max="2821" width="13.28515625" style="71" customWidth="1"/>
    <col min="2822" max="3072" width="9.140625" style="71"/>
    <col min="3073" max="3073" width="3.85546875" style="71" customWidth="1"/>
    <col min="3074" max="3074" width="61.85546875" style="71" bestFit="1" customWidth="1"/>
    <col min="3075" max="3075" width="29.140625" style="71" customWidth="1"/>
    <col min="3076" max="3076" width="24.7109375" style="71" customWidth="1"/>
    <col min="3077" max="3077" width="13.28515625" style="71" customWidth="1"/>
    <col min="3078" max="3328" width="9.140625" style="71"/>
    <col min="3329" max="3329" width="3.85546875" style="71" customWidth="1"/>
    <col min="3330" max="3330" width="61.85546875" style="71" bestFit="1" customWidth="1"/>
    <col min="3331" max="3331" width="29.140625" style="71" customWidth="1"/>
    <col min="3332" max="3332" width="24.7109375" style="71" customWidth="1"/>
    <col min="3333" max="3333" width="13.28515625" style="71" customWidth="1"/>
    <col min="3334" max="3584" width="9.140625" style="71"/>
    <col min="3585" max="3585" width="3.85546875" style="71" customWidth="1"/>
    <col min="3586" max="3586" width="61.85546875" style="71" bestFit="1" customWidth="1"/>
    <col min="3587" max="3587" width="29.140625" style="71" customWidth="1"/>
    <col min="3588" max="3588" width="24.7109375" style="71" customWidth="1"/>
    <col min="3589" max="3589" width="13.28515625" style="71" customWidth="1"/>
    <col min="3590" max="3840" width="9.140625" style="71"/>
    <col min="3841" max="3841" width="3.85546875" style="71" customWidth="1"/>
    <col min="3842" max="3842" width="61.85546875" style="71" bestFit="1" customWidth="1"/>
    <col min="3843" max="3843" width="29.140625" style="71" customWidth="1"/>
    <col min="3844" max="3844" width="24.7109375" style="71" customWidth="1"/>
    <col min="3845" max="3845" width="13.28515625" style="71" customWidth="1"/>
    <col min="3846" max="4096" width="9.140625" style="71"/>
    <col min="4097" max="4097" width="3.85546875" style="71" customWidth="1"/>
    <col min="4098" max="4098" width="61.85546875" style="71" bestFit="1" customWidth="1"/>
    <col min="4099" max="4099" width="29.140625" style="71" customWidth="1"/>
    <col min="4100" max="4100" width="24.7109375" style="71" customWidth="1"/>
    <col min="4101" max="4101" width="13.28515625" style="71" customWidth="1"/>
    <col min="4102" max="4352" width="9.140625" style="71"/>
    <col min="4353" max="4353" width="3.85546875" style="71" customWidth="1"/>
    <col min="4354" max="4354" width="61.85546875" style="71" bestFit="1" customWidth="1"/>
    <col min="4355" max="4355" width="29.140625" style="71" customWidth="1"/>
    <col min="4356" max="4356" width="24.7109375" style="71" customWidth="1"/>
    <col min="4357" max="4357" width="13.28515625" style="71" customWidth="1"/>
    <col min="4358" max="4608" width="9.140625" style="71"/>
    <col min="4609" max="4609" width="3.85546875" style="71" customWidth="1"/>
    <col min="4610" max="4610" width="61.85546875" style="71" bestFit="1" customWidth="1"/>
    <col min="4611" max="4611" width="29.140625" style="71" customWidth="1"/>
    <col min="4612" max="4612" width="24.7109375" style="71" customWidth="1"/>
    <col min="4613" max="4613" width="13.28515625" style="71" customWidth="1"/>
    <col min="4614" max="4864" width="9.140625" style="71"/>
    <col min="4865" max="4865" width="3.85546875" style="71" customWidth="1"/>
    <col min="4866" max="4866" width="61.85546875" style="71" bestFit="1" customWidth="1"/>
    <col min="4867" max="4867" width="29.140625" style="71" customWidth="1"/>
    <col min="4868" max="4868" width="24.7109375" style="71" customWidth="1"/>
    <col min="4869" max="4869" width="13.28515625" style="71" customWidth="1"/>
    <col min="4870" max="5120" width="9.140625" style="71"/>
    <col min="5121" max="5121" width="3.85546875" style="71" customWidth="1"/>
    <col min="5122" max="5122" width="61.85546875" style="71" bestFit="1" customWidth="1"/>
    <col min="5123" max="5123" width="29.140625" style="71" customWidth="1"/>
    <col min="5124" max="5124" width="24.7109375" style="71" customWidth="1"/>
    <col min="5125" max="5125" width="13.28515625" style="71" customWidth="1"/>
    <col min="5126" max="5376" width="9.140625" style="71"/>
    <col min="5377" max="5377" width="3.85546875" style="71" customWidth="1"/>
    <col min="5378" max="5378" width="61.85546875" style="71" bestFit="1" customWidth="1"/>
    <col min="5379" max="5379" width="29.140625" style="71" customWidth="1"/>
    <col min="5380" max="5380" width="24.7109375" style="71" customWidth="1"/>
    <col min="5381" max="5381" width="13.28515625" style="71" customWidth="1"/>
    <col min="5382" max="5632" width="9.140625" style="71"/>
    <col min="5633" max="5633" width="3.85546875" style="71" customWidth="1"/>
    <col min="5634" max="5634" width="61.85546875" style="71" bestFit="1" customWidth="1"/>
    <col min="5635" max="5635" width="29.140625" style="71" customWidth="1"/>
    <col min="5636" max="5636" width="24.7109375" style="71" customWidth="1"/>
    <col min="5637" max="5637" width="13.28515625" style="71" customWidth="1"/>
    <col min="5638" max="5888" width="9.140625" style="71"/>
    <col min="5889" max="5889" width="3.85546875" style="71" customWidth="1"/>
    <col min="5890" max="5890" width="61.85546875" style="71" bestFit="1" customWidth="1"/>
    <col min="5891" max="5891" width="29.140625" style="71" customWidth="1"/>
    <col min="5892" max="5892" width="24.7109375" style="71" customWidth="1"/>
    <col min="5893" max="5893" width="13.28515625" style="71" customWidth="1"/>
    <col min="5894" max="6144" width="9.140625" style="71"/>
    <col min="6145" max="6145" width="3.85546875" style="71" customWidth="1"/>
    <col min="6146" max="6146" width="61.85546875" style="71" bestFit="1" customWidth="1"/>
    <col min="6147" max="6147" width="29.140625" style="71" customWidth="1"/>
    <col min="6148" max="6148" width="24.7109375" style="71" customWidth="1"/>
    <col min="6149" max="6149" width="13.28515625" style="71" customWidth="1"/>
    <col min="6150" max="6400" width="9.140625" style="71"/>
    <col min="6401" max="6401" width="3.85546875" style="71" customWidth="1"/>
    <col min="6402" max="6402" width="61.85546875" style="71" bestFit="1" customWidth="1"/>
    <col min="6403" max="6403" width="29.140625" style="71" customWidth="1"/>
    <col min="6404" max="6404" width="24.7109375" style="71" customWidth="1"/>
    <col min="6405" max="6405" width="13.28515625" style="71" customWidth="1"/>
    <col min="6406" max="6656" width="9.140625" style="71"/>
    <col min="6657" max="6657" width="3.85546875" style="71" customWidth="1"/>
    <col min="6658" max="6658" width="61.85546875" style="71" bestFit="1" customWidth="1"/>
    <col min="6659" max="6659" width="29.140625" style="71" customWidth="1"/>
    <col min="6660" max="6660" width="24.7109375" style="71" customWidth="1"/>
    <col min="6661" max="6661" width="13.28515625" style="71" customWidth="1"/>
    <col min="6662" max="6912" width="9.140625" style="71"/>
    <col min="6913" max="6913" width="3.85546875" style="71" customWidth="1"/>
    <col min="6914" max="6914" width="61.85546875" style="71" bestFit="1" customWidth="1"/>
    <col min="6915" max="6915" width="29.140625" style="71" customWidth="1"/>
    <col min="6916" max="6916" width="24.7109375" style="71" customWidth="1"/>
    <col min="6917" max="6917" width="13.28515625" style="71" customWidth="1"/>
    <col min="6918" max="7168" width="9.140625" style="71"/>
    <col min="7169" max="7169" width="3.85546875" style="71" customWidth="1"/>
    <col min="7170" max="7170" width="61.85546875" style="71" bestFit="1" customWidth="1"/>
    <col min="7171" max="7171" width="29.140625" style="71" customWidth="1"/>
    <col min="7172" max="7172" width="24.7109375" style="71" customWidth="1"/>
    <col min="7173" max="7173" width="13.28515625" style="71" customWidth="1"/>
    <col min="7174" max="7424" width="9.140625" style="71"/>
    <col min="7425" max="7425" width="3.85546875" style="71" customWidth="1"/>
    <col min="7426" max="7426" width="61.85546875" style="71" bestFit="1" customWidth="1"/>
    <col min="7427" max="7427" width="29.140625" style="71" customWidth="1"/>
    <col min="7428" max="7428" width="24.7109375" style="71" customWidth="1"/>
    <col min="7429" max="7429" width="13.28515625" style="71" customWidth="1"/>
    <col min="7430" max="7680" width="9.140625" style="71"/>
    <col min="7681" max="7681" width="3.85546875" style="71" customWidth="1"/>
    <col min="7682" max="7682" width="61.85546875" style="71" bestFit="1" customWidth="1"/>
    <col min="7683" max="7683" width="29.140625" style="71" customWidth="1"/>
    <col min="7684" max="7684" width="24.7109375" style="71" customWidth="1"/>
    <col min="7685" max="7685" width="13.28515625" style="71" customWidth="1"/>
    <col min="7686" max="7936" width="9.140625" style="71"/>
    <col min="7937" max="7937" width="3.85546875" style="71" customWidth="1"/>
    <col min="7938" max="7938" width="61.85546875" style="71" bestFit="1" customWidth="1"/>
    <col min="7939" max="7939" width="29.140625" style="71" customWidth="1"/>
    <col min="7940" max="7940" width="24.7109375" style="71" customWidth="1"/>
    <col min="7941" max="7941" width="13.28515625" style="71" customWidth="1"/>
    <col min="7942" max="8192" width="9.140625" style="71"/>
    <col min="8193" max="8193" width="3.85546875" style="71" customWidth="1"/>
    <col min="8194" max="8194" width="61.85546875" style="71" bestFit="1" customWidth="1"/>
    <col min="8195" max="8195" width="29.140625" style="71" customWidth="1"/>
    <col min="8196" max="8196" width="24.7109375" style="71" customWidth="1"/>
    <col min="8197" max="8197" width="13.28515625" style="71" customWidth="1"/>
    <col min="8198" max="8448" width="9.140625" style="71"/>
    <col min="8449" max="8449" width="3.85546875" style="71" customWidth="1"/>
    <col min="8450" max="8450" width="61.85546875" style="71" bestFit="1" customWidth="1"/>
    <col min="8451" max="8451" width="29.140625" style="71" customWidth="1"/>
    <col min="8452" max="8452" width="24.7109375" style="71" customWidth="1"/>
    <col min="8453" max="8453" width="13.28515625" style="71" customWidth="1"/>
    <col min="8454" max="8704" width="9.140625" style="71"/>
    <col min="8705" max="8705" width="3.85546875" style="71" customWidth="1"/>
    <col min="8706" max="8706" width="61.85546875" style="71" bestFit="1" customWidth="1"/>
    <col min="8707" max="8707" width="29.140625" style="71" customWidth="1"/>
    <col min="8708" max="8708" width="24.7109375" style="71" customWidth="1"/>
    <col min="8709" max="8709" width="13.28515625" style="71" customWidth="1"/>
    <col min="8710" max="8960" width="9.140625" style="71"/>
    <col min="8961" max="8961" width="3.85546875" style="71" customWidth="1"/>
    <col min="8962" max="8962" width="61.85546875" style="71" bestFit="1" customWidth="1"/>
    <col min="8963" max="8963" width="29.140625" style="71" customWidth="1"/>
    <col min="8964" max="8964" width="24.7109375" style="71" customWidth="1"/>
    <col min="8965" max="8965" width="13.28515625" style="71" customWidth="1"/>
    <col min="8966" max="9216" width="9.140625" style="71"/>
    <col min="9217" max="9217" width="3.85546875" style="71" customWidth="1"/>
    <col min="9218" max="9218" width="61.85546875" style="71" bestFit="1" customWidth="1"/>
    <col min="9219" max="9219" width="29.140625" style="71" customWidth="1"/>
    <col min="9220" max="9220" width="24.7109375" style="71" customWidth="1"/>
    <col min="9221" max="9221" width="13.28515625" style="71" customWidth="1"/>
    <col min="9222" max="9472" width="9.140625" style="71"/>
    <col min="9473" max="9473" width="3.85546875" style="71" customWidth="1"/>
    <col min="9474" max="9474" width="61.85546875" style="71" bestFit="1" customWidth="1"/>
    <col min="9475" max="9475" width="29.140625" style="71" customWidth="1"/>
    <col min="9476" max="9476" width="24.7109375" style="71" customWidth="1"/>
    <col min="9477" max="9477" width="13.28515625" style="71" customWidth="1"/>
    <col min="9478" max="9728" width="9.140625" style="71"/>
    <col min="9729" max="9729" width="3.85546875" style="71" customWidth="1"/>
    <col min="9730" max="9730" width="61.85546875" style="71" bestFit="1" customWidth="1"/>
    <col min="9731" max="9731" width="29.140625" style="71" customWidth="1"/>
    <col min="9732" max="9732" width="24.7109375" style="71" customWidth="1"/>
    <col min="9733" max="9733" width="13.28515625" style="71" customWidth="1"/>
    <col min="9734" max="9984" width="9.140625" style="71"/>
    <col min="9985" max="9985" width="3.85546875" style="71" customWidth="1"/>
    <col min="9986" max="9986" width="61.85546875" style="71" bestFit="1" customWidth="1"/>
    <col min="9987" max="9987" width="29.140625" style="71" customWidth="1"/>
    <col min="9988" max="9988" width="24.7109375" style="71" customWidth="1"/>
    <col min="9989" max="9989" width="13.28515625" style="71" customWidth="1"/>
    <col min="9990" max="10240" width="9.140625" style="71"/>
    <col min="10241" max="10241" width="3.85546875" style="71" customWidth="1"/>
    <col min="10242" max="10242" width="61.85546875" style="71" bestFit="1" customWidth="1"/>
    <col min="10243" max="10243" width="29.140625" style="71" customWidth="1"/>
    <col min="10244" max="10244" width="24.7109375" style="71" customWidth="1"/>
    <col min="10245" max="10245" width="13.28515625" style="71" customWidth="1"/>
    <col min="10246" max="10496" width="9.140625" style="71"/>
    <col min="10497" max="10497" width="3.85546875" style="71" customWidth="1"/>
    <col min="10498" max="10498" width="61.85546875" style="71" bestFit="1" customWidth="1"/>
    <col min="10499" max="10499" width="29.140625" style="71" customWidth="1"/>
    <col min="10500" max="10500" width="24.7109375" style="71" customWidth="1"/>
    <col min="10501" max="10501" width="13.28515625" style="71" customWidth="1"/>
    <col min="10502" max="10752" width="9.140625" style="71"/>
    <col min="10753" max="10753" width="3.85546875" style="71" customWidth="1"/>
    <col min="10754" max="10754" width="61.85546875" style="71" bestFit="1" customWidth="1"/>
    <col min="10755" max="10755" width="29.140625" style="71" customWidth="1"/>
    <col min="10756" max="10756" width="24.7109375" style="71" customWidth="1"/>
    <col min="10757" max="10757" width="13.28515625" style="71" customWidth="1"/>
    <col min="10758" max="11008" width="9.140625" style="71"/>
    <col min="11009" max="11009" width="3.85546875" style="71" customWidth="1"/>
    <col min="11010" max="11010" width="61.85546875" style="71" bestFit="1" customWidth="1"/>
    <col min="11011" max="11011" width="29.140625" style="71" customWidth="1"/>
    <col min="11012" max="11012" width="24.7109375" style="71" customWidth="1"/>
    <col min="11013" max="11013" width="13.28515625" style="71" customWidth="1"/>
    <col min="11014" max="11264" width="9.140625" style="71"/>
    <col min="11265" max="11265" width="3.85546875" style="71" customWidth="1"/>
    <col min="11266" max="11266" width="61.85546875" style="71" bestFit="1" customWidth="1"/>
    <col min="11267" max="11267" width="29.140625" style="71" customWidth="1"/>
    <col min="11268" max="11268" width="24.7109375" style="71" customWidth="1"/>
    <col min="11269" max="11269" width="13.28515625" style="71" customWidth="1"/>
    <col min="11270" max="11520" width="9.140625" style="71"/>
    <col min="11521" max="11521" width="3.85546875" style="71" customWidth="1"/>
    <col min="11522" max="11522" width="61.85546875" style="71" bestFit="1" customWidth="1"/>
    <col min="11523" max="11523" width="29.140625" style="71" customWidth="1"/>
    <col min="11524" max="11524" width="24.7109375" style="71" customWidth="1"/>
    <col min="11525" max="11525" width="13.28515625" style="71" customWidth="1"/>
    <col min="11526" max="11776" width="9.140625" style="71"/>
    <col min="11777" max="11777" width="3.85546875" style="71" customWidth="1"/>
    <col min="11778" max="11778" width="61.85546875" style="71" bestFit="1" customWidth="1"/>
    <col min="11779" max="11779" width="29.140625" style="71" customWidth="1"/>
    <col min="11780" max="11780" width="24.7109375" style="71" customWidth="1"/>
    <col min="11781" max="11781" width="13.28515625" style="71" customWidth="1"/>
    <col min="11782" max="12032" width="9.140625" style="71"/>
    <col min="12033" max="12033" width="3.85546875" style="71" customWidth="1"/>
    <col min="12034" max="12034" width="61.85546875" style="71" bestFit="1" customWidth="1"/>
    <col min="12035" max="12035" width="29.140625" style="71" customWidth="1"/>
    <col min="12036" max="12036" width="24.7109375" style="71" customWidth="1"/>
    <col min="12037" max="12037" width="13.28515625" style="71" customWidth="1"/>
    <col min="12038" max="12288" width="9.140625" style="71"/>
    <col min="12289" max="12289" width="3.85546875" style="71" customWidth="1"/>
    <col min="12290" max="12290" width="61.85546875" style="71" bestFit="1" customWidth="1"/>
    <col min="12291" max="12291" width="29.140625" style="71" customWidth="1"/>
    <col min="12292" max="12292" width="24.7109375" style="71" customWidth="1"/>
    <col min="12293" max="12293" width="13.28515625" style="71" customWidth="1"/>
    <col min="12294" max="12544" width="9.140625" style="71"/>
    <col min="12545" max="12545" width="3.85546875" style="71" customWidth="1"/>
    <col min="12546" max="12546" width="61.85546875" style="71" bestFit="1" customWidth="1"/>
    <col min="12547" max="12547" width="29.140625" style="71" customWidth="1"/>
    <col min="12548" max="12548" width="24.7109375" style="71" customWidth="1"/>
    <col min="12549" max="12549" width="13.28515625" style="71" customWidth="1"/>
    <col min="12550" max="12800" width="9.140625" style="71"/>
    <col min="12801" max="12801" width="3.85546875" style="71" customWidth="1"/>
    <col min="12802" max="12802" width="61.85546875" style="71" bestFit="1" customWidth="1"/>
    <col min="12803" max="12803" width="29.140625" style="71" customWidth="1"/>
    <col min="12804" max="12804" width="24.7109375" style="71" customWidth="1"/>
    <col min="12805" max="12805" width="13.28515625" style="71" customWidth="1"/>
    <col min="12806" max="13056" width="9.140625" style="71"/>
    <col min="13057" max="13057" width="3.85546875" style="71" customWidth="1"/>
    <col min="13058" max="13058" width="61.85546875" style="71" bestFit="1" customWidth="1"/>
    <col min="13059" max="13059" width="29.140625" style="71" customWidth="1"/>
    <col min="13060" max="13060" width="24.7109375" style="71" customWidth="1"/>
    <col min="13061" max="13061" width="13.28515625" style="71" customWidth="1"/>
    <col min="13062" max="13312" width="9.140625" style="71"/>
    <col min="13313" max="13313" width="3.85546875" style="71" customWidth="1"/>
    <col min="13314" max="13314" width="61.85546875" style="71" bestFit="1" customWidth="1"/>
    <col min="13315" max="13315" width="29.140625" style="71" customWidth="1"/>
    <col min="13316" max="13316" width="24.7109375" style="71" customWidth="1"/>
    <col min="13317" max="13317" width="13.28515625" style="71" customWidth="1"/>
    <col min="13318" max="13568" width="9.140625" style="71"/>
    <col min="13569" max="13569" width="3.85546875" style="71" customWidth="1"/>
    <col min="13570" max="13570" width="61.85546875" style="71" bestFit="1" customWidth="1"/>
    <col min="13571" max="13571" width="29.140625" style="71" customWidth="1"/>
    <col min="13572" max="13572" width="24.7109375" style="71" customWidth="1"/>
    <col min="13573" max="13573" width="13.28515625" style="71" customWidth="1"/>
    <col min="13574" max="13824" width="9.140625" style="71"/>
    <col min="13825" max="13825" width="3.85546875" style="71" customWidth="1"/>
    <col min="13826" max="13826" width="61.85546875" style="71" bestFit="1" customWidth="1"/>
    <col min="13827" max="13827" width="29.140625" style="71" customWidth="1"/>
    <col min="13828" max="13828" width="24.7109375" style="71" customWidth="1"/>
    <col min="13829" max="13829" width="13.28515625" style="71" customWidth="1"/>
    <col min="13830" max="14080" width="9.140625" style="71"/>
    <col min="14081" max="14081" width="3.85546875" style="71" customWidth="1"/>
    <col min="14082" max="14082" width="61.85546875" style="71" bestFit="1" customWidth="1"/>
    <col min="14083" max="14083" width="29.140625" style="71" customWidth="1"/>
    <col min="14084" max="14084" width="24.7109375" style="71" customWidth="1"/>
    <col min="14085" max="14085" width="13.28515625" style="71" customWidth="1"/>
    <col min="14086" max="14336" width="9.140625" style="71"/>
    <col min="14337" max="14337" width="3.85546875" style="71" customWidth="1"/>
    <col min="14338" max="14338" width="61.85546875" style="71" bestFit="1" customWidth="1"/>
    <col min="14339" max="14339" width="29.140625" style="71" customWidth="1"/>
    <col min="14340" max="14340" width="24.7109375" style="71" customWidth="1"/>
    <col min="14341" max="14341" width="13.28515625" style="71" customWidth="1"/>
    <col min="14342" max="14592" width="9.140625" style="71"/>
    <col min="14593" max="14593" width="3.85546875" style="71" customWidth="1"/>
    <col min="14594" max="14594" width="61.85546875" style="71" bestFit="1" customWidth="1"/>
    <col min="14595" max="14595" width="29.140625" style="71" customWidth="1"/>
    <col min="14596" max="14596" width="24.7109375" style="71" customWidth="1"/>
    <col min="14597" max="14597" width="13.28515625" style="71" customWidth="1"/>
    <col min="14598" max="14848" width="9.140625" style="71"/>
    <col min="14849" max="14849" width="3.85546875" style="71" customWidth="1"/>
    <col min="14850" max="14850" width="61.85546875" style="71" bestFit="1" customWidth="1"/>
    <col min="14851" max="14851" width="29.140625" style="71" customWidth="1"/>
    <col min="14852" max="14852" width="24.7109375" style="71" customWidth="1"/>
    <col min="14853" max="14853" width="13.28515625" style="71" customWidth="1"/>
    <col min="14854" max="15104" width="9.140625" style="71"/>
    <col min="15105" max="15105" width="3.85546875" style="71" customWidth="1"/>
    <col min="15106" max="15106" width="61.85546875" style="71" bestFit="1" customWidth="1"/>
    <col min="15107" max="15107" width="29.140625" style="71" customWidth="1"/>
    <col min="15108" max="15108" width="24.7109375" style="71" customWidth="1"/>
    <col min="15109" max="15109" width="13.28515625" style="71" customWidth="1"/>
    <col min="15110" max="15360" width="9.140625" style="71"/>
    <col min="15361" max="15361" width="3.85546875" style="71" customWidth="1"/>
    <col min="15362" max="15362" width="61.85546875" style="71" bestFit="1" customWidth="1"/>
    <col min="15363" max="15363" width="29.140625" style="71" customWidth="1"/>
    <col min="15364" max="15364" width="24.7109375" style="71" customWidth="1"/>
    <col min="15365" max="15365" width="13.28515625" style="71" customWidth="1"/>
    <col min="15366" max="15616" width="9.140625" style="71"/>
    <col min="15617" max="15617" width="3.85546875" style="71" customWidth="1"/>
    <col min="15618" max="15618" width="61.85546875" style="71" bestFit="1" customWidth="1"/>
    <col min="15619" max="15619" width="29.140625" style="71" customWidth="1"/>
    <col min="15620" max="15620" width="24.7109375" style="71" customWidth="1"/>
    <col min="15621" max="15621" width="13.28515625" style="71" customWidth="1"/>
    <col min="15622" max="15872" width="9.140625" style="71"/>
    <col min="15873" max="15873" width="3.85546875" style="71" customWidth="1"/>
    <col min="15874" max="15874" width="61.85546875" style="71" bestFit="1" customWidth="1"/>
    <col min="15875" max="15875" width="29.140625" style="71" customWidth="1"/>
    <col min="15876" max="15876" width="24.7109375" style="71" customWidth="1"/>
    <col min="15877" max="15877" width="13.28515625" style="71" customWidth="1"/>
    <col min="15878" max="16128" width="9.140625" style="71"/>
    <col min="16129" max="16129" width="3.85546875" style="71" customWidth="1"/>
    <col min="16130" max="16130" width="61.85546875" style="71" bestFit="1" customWidth="1"/>
    <col min="16131" max="16131" width="29.140625" style="71" customWidth="1"/>
    <col min="16132" max="16132" width="24.7109375" style="71" customWidth="1"/>
    <col min="16133" max="16133" width="13.28515625" style="71" customWidth="1"/>
    <col min="16134" max="16384" width="9.140625" style="71"/>
  </cols>
  <sheetData>
    <row r="1" spans="2:256" x14ac:dyDescent="0.25">
      <c r="D1" s="79" t="s">
        <v>78</v>
      </c>
    </row>
    <row r="2" spans="2:256" x14ac:dyDescent="0.25">
      <c r="D2" s="3" t="s">
        <v>1</v>
      </c>
    </row>
    <row r="3" spans="2:256" x14ac:dyDescent="0.25">
      <c r="D3" s="4" t="s">
        <v>2</v>
      </c>
    </row>
    <row r="4" spans="2:256" x14ac:dyDescent="0.25">
      <c r="D4" s="79"/>
    </row>
    <row r="5" spans="2:256" ht="34.5" customHeight="1" x14ac:dyDescent="0.25">
      <c r="B5" s="5" t="s">
        <v>79</v>
      </c>
      <c r="C5" s="6"/>
      <c r="D5" s="6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</row>
    <row r="6" spans="2:256" ht="17.25" x14ac:dyDescent="0.25">
      <c r="B6" s="1"/>
      <c r="C6" s="1"/>
      <c r="D6" s="1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  <c r="IB6" s="80"/>
      <c r="IC6" s="80"/>
      <c r="ID6" s="80"/>
      <c r="IE6" s="80"/>
      <c r="IF6" s="80"/>
      <c r="IG6" s="80"/>
      <c r="IH6" s="80"/>
      <c r="II6" s="80"/>
      <c r="IJ6" s="80"/>
      <c r="IK6" s="80"/>
      <c r="IL6" s="80"/>
      <c r="IM6" s="80"/>
      <c r="IN6" s="80"/>
      <c r="IO6" s="80"/>
      <c r="IP6" s="80"/>
      <c r="IQ6" s="80"/>
      <c r="IR6" s="80"/>
      <c r="IS6" s="80"/>
      <c r="IT6" s="80"/>
      <c r="IU6" s="80"/>
      <c r="IV6" s="80"/>
    </row>
    <row r="7" spans="2:256" x14ac:dyDescent="0.25">
      <c r="B7" s="81" t="s">
        <v>80</v>
      </c>
      <c r="C7" s="81"/>
      <c r="D7" s="81"/>
    </row>
    <row r="8" spans="2:256" x14ac:dyDescent="0.25">
      <c r="B8" s="82"/>
      <c r="C8" s="82"/>
      <c r="D8" s="82"/>
    </row>
    <row r="9" spans="2:256" x14ac:dyDescent="0.25">
      <c r="D9" s="83" t="s">
        <v>4</v>
      </c>
    </row>
    <row r="10" spans="2:256" x14ac:dyDescent="0.25">
      <c r="D10" s="84" t="s">
        <v>5</v>
      </c>
    </row>
    <row r="11" spans="2:256" x14ac:dyDescent="0.25">
      <c r="D11" s="84" t="s">
        <v>6</v>
      </c>
    </row>
    <row r="12" spans="2:256" x14ac:dyDescent="0.25">
      <c r="D12" s="84"/>
    </row>
    <row r="13" spans="2:256" x14ac:dyDescent="0.25">
      <c r="D13" s="84" t="s">
        <v>7</v>
      </c>
    </row>
    <row r="14" spans="2:256" x14ac:dyDescent="0.25">
      <c r="D14" s="85" t="s">
        <v>8</v>
      </c>
    </row>
    <row r="15" spans="2:256" x14ac:dyDescent="0.25">
      <c r="C15" s="86"/>
      <c r="D15" s="85" t="s">
        <v>9</v>
      </c>
    </row>
    <row r="16" spans="2:256" x14ac:dyDescent="0.25">
      <c r="B16" s="87" t="s">
        <v>81</v>
      </c>
      <c r="C16" s="88"/>
      <c r="D16" s="89" t="s">
        <v>82</v>
      </c>
    </row>
    <row r="17" spans="2:4" ht="47.25" x14ac:dyDescent="0.25">
      <c r="B17" s="90" t="s">
        <v>83</v>
      </c>
      <c r="C17" s="91" t="s">
        <v>84</v>
      </c>
      <c r="D17" s="92" t="s">
        <v>85</v>
      </c>
    </row>
    <row r="18" spans="2:4" x14ac:dyDescent="0.25">
      <c r="B18" s="93">
        <v>1</v>
      </c>
      <c r="C18" s="94">
        <v>2</v>
      </c>
      <c r="D18" s="95">
        <v>3</v>
      </c>
    </row>
    <row r="19" spans="2:4" x14ac:dyDescent="0.25">
      <c r="B19" s="96" t="s">
        <v>86</v>
      </c>
      <c r="C19" s="97">
        <f>D19-'[2]приложение 12 1 кв.'!B19-'[2]приложение 12 2 кв.'!B19</f>
        <v>325.47800000000007</v>
      </c>
      <c r="D19" s="97">
        <v>1050.557</v>
      </c>
    </row>
    <row r="20" spans="2:4" x14ac:dyDescent="0.25">
      <c r="B20" s="96" t="s">
        <v>87</v>
      </c>
      <c r="C20" s="97">
        <f>D20-'[2]приложение 12 1 кв.'!B20-'[2]приложение 12 2 кв.'!B20</f>
        <v>0.53199999999999648</v>
      </c>
      <c r="D20" s="97">
        <v>95.36</v>
      </c>
    </row>
    <row r="21" spans="2:4" x14ac:dyDescent="0.25">
      <c r="B21" s="96" t="s">
        <v>88</v>
      </c>
      <c r="C21" s="97"/>
      <c r="D21" s="97"/>
    </row>
    <row r="22" spans="2:4" x14ac:dyDescent="0.25">
      <c r="B22" s="98" t="s">
        <v>89</v>
      </c>
      <c r="C22" s="97">
        <f>D22-'[2]приложение 12 1 кв.'!B22-'[2]приложение 12 2 кв.'!B22</f>
        <v>0</v>
      </c>
      <c r="D22" s="99">
        <v>15</v>
      </c>
    </row>
    <row r="23" spans="2:4" x14ac:dyDescent="0.25">
      <c r="B23" s="98" t="s">
        <v>90</v>
      </c>
      <c r="C23" s="100"/>
      <c r="D23" s="100"/>
    </row>
    <row r="24" spans="2:4" x14ac:dyDescent="0.25">
      <c r="B24" s="96" t="s">
        <v>91</v>
      </c>
      <c r="C24" s="100">
        <f>D24-'[2]приложение 12 2 кв.'!B24-'[2]приложение 12 1 кв.'!B24</f>
        <v>8.7038475899999952</v>
      </c>
      <c r="D24" s="100">
        <f>C67/1000</f>
        <v>125.58747143000001</v>
      </c>
    </row>
    <row r="25" spans="2:4" x14ac:dyDescent="0.25">
      <c r="B25" s="96" t="s">
        <v>92</v>
      </c>
      <c r="C25" s="100">
        <v>347.911</v>
      </c>
      <c r="D25" s="100">
        <f t="shared" ref="D25:D30" si="0">C25</f>
        <v>347.911</v>
      </c>
    </row>
    <row r="26" spans="2:4" x14ac:dyDescent="0.25">
      <c r="B26" s="96" t="s">
        <v>93</v>
      </c>
      <c r="C26" s="97">
        <v>252.93799999999999</v>
      </c>
      <c r="D26" s="97">
        <f t="shared" si="0"/>
        <v>252.93799999999999</v>
      </c>
    </row>
    <row r="27" spans="2:4" x14ac:dyDescent="0.25">
      <c r="B27" s="96" t="s">
        <v>94</v>
      </c>
      <c r="C27" s="97">
        <v>35.36</v>
      </c>
      <c r="D27" s="97">
        <f t="shared" si="0"/>
        <v>35.36</v>
      </c>
    </row>
    <row r="28" spans="2:4" x14ac:dyDescent="0.25">
      <c r="B28" s="96" t="s">
        <v>95</v>
      </c>
      <c r="C28" s="97">
        <v>801.202</v>
      </c>
      <c r="D28" s="97">
        <f t="shared" si="0"/>
        <v>801.202</v>
      </c>
    </row>
    <row r="29" spans="2:4" x14ac:dyDescent="0.25">
      <c r="B29" s="96" t="s">
        <v>96</v>
      </c>
      <c r="C29" s="97">
        <v>0</v>
      </c>
      <c r="D29" s="97">
        <f t="shared" si="0"/>
        <v>0</v>
      </c>
    </row>
    <row r="30" spans="2:4" x14ac:dyDescent="0.25">
      <c r="B30" s="98" t="s">
        <v>97</v>
      </c>
      <c r="C30" s="97">
        <v>0</v>
      </c>
      <c r="D30" s="97">
        <f t="shared" si="0"/>
        <v>0</v>
      </c>
    </row>
    <row r="31" spans="2:4" x14ac:dyDescent="0.25">
      <c r="B31" s="98" t="s">
        <v>98</v>
      </c>
      <c r="C31" s="97"/>
      <c r="D31" s="97"/>
    </row>
    <row r="32" spans="2:4" x14ac:dyDescent="0.25">
      <c r="B32" s="98" t="s">
        <v>99</v>
      </c>
      <c r="C32" s="97"/>
      <c r="D32" s="97"/>
    </row>
    <row r="33" spans="2:6" x14ac:dyDescent="0.25">
      <c r="B33" s="98" t="s">
        <v>100</v>
      </c>
      <c r="C33" s="97"/>
      <c r="D33" s="97"/>
    </row>
    <row r="34" spans="2:6" x14ac:dyDescent="0.25">
      <c r="B34" s="96" t="s">
        <v>101</v>
      </c>
      <c r="C34" s="97">
        <v>1091.423</v>
      </c>
      <c r="D34" s="97">
        <f t="shared" ref="D34:D39" si="1">C34</f>
        <v>1091.423</v>
      </c>
      <c r="F34" s="101"/>
    </row>
    <row r="35" spans="2:6" x14ac:dyDescent="0.25">
      <c r="B35" s="98" t="s">
        <v>102</v>
      </c>
      <c r="C35" s="97">
        <v>373.22199999999998</v>
      </c>
      <c r="D35" s="97">
        <f t="shared" si="1"/>
        <v>373.22199999999998</v>
      </c>
    </row>
    <row r="36" spans="2:6" x14ac:dyDescent="0.25">
      <c r="B36" s="98" t="s">
        <v>103</v>
      </c>
      <c r="C36" s="97">
        <v>717.18399999999997</v>
      </c>
      <c r="D36" s="97">
        <f t="shared" si="1"/>
        <v>717.18399999999997</v>
      </c>
    </row>
    <row r="37" spans="2:6" x14ac:dyDescent="0.25">
      <c r="B37" s="102" t="s">
        <v>104</v>
      </c>
      <c r="C37" s="100">
        <f>C73</f>
        <v>166.28459573000001</v>
      </c>
      <c r="D37" s="100">
        <f t="shared" si="1"/>
        <v>166.28459573000001</v>
      </c>
    </row>
    <row r="38" spans="2:6" x14ac:dyDescent="0.25">
      <c r="B38" s="102" t="s">
        <v>105</v>
      </c>
      <c r="C38" s="100">
        <f>C78</f>
        <v>1.26375971</v>
      </c>
      <c r="D38" s="100">
        <f t="shared" si="1"/>
        <v>1.26375971</v>
      </c>
    </row>
    <row r="39" spans="2:6" x14ac:dyDescent="0.25">
      <c r="B39" s="102" t="s">
        <v>106</v>
      </c>
      <c r="C39" s="100">
        <v>0</v>
      </c>
      <c r="D39" s="100">
        <f t="shared" si="1"/>
        <v>0</v>
      </c>
    </row>
    <row r="40" spans="2:6" x14ac:dyDescent="0.25">
      <c r="B40" s="96" t="s">
        <v>107</v>
      </c>
      <c r="C40" s="100">
        <f>D40-'[2]приложение 12 1 кв.'!B40-'[2]приложение 12 2 кв.'!B40</f>
        <v>12.683999999999996</v>
      </c>
      <c r="D40" s="100">
        <v>35.314999999999998</v>
      </c>
    </row>
    <row r="41" spans="2:6" x14ac:dyDescent="0.25">
      <c r="B41" s="103" t="s">
        <v>108</v>
      </c>
      <c r="C41" s="103"/>
      <c r="D41" s="103"/>
    </row>
    <row r="42" spans="2:6" ht="31.5" x14ac:dyDescent="0.25">
      <c r="B42" s="96" t="s">
        <v>109</v>
      </c>
      <c r="C42" s="104">
        <f>'[63]Лист2 '!$G$8</f>
        <v>150.60770067957216</v>
      </c>
      <c r="D42" s="105"/>
    </row>
    <row r="43" spans="2:6" x14ac:dyDescent="0.25">
      <c r="B43" s="96" t="s">
        <v>110</v>
      </c>
      <c r="C43" s="104">
        <f>'[63]Лист2 '!$J$8</f>
        <v>87.542965909999992</v>
      </c>
      <c r="D43" s="105"/>
    </row>
    <row r="44" spans="2:6" x14ac:dyDescent="0.25">
      <c r="B44" s="96" t="s">
        <v>111</v>
      </c>
      <c r="C44" s="104">
        <f>C43</f>
        <v>87.542965909999992</v>
      </c>
      <c r="D44" s="105"/>
    </row>
    <row r="45" spans="2:6" x14ac:dyDescent="0.25">
      <c r="B45" s="96" t="s">
        <v>112</v>
      </c>
      <c r="C45" s="104">
        <v>0</v>
      </c>
      <c r="D45" s="105"/>
    </row>
    <row r="46" spans="2:6" x14ac:dyDescent="0.25">
      <c r="B46" s="103" t="s">
        <v>113</v>
      </c>
      <c r="C46" s="103"/>
      <c r="D46" s="103"/>
    </row>
    <row r="47" spans="2:6" x14ac:dyDescent="0.25">
      <c r="B47" s="106" t="s">
        <v>114</v>
      </c>
      <c r="C47" s="107"/>
      <c r="D47" s="107"/>
    </row>
    <row r="48" spans="2:6" x14ac:dyDescent="0.25">
      <c r="B48" s="106" t="s">
        <v>115</v>
      </c>
      <c r="C48" s="107"/>
      <c r="D48" s="107"/>
    </row>
    <row r="49" spans="1:8" x14ac:dyDescent="0.25">
      <c r="B49" s="106" t="s">
        <v>116</v>
      </c>
      <c r="C49" s="107"/>
      <c r="D49" s="107"/>
    </row>
    <row r="50" spans="1:8" x14ac:dyDescent="0.25">
      <c r="B50" s="108" t="s">
        <v>117</v>
      </c>
      <c r="C50" s="107"/>
      <c r="D50" s="107"/>
    </row>
    <row r="51" spans="1:8" x14ac:dyDescent="0.25">
      <c r="B51" s="109"/>
      <c r="C51" s="109"/>
    </row>
    <row r="52" spans="1:8" ht="33" customHeight="1" x14ac:dyDescent="0.25">
      <c r="B52" s="110" t="s">
        <v>118</v>
      </c>
      <c r="C52" s="110"/>
      <c r="D52" s="110"/>
    </row>
    <row r="53" spans="1:8" x14ac:dyDescent="0.25">
      <c r="B53" s="111"/>
      <c r="C53" s="111"/>
      <c r="D53" s="111"/>
    </row>
    <row r="54" spans="1:8" x14ac:dyDescent="0.25">
      <c r="A54" s="112" t="s">
        <v>119</v>
      </c>
      <c r="B54" s="112"/>
      <c r="C54" s="112"/>
    </row>
    <row r="55" spans="1:8" x14ac:dyDescent="0.25">
      <c r="A55" s="112" t="s">
        <v>120</v>
      </c>
      <c r="B55" s="112"/>
      <c r="C55" s="112"/>
    </row>
    <row r="56" spans="1:8" x14ac:dyDescent="0.25">
      <c r="A56" s="112" t="s">
        <v>121</v>
      </c>
      <c r="B56" s="112"/>
      <c r="C56" s="112"/>
    </row>
    <row r="57" spans="1:8" x14ac:dyDescent="0.25">
      <c r="A57" s="112" t="s">
        <v>122</v>
      </c>
      <c r="B57" s="112"/>
      <c r="C57" s="112"/>
    </row>
    <row r="58" spans="1:8" x14ac:dyDescent="0.25">
      <c r="A58" s="112" t="s">
        <v>123</v>
      </c>
      <c r="B58" s="112"/>
      <c r="C58" s="112"/>
    </row>
    <row r="59" spans="1:8" x14ac:dyDescent="0.25">
      <c r="A59" s="112" t="s">
        <v>124</v>
      </c>
      <c r="B59" s="112"/>
      <c r="C59" s="112"/>
    </row>
    <row r="60" spans="1:8" x14ac:dyDescent="0.25">
      <c r="A60" s="112" t="s">
        <v>125</v>
      </c>
      <c r="B60" s="112"/>
      <c r="C60" s="112"/>
    </row>
    <row r="61" spans="1:8" x14ac:dyDescent="0.25">
      <c r="B61" s="111"/>
      <c r="C61" s="111"/>
      <c r="D61" s="111"/>
    </row>
    <row r="62" spans="1:8" ht="45" customHeight="1" x14ac:dyDescent="0.25">
      <c r="B62" s="70" t="s">
        <v>76</v>
      </c>
      <c r="D62" s="113" t="s">
        <v>77</v>
      </c>
      <c r="E62" s="113"/>
      <c r="G62" s="72"/>
      <c r="H62" s="72"/>
    </row>
    <row r="63" spans="1:8" x14ac:dyDescent="0.25">
      <c r="B63" s="1"/>
      <c r="C63" s="68"/>
      <c r="D63" s="68"/>
      <c r="E63" s="68"/>
      <c r="F63" s="68"/>
      <c r="G63" s="68"/>
      <c r="H63" s="68"/>
    </row>
    <row r="66" spans="2:4" x14ac:dyDescent="0.25">
      <c r="B66" s="114"/>
      <c r="C66" s="115" t="s">
        <v>126</v>
      </c>
      <c r="D66" s="116" t="s">
        <v>127</v>
      </c>
    </row>
    <row r="67" spans="2:4" x14ac:dyDescent="0.25">
      <c r="B67" s="117" t="s">
        <v>91</v>
      </c>
      <c r="C67" s="118">
        <f>SUM(C68:C71)</f>
        <v>125587.47143000001</v>
      </c>
      <c r="D67" s="119">
        <f>'[2]приложение 12 2 кв.'!C68+'приложение 12 3 кв.'!C67</f>
        <v>351462.13721000002</v>
      </c>
    </row>
    <row r="68" spans="2:4" x14ac:dyDescent="0.25">
      <c r="B68" s="114" t="s">
        <v>128</v>
      </c>
      <c r="C68" s="120">
        <f>95360-'[2]приложение 12 2 кв.'!B69</f>
        <v>45785</v>
      </c>
      <c r="D68" s="121">
        <f>'[2]приложение 12 2 кв.'!C69+'приложение 12 3 кв.'!C68</f>
        <v>140613</v>
      </c>
    </row>
    <row r="69" spans="2:4" x14ac:dyDescent="0.25">
      <c r="B69" s="114" t="s">
        <v>129</v>
      </c>
      <c r="C69" s="122">
        <f>31733-'[2]приложение 12 2 кв.'!B70</f>
        <v>16269</v>
      </c>
      <c r="D69" s="121">
        <f>'[2]приложение 12 2 кв.'!C70+'приложение 12 3 кв.'!C69</f>
        <v>45480</v>
      </c>
    </row>
    <row r="70" spans="2:4" x14ac:dyDescent="0.25">
      <c r="B70" s="114" t="s">
        <v>130</v>
      </c>
      <c r="C70" s="122">
        <f>35315-'[2]приложение 12 2 кв.'!B71</f>
        <v>22930</v>
      </c>
      <c r="D70" s="121">
        <f>'[2]приложение 12 2 кв.'!C71+'приложение 12 3 кв.'!C70</f>
        <v>45561</v>
      </c>
    </row>
    <row r="71" spans="2:4" x14ac:dyDescent="0.25">
      <c r="B71" s="114" t="s">
        <v>131</v>
      </c>
      <c r="C71" s="122">
        <f>'[64]БДР общ'!$N$159+31.38861</f>
        <v>40603.471429999998</v>
      </c>
      <c r="D71" s="123">
        <f>'[2]приложение 12 2 кв.'!C72+'приложение 12 3 кв.'!C71</f>
        <v>119808.13721000002</v>
      </c>
    </row>
    <row r="72" spans="2:4" x14ac:dyDescent="0.25">
      <c r="C72" s="124"/>
      <c r="D72" s="124"/>
    </row>
    <row r="73" spans="2:4" x14ac:dyDescent="0.25">
      <c r="B73" s="125" t="s">
        <v>132</v>
      </c>
      <c r="C73" s="126">
        <f>SUM(C74:C76)</f>
        <v>166.28459573000001</v>
      </c>
      <c r="D73" s="127">
        <f>C73</f>
        <v>166.28459573000001</v>
      </c>
    </row>
    <row r="74" spans="2:4" x14ac:dyDescent="0.25">
      <c r="B74" s="128" t="s">
        <v>133</v>
      </c>
      <c r="C74" s="129">
        <f>(54812907.43+0.06+20536.82+109717800.06)/1000000</f>
        <v>164.55124437000001</v>
      </c>
      <c r="D74" s="127">
        <f t="shared" ref="D74:D81" si="2">C74</f>
        <v>164.55124437000001</v>
      </c>
    </row>
    <row r="75" spans="2:4" x14ac:dyDescent="0.25">
      <c r="B75" s="128" t="s">
        <v>134</v>
      </c>
      <c r="C75" s="130">
        <v>0</v>
      </c>
      <c r="D75" s="127">
        <f t="shared" si="2"/>
        <v>0</v>
      </c>
    </row>
    <row r="76" spans="2:4" x14ac:dyDescent="0.25">
      <c r="B76" s="128" t="s">
        <v>135</v>
      </c>
      <c r="C76" s="129">
        <f>1733351.36/1000000</f>
        <v>1.7333513600000001</v>
      </c>
      <c r="D76" s="127">
        <f t="shared" si="2"/>
        <v>1.7333513600000001</v>
      </c>
    </row>
    <row r="77" spans="2:4" x14ac:dyDescent="0.25">
      <c r="B77" s="128"/>
      <c r="C77" s="129"/>
      <c r="D77" s="127"/>
    </row>
    <row r="78" spans="2:4" x14ac:dyDescent="0.25">
      <c r="B78" s="125" t="s">
        <v>136</v>
      </c>
      <c r="C78" s="130">
        <f>SUM(C79:C81)</f>
        <v>1.26375971</v>
      </c>
      <c r="D78" s="127">
        <f t="shared" si="2"/>
        <v>1.26375971</v>
      </c>
    </row>
    <row r="79" spans="2:4" x14ac:dyDescent="0.25">
      <c r="B79" s="128" t="s">
        <v>133</v>
      </c>
      <c r="C79" s="129">
        <f>(1263759.71)/1000000</f>
        <v>1.26375971</v>
      </c>
      <c r="D79" s="127">
        <f t="shared" si="2"/>
        <v>1.26375971</v>
      </c>
    </row>
    <row r="80" spans="2:4" x14ac:dyDescent="0.25">
      <c r="B80" s="128" t="s">
        <v>134</v>
      </c>
      <c r="C80" s="130">
        <v>0</v>
      </c>
      <c r="D80" s="127">
        <f t="shared" si="2"/>
        <v>0</v>
      </c>
    </row>
    <row r="81" spans="2:4" x14ac:dyDescent="0.25">
      <c r="B81" s="128" t="s">
        <v>135</v>
      </c>
      <c r="C81" s="130">
        <v>0</v>
      </c>
      <c r="D81" s="127">
        <f t="shared" si="2"/>
        <v>0</v>
      </c>
    </row>
  </sheetData>
  <mergeCells count="15">
    <mergeCell ref="B52:D52"/>
    <mergeCell ref="D62:E62"/>
    <mergeCell ref="G62:H62"/>
    <mergeCell ref="C45:D45"/>
    <mergeCell ref="B46:D46"/>
    <mergeCell ref="C47:D47"/>
    <mergeCell ref="C48:D48"/>
    <mergeCell ref="C49:D49"/>
    <mergeCell ref="C50:D50"/>
    <mergeCell ref="B5:D5"/>
    <mergeCell ref="B7:D7"/>
    <mergeCell ref="B41:D41"/>
    <mergeCell ref="C42:D42"/>
    <mergeCell ref="C43:D43"/>
    <mergeCell ref="C44:D44"/>
  </mergeCells>
  <pageMargins left="0.70866141732283472" right="0.11811023622047245" top="0.35433070866141736" bottom="0.74803149606299213" header="0.31496062992125984" footer="0.31496062992125984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4" sqref="H1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8 3 кв. </vt:lpstr>
      <vt:lpstr>приложение 12 3 кв.</vt:lpstr>
      <vt:lpstr>Лист1</vt:lpstr>
      <vt:lpstr>'приложение 12 3 кв.'!Область_печати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2016-02-29T12:29:54Z</dcterms:modified>
</cp:coreProperties>
</file>