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temp\ASU\!!!!--Сайт\ПТО\"/>
    </mc:Choice>
  </mc:AlternateContent>
  <bookViews>
    <workbookView xWindow="0" yWindow="0" windowWidth="25200" windowHeight="11685"/>
  </bookViews>
  <sheets>
    <sheet name="Статистика" sheetId="1" r:id="rId1"/>
  </sheets>
  <definedNames>
    <definedName name="_xlnm._FilterDatabase" localSheetId="0" hidden="1">Статистика!$A$10:$O$95</definedName>
    <definedName name="_xlnm.Print_Area" localSheetId="0">Статистика!$A$17:$N$93</definedName>
  </definedNames>
  <calcPr calcId="152511"/>
</workbook>
</file>

<file path=xl/calcChain.xml><?xml version="1.0" encoding="utf-8"?>
<calcChain xmlns="http://schemas.openxmlformats.org/spreadsheetml/2006/main">
  <c r="D65" i="1" l="1"/>
  <c r="H65" i="1"/>
  <c r="H92" i="1"/>
  <c r="N8" i="1"/>
  <c r="H85" i="1"/>
  <c r="H93" i="1"/>
  <c r="H90" i="1"/>
  <c r="H84" i="1"/>
  <c r="H66" i="1"/>
  <c r="H61" i="1"/>
  <c r="H52" i="1"/>
  <c r="H48" i="1"/>
  <c r="H36" i="1"/>
  <c r="H24" i="1"/>
  <c r="H17" i="1"/>
  <c r="H95" i="1" l="1"/>
  <c r="D95" i="1"/>
  <c r="H94" i="1"/>
  <c r="D88" i="1"/>
  <c r="D89" i="1"/>
  <c r="D91" i="1"/>
  <c r="D92" i="1"/>
  <c r="D94" i="1"/>
  <c r="H86" i="1"/>
  <c r="H87" i="1"/>
  <c r="H88" i="1"/>
  <c r="H89" i="1"/>
  <c r="H91" i="1"/>
  <c r="H83" i="1"/>
  <c r="H82" i="1"/>
  <c r="H81" i="1"/>
  <c r="H80" i="1"/>
  <c r="H79" i="1"/>
  <c r="D79" i="1"/>
  <c r="D80" i="1"/>
  <c r="D81" i="1"/>
  <c r="D82" i="1"/>
  <c r="D83" i="1"/>
  <c r="D86" i="1"/>
  <c r="D87" i="1"/>
  <c r="H78" i="1"/>
  <c r="D78" i="1"/>
  <c r="H77" i="1"/>
  <c r="H76" i="1"/>
  <c r="H75" i="1"/>
  <c r="H74" i="1"/>
  <c r="D77" i="1"/>
  <c r="D76" i="1"/>
  <c r="D75" i="1"/>
  <c r="D74" i="1"/>
  <c r="D73" i="1"/>
  <c r="D72" i="1"/>
  <c r="H68" i="1"/>
  <c r="H62" i="1" l="1"/>
  <c r="H63" i="1"/>
  <c r="H64" i="1"/>
  <c r="H67" i="1"/>
  <c r="H70" i="1"/>
  <c r="H71" i="1"/>
  <c r="H72" i="1"/>
  <c r="H73" i="1"/>
  <c r="D63" i="1"/>
  <c r="D64" i="1"/>
  <c r="D70" i="1"/>
  <c r="D71" i="1"/>
  <c r="D62" i="1"/>
  <c r="H59" i="1"/>
  <c r="H60" i="1"/>
  <c r="H58" i="1"/>
  <c r="H57" i="1"/>
  <c r="H56" i="1"/>
  <c r="H55" i="1"/>
  <c r="H54" i="1"/>
  <c r="H53" i="1"/>
  <c r="H51" i="1"/>
  <c r="H50" i="1"/>
  <c r="H47" i="1"/>
  <c r="H46" i="1"/>
  <c r="D47" i="1"/>
  <c r="D48" i="1"/>
  <c r="D50" i="1"/>
  <c r="D51" i="1"/>
  <c r="D54" i="1"/>
  <c r="D55" i="1"/>
  <c r="D56" i="1"/>
  <c r="D57" i="1"/>
  <c r="D58" i="1"/>
  <c r="D59" i="1"/>
  <c r="D46" i="1"/>
  <c r="H45" i="1"/>
  <c r="H44" i="1"/>
  <c r="H40" i="1"/>
  <c r="H41" i="1"/>
  <c r="H42" i="1"/>
  <c r="H43" i="1"/>
  <c r="H39" i="1"/>
  <c r="H38" i="1"/>
  <c r="H37" i="1"/>
  <c r="H35" i="1"/>
  <c r="H34" i="1"/>
  <c r="H33" i="1"/>
  <c r="H32" i="1"/>
  <c r="H31" i="1"/>
  <c r="H30" i="1"/>
  <c r="H26" i="1"/>
  <c r="H23" i="1"/>
  <c r="H21" i="1"/>
  <c r="H16" i="1"/>
  <c r="H19" i="1"/>
  <c r="H20" i="1"/>
  <c r="H15" i="1"/>
  <c r="H12" i="1"/>
  <c r="H13" i="1"/>
  <c r="H14" i="1"/>
  <c r="H22" i="1"/>
  <c r="H25" i="1"/>
  <c r="H27" i="1"/>
  <c r="H28" i="1"/>
  <c r="H29" i="1"/>
  <c r="H11" i="1"/>
</calcChain>
</file>

<file path=xl/sharedStrings.xml><?xml version="1.0" encoding="utf-8"?>
<sst xmlns="http://schemas.openxmlformats.org/spreadsheetml/2006/main" count="630" uniqueCount="294">
  <si>
    <t>Время отключения</t>
  </si>
  <si>
    <t>Дата включения</t>
  </si>
  <si>
    <t>Время включения</t>
  </si>
  <si>
    <t>№ фидера</t>
  </si>
  <si>
    <t>Класс напряжения, кВ</t>
  </si>
  <si>
    <t>1</t>
  </si>
  <si>
    <t>10</t>
  </si>
  <si>
    <t>Отключение в результате выхода из строя элементов КЛ-10/6кВ</t>
  </si>
  <si>
    <t>2</t>
  </si>
  <si>
    <t>Отключение в результате выхода из строя элементов ВЛ-10/6кВ</t>
  </si>
  <si>
    <t>3</t>
  </si>
  <si>
    <t>6</t>
  </si>
  <si>
    <t>4</t>
  </si>
  <si>
    <t>Отключение в результате выхода из строя элементов об.ТП</t>
  </si>
  <si>
    <t>5</t>
  </si>
  <si>
    <t>827</t>
  </si>
  <si>
    <t>З-030</t>
  </si>
  <si>
    <t>7</t>
  </si>
  <si>
    <t>Повреждений не обнаружено</t>
  </si>
  <si>
    <t>8</t>
  </si>
  <si>
    <t>35</t>
  </si>
  <si>
    <t>9</t>
  </si>
  <si>
    <t>11</t>
  </si>
  <si>
    <t>12</t>
  </si>
  <si>
    <t>КЛ порвана сторонней организацией</t>
  </si>
  <si>
    <t>13</t>
  </si>
  <si>
    <t>14</t>
  </si>
  <si>
    <t>15</t>
  </si>
  <si>
    <t>16</t>
  </si>
  <si>
    <t>127</t>
  </si>
  <si>
    <t>17</t>
  </si>
  <si>
    <t>204</t>
  </si>
  <si>
    <t>Вз-16</t>
  </si>
  <si>
    <t>Восстановлено</t>
  </si>
  <si>
    <t>О-14</t>
  </si>
  <si>
    <t>20</t>
  </si>
  <si>
    <t>928</t>
  </si>
  <si>
    <t>О-17</t>
  </si>
  <si>
    <t>122</t>
  </si>
  <si>
    <t>828</t>
  </si>
  <si>
    <t>813</t>
  </si>
  <si>
    <t>О-33</t>
  </si>
  <si>
    <t>940</t>
  </si>
  <si>
    <t>Сл-22</t>
  </si>
  <si>
    <t>Тз-35</t>
  </si>
  <si>
    <t>Л-19</t>
  </si>
  <si>
    <t>О-37</t>
  </si>
  <si>
    <t>Отключение в смежной сетевой организации</t>
  </si>
  <si>
    <t>82</t>
  </si>
  <si>
    <t>84</t>
  </si>
  <si>
    <t>85</t>
  </si>
  <si>
    <t>Км-7</t>
  </si>
  <si>
    <t>712</t>
  </si>
  <si>
    <t>пункт №11пп.б абз.15</t>
  </si>
  <si>
    <t>Включено с резерва, аварийно-восстановительный ремонт</t>
  </si>
  <si>
    <t>№ п/п</t>
  </si>
  <si>
    <t>Продолжительность прекращения по фидеру, час</t>
  </si>
  <si>
    <t>Наименование отключенной части сети</t>
  </si>
  <si>
    <t>Причина</t>
  </si>
  <si>
    <t>Мероприятия</t>
  </si>
  <si>
    <t>Объем недопоставленной электроэнергии,  кВт.ч</t>
  </si>
  <si>
    <t>Дата</t>
  </si>
  <si>
    <t>Прордолжительность прекращения, час</t>
  </si>
  <si>
    <t>Наименование  участка сети</t>
  </si>
  <si>
    <t>в т.ч. по причине отключений в смежных сетевых организациях</t>
  </si>
  <si>
    <t>01.10.2015</t>
  </si>
  <si>
    <t>02.10.2015</t>
  </si>
  <si>
    <t>03.10.2015</t>
  </si>
  <si>
    <t>ОКТЯБРЬ</t>
  </si>
  <si>
    <t>IV квартал 2015 г.</t>
  </si>
  <si>
    <t>Сводные данные об аварийных отключениях в месяц по границам территориальных зон деятельности ООО "Горсети", вызванных авариями или внеплановыми отключениями объектов электросетевого хозяйства и объеме недопоставленной электроэнергии за IV квартал 2015г.</t>
  </si>
  <si>
    <t>Т3-18</t>
  </si>
  <si>
    <t>КЛ-10кВ от ТП 84 до ПП-12</t>
  </si>
  <si>
    <t>Ск-1</t>
  </si>
  <si>
    <t xml:space="preserve">КЛ-10кВ от РВ-95 до ТП-649 </t>
  </si>
  <si>
    <t>136</t>
  </si>
  <si>
    <t>120</t>
  </si>
  <si>
    <t>927</t>
  </si>
  <si>
    <t>КЛ-10кВ от ТП 927-19 до ТП 927-80</t>
  </si>
  <si>
    <t>КЛ-6кВ от ТП 671-26 до ТП 671-59</t>
  </si>
  <si>
    <t>дата устранения</t>
  </si>
  <si>
    <t>26.10.2015</t>
  </si>
  <si>
    <t>06.10.2015</t>
  </si>
  <si>
    <t>07.10.2015</t>
  </si>
  <si>
    <t>КЛ-10кВ от ТП 366 до ТП 278</t>
  </si>
  <si>
    <t>Мт-14</t>
  </si>
  <si>
    <t>КЛ-6 кВ от ПС "Московский тракт" до ТП 671-24</t>
  </si>
  <si>
    <t>732</t>
  </si>
  <si>
    <t>КЛ-10кВ от ПС "ДОК" до ГНС</t>
  </si>
  <si>
    <t>Д-5</t>
  </si>
  <si>
    <t>09.10.2015</t>
  </si>
  <si>
    <t>10.10.2015</t>
  </si>
  <si>
    <t>13.10.2015</t>
  </si>
  <si>
    <t xml:space="preserve">КЛ-10кВ от ПС "Восточная" до
 РП «Грузинский». 
</t>
  </si>
  <si>
    <t>19.10.2015</t>
  </si>
  <si>
    <t>20.10.2015</t>
  </si>
  <si>
    <t>428</t>
  </si>
  <si>
    <t>ТП 611-39</t>
  </si>
  <si>
    <t>12.10.2015</t>
  </si>
  <si>
    <t xml:space="preserve">КЛ-10кВ от ТП 160 до ТП 218
</t>
  </si>
  <si>
    <t>КЛ-10кВ от ТП 405 до ТП 473</t>
  </si>
  <si>
    <t>Км-8</t>
  </si>
  <si>
    <t>22.10.2015</t>
  </si>
  <si>
    <t>ТП 259</t>
  </si>
  <si>
    <t>А-14</t>
  </si>
  <si>
    <t>КЛ-10кВ от РП "Алтайский" до ТП 383</t>
  </si>
  <si>
    <t>КЛ-10кВ от ТП 423 до ТП 405</t>
  </si>
  <si>
    <t>23.10.2015</t>
  </si>
  <si>
    <t>КЛ-10кВ от ТП 164 до ТП 35</t>
  </si>
  <si>
    <t>24.10.2015</t>
  </si>
  <si>
    <t>КЛ-10кВ от ТП-179 до РП "Сибирский"</t>
  </si>
  <si>
    <t>25.10.2015</t>
  </si>
  <si>
    <t>Зп-8</t>
  </si>
  <si>
    <t>27.10.2015</t>
  </si>
  <si>
    <t>Ск-4</t>
  </si>
  <si>
    <t>КЛ-10кВ от ТП-84 до ТП-126</t>
  </si>
  <si>
    <t>О-32</t>
  </si>
  <si>
    <t>РП "Радиотехнический"</t>
  </si>
  <si>
    <t>29.10.2015</t>
  </si>
  <si>
    <t>П-8</t>
  </si>
  <si>
    <t>ТП 940-1</t>
  </si>
  <si>
    <t>30.10.2015</t>
  </si>
  <si>
    <t>ТП 927-19</t>
  </si>
  <si>
    <t>31.10.2015</t>
  </si>
  <si>
    <t>сработал АВР</t>
  </si>
  <si>
    <t>Гп-66</t>
  </si>
  <si>
    <t>01.11.2015</t>
  </si>
  <si>
    <t>05.11.2015</t>
  </si>
  <si>
    <t>Гп-4</t>
  </si>
  <si>
    <t>545</t>
  </si>
  <si>
    <t>КЛ-10кВ от ПС "Центральная" до ТП 604-85</t>
  </si>
  <si>
    <t>06.11.2015</t>
  </si>
  <si>
    <r>
      <t>Отключение в результате выхода из строя элементов КЛ-10/6кВ</t>
    </r>
    <r>
      <rPr>
        <b/>
        <sz val="11"/>
        <color theme="1"/>
        <rFont val="Times New Roman"/>
        <family val="1"/>
        <charset val="204"/>
      </rPr>
      <t xml:space="preserve"> </t>
    </r>
  </si>
  <si>
    <t>13.11.2015</t>
  </si>
  <si>
    <t>КЛ-6кВ от ПС ТИЗ до ТП 671-19</t>
  </si>
  <si>
    <t>14.11.2015</t>
  </si>
  <si>
    <t>119</t>
  </si>
  <si>
    <t>КЛ-10кВ от ТП-482 до ТП-476</t>
  </si>
  <si>
    <t>16.11.2015</t>
  </si>
  <si>
    <t>17.11.2015</t>
  </si>
  <si>
    <t>Н-4</t>
  </si>
  <si>
    <t>КЛ-10кВ от ТП 446 до ТП-67</t>
  </si>
  <si>
    <t>18.11.2015</t>
  </si>
  <si>
    <t>508</t>
  </si>
  <si>
    <t>ТП 671-78</t>
  </si>
  <si>
    <t>19.11.2015</t>
  </si>
  <si>
    <t>О-9</t>
  </si>
  <si>
    <t>406</t>
  </si>
  <si>
    <t>20.11.2015</t>
  </si>
  <si>
    <t>Проведение оперативных переключений</t>
  </si>
  <si>
    <t>КЛ-10кВ от тп 810 до тп 824</t>
  </si>
  <si>
    <t>21.11.2015</t>
  </si>
  <si>
    <t>3-030</t>
  </si>
  <si>
    <t>КЛ-10кВ от ТП 1П до ТП 11П</t>
  </si>
  <si>
    <t>23.11.2015</t>
  </si>
  <si>
    <t>611</t>
  </si>
  <si>
    <t>КЛ-10кВ от ТП 611-42 до ТП 611-78</t>
  </si>
  <si>
    <t>27.11.2015</t>
  </si>
  <si>
    <t>Выс-21</t>
  </si>
  <si>
    <t>28.11.2015</t>
  </si>
  <si>
    <t>29.11.2015</t>
  </si>
  <si>
    <t>824</t>
  </si>
  <si>
    <t>30.11.2015</t>
  </si>
  <si>
    <t>КЛ-10кВ от тп 927-19 до тп 927-80</t>
  </si>
  <si>
    <t>02.12.2015</t>
  </si>
  <si>
    <t>КЛ-10кВ от ПС "Каштак" до ТП-482</t>
  </si>
  <si>
    <t>835</t>
  </si>
  <si>
    <t>03.12.2015</t>
  </si>
  <si>
    <t>Км-15</t>
  </si>
  <si>
    <t>04.12.2015</t>
  </si>
  <si>
    <t>419</t>
  </si>
  <si>
    <t>08.12.2015</t>
  </si>
  <si>
    <t>726</t>
  </si>
  <si>
    <t>09.12.2015</t>
  </si>
  <si>
    <t>А-16</t>
  </si>
  <si>
    <t>КЛ-10кВ от ТП-327 до ТП-145</t>
  </si>
  <si>
    <t>ТП 173</t>
  </si>
  <si>
    <t>10.12.2015</t>
  </si>
  <si>
    <t>Кир-4</t>
  </si>
  <si>
    <t>710</t>
  </si>
  <si>
    <t>КЛ-6кВ от ТП 606-7 до ТП 610-26</t>
  </si>
  <si>
    <t>14.12.2015</t>
  </si>
  <si>
    <t>ДСЗ-6</t>
  </si>
  <si>
    <t>15.12.2015</t>
  </si>
  <si>
    <t>ДСЗ-23</t>
  </si>
  <si>
    <t>17.12.2015</t>
  </si>
  <si>
    <t>КЛ-10кВ от ПС "Западная" до ТП 927-36</t>
  </si>
  <si>
    <t>25.12.2015</t>
  </si>
  <si>
    <t>Км-4, А-12</t>
  </si>
  <si>
    <t>КЛ-10кВ от РП "Алтайский" до ТП-329</t>
  </si>
  <si>
    <t>М-5</t>
  </si>
  <si>
    <t>26.12.2015</t>
  </si>
  <si>
    <r>
      <t>Отключение в результате выхода из строя элементов ВЛ-10/6кВ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</si>
  <si>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ВЛ-10кВ от РВ-199 до ТП Л-19-10 </t>
  </si>
  <si>
    <t>28.12.2015</t>
  </si>
  <si>
    <t xml:space="preserve">КЛ 10 кВ от п/ст «Коммунальная» до РП «Тверской»  </t>
  </si>
  <si>
    <t>29.12.2015</t>
  </si>
  <si>
    <t>ПС "Правобережная"</t>
  </si>
  <si>
    <t>НОЯБРЬ</t>
  </si>
  <si>
    <t>ДЕКАБРЬ</t>
  </si>
  <si>
    <t>КЛ-10кВ от ТП 940-16 до                  ТП 940-8</t>
  </si>
  <si>
    <t xml:space="preserve">КЛ-6 кВ от ПС "Северная" до ТП Т-2 "Стройэлектромонтаж." </t>
  </si>
  <si>
    <t>КЛ-10кВ от ПС "Киреевск"</t>
  </si>
  <si>
    <t>КЛ-10 кВ от  РП « Мичуринский» до ТП 132</t>
  </si>
  <si>
    <t>КЛ-10 кВ от ПС "ДОК" до "ГНС"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</si>
  <si>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</si>
  <si>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</si>
  <si>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</si>
  <si>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</si>
  <si>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</si>
  <si>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</si>
  <si>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</si>
  <si>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</si>
  <si>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</si>
  <si>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</si>
  <si>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</si>
  <si>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</si>
  <si>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</si>
  <si>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</si>
  <si>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</si>
  <si>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</si>
  <si>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36</t>
  </si>
  <si>
    <t>37</t>
  </si>
  <si>
    <t>38</t>
  </si>
  <si>
    <r>
      <t xml:space="preserve">КЛ-10кВ от ТП 610-11А до ТП </t>
    </r>
    <r>
      <rPr>
        <sz val="11"/>
        <rFont val="Times New Roman"/>
        <family val="1"/>
        <charset val="204"/>
      </rPr>
      <t>610-29</t>
    </r>
  </si>
  <si>
    <t>Гпп-46</t>
  </si>
  <si>
    <t>КЛ-10кВ от ГПП-2 до НСК-2 (ТВК)</t>
  </si>
  <si>
    <t>КЛ-10 кВ от ГРЭС-2 до РП «Ягодный»</t>
  </si>
  <si>
    <t>10-13</t>
  </si>
  <si>
    <t>КЛ-6кВ от ПС "Правобережная" до ТП 610-69</t>
  </si>
  <si>
    <t>КЛ-6кВ от ТП 605-24 до ТП 671-29</t>
  </si>
  <si>
    <t>ТП 940-24</t>
  </si>
  <si>
    <t xml:space="preserve">ф.743, ф.725, ф.723, ф.705, ф.727, ф.721, ф.715, ф.707, ф.709, ф.719. </t>
  </si>
  <si>
    <t xml:space="preserve">35-50 </t>
  </si>
  <si>
    <t>Зп-15</t>
  </si>
  <si>
    <t>КЛЭП-10кВ от ПС "ДСЗ" до ТП ООО "Континент"</t>
  </si>
  <si>
    <t>40</t>
  </si>
  <si>
    <t>41</t>
  </si>
  <si>
    <t>46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</si>
  <si>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</si>
  <si>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</si>
  <si>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</si>
  <si>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</si>
  <si>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</si>
  <si>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</si>
  <si>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</si>
  <si>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</si>
  <si>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</si>
  <si>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</si>
  <si>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</si>
  <si>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</si>
  <si>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</si>
  <si>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</si>
  <si>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</si>
  <si>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</si>
  <si>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</si>
  <si>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</si>
  <si>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</si>
  <si>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</si>
  <si>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</si>
  <si>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</si>
  <si>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</si>
  <si>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</si>
  <si>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</si>
  <si>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</si>
  <si>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</si>
  <si>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</si>
  <si>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</si>
  <si>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</si>
  <si>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</si>
  <si>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</si>
  <si>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</si>
  <si>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</si>
  <si>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</si>
  <si>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</si>
  <si>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</si>
  <si>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</si>
  <si>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</si>
  <si>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КЛ-10 кВ от п/ст Коммунальная до РП "Сибирский".</t>
  </si>
  <si>
    <t>КЛ-10кВ от ПС "ДСЗ" до оп.№1</t>
  </si>
  <si>
    <t>КЛ- 10 кВ от ТП 50 до ТП 51</t>
  </si>
  <si>
    <t>КЛ-6кВ от ТП 610-94 до ТП 611-44</t>
  </si>
  <si>
    <t xml:space="preserve">КЛ-10кВ от ТП 101 к ТП 607 </t>
  </si>
  <si>
    <t xml:space="preserve">КЛ-10кВ от ТП 671-29 до ТП 605-26  </t>
  </si>
  <si>
    <t>КЛ-10кВ от ТП 240 до ТП 131</t>
  </si>
  <si>
    <t>КЛ-10кВ от ТП 404 до ТП 500</t>
  </si>
  <si>
    <t>КЛ-10кВ от ТП 280 до ТП 274</t>
  </si>
  <si>
    <t>КЛ-10кВ от ПП-12 до РВ-79</t>
  </si>
  <si>
    <t xml:space="preserve">КЛ 10 кВ  от РП "Высотный" до РП "Восточный" </t>
  </si>
  <si>
    <t>КЛ-10кВ от ПС "Заводская" до ТП 674</t>
  </si>
  <si>
    <t>КЛ 10 кВ от ПС "Восточная" до ТП 444</t>
  </si>
  <si>
    <t xml:space="preserve">КЛ 10 кВ от ПС «Восточная» до РП «Мичуринский». </t>
  </si>
  <si>
    <t>КЛ-10кВ от ТП 59 до ТП 96</t>
  </si>
  <si>
    <t>Отключение в результате отключения в смежной сетевой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</si>
</sst>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/mm/yy\ h:mm;@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  <xf numFmtId="49" fontId="9" fillId="0" borderId="0" xfId="0" applyNumberFormat="1" applyFont="1"/>
    <xf numFmtId="49" fontId="7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49" fontId="1" fillId="2" borderId="0" xfId="0" applyNumberFormat="1" applyFont="1" applyFill="1"/>
    <xf numFmtId="49" fontId="1" fillId="2" borderId="1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1" xfId="0" applyFont="1" applyBorder="1"/>
    <xf numFmtId="0" fontId="1" fillId="0" borderId="1" xfId="0" applyFont="1" applyFill="1" applyBorder="1"/>
    <xf numFmtId="49" fontId="1" fillId="0" borderId="5" xfId="0" applyNumberFormat="1" applyFont="1" applyBorder="1" applyAlignment="1">
      <alignment horizontal="center" wrapText="1"/>
    </xf>
    <xf numFmtId="49" fontId="1" fillId="0" borderId="7" xfId="0" applyNumberFormat="1" applyFont="1" applyBorder="1" applyAlignment="1">
      <alignment horizont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49" fontId="1" fillId="0" borderId="5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0" fontId="1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03"/>
  <sheetViews>
    <sheetView tabSelected="1" topLeftCell="A88" workbookViewId="0">
      <selection activeCell="A96" sqref="A96:XFD105"/>
    </sheetView>
  </sheetViews>
  <sheetFormatPr defaultRowHeight="15" x14ac:dyDescent="0.25"/>
  <cols>
    <col min="1" max="1" width="9.140625" style="2"/>
    <col min="2" max="2" width="14.42578125" style="2" customWidth="1"/>
    <col min="3" max="3" width="13.5703125" style="2" customWidth="1"/>
    <col min="4" max="4" width="12.85546875" style="2" customWidth="1"/>
    <col min="5" max="5" width="12.28515625" style="2" customWidth="1"/>
    <col min="6" max="7" width="10.5703125" style="32" hidden="1" customWidth="1"/>
    <col min="8" max="9" width="13.28515625" style="2" customWidth="1"/>
    <col min="10" max="10" width="35.5703125" style="35" customWidth="1"/>
    <col min="11" max="11" width="11.42578125" style="2" customWidth="1"/>
    <col min="12" max="12" width="32.85546875" style="12" customWidth="1"/>
    <col min="13" max="13" width="26.140625" style="12" customWidth="1"/>
    <col min="14" max="14" width="12.28515625" style="1" customWidth="1"/>
    <col min="15" max="15" width="9.140625" style="1"/>
    <col min="16" max="16" width="13" style="1" customWidth="1"/>
    <col min="17" max="16384" width="9.140625" style="1"/>
  </cols>
  <sheetData>
    <row r="2" spans="1:15" x14ac:dyDescent="0.25">
      <c r="A2" s="2" t="s">
        <v>53</v>
      </c>
      <c r="B2"/>
      <c r="C2" s="3"/>
      <c r="D2"/>
      <c r="E2" s="3"/>
      <c r="F2" s="27"/>
      <c r="G2" s="27"/>
      <c r="H2" s="3"/>
      <c r="I2"/>
      <c r="K2"/>
      <c r="M2" s="14"/>
      <c r="N2" s="2"/>
      <c r="O2"/>
    </row>
    <row r="3" spans="1:15" ht="34.5" customHeight="1" x14ac:dyDescent="0.25">
      <c r="A3" s="74" t="s">
        <v>70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  <c r="N3" s="75"/>
    </row>
    <row r="5" spans="1:15" ht="63.75" x14ac:dyDescent="0.25">
      <c r="A5" s="19" t="s">
        <v>55</v>
      </c>
      <c r="B5" s="20" t="s">
        <v>56</v>
      </c>
      <c r="C5" s="21"/>
      <c r="D5" s="52"/>
      <c r="E5" s="21"/>
      <c r="F5" s="21"/>
      <c r="G5" s="21"/>
      <c r="H5" s="22"/>
      <c r="I5" s="23" t="s">
        <v>57</v>
      </c>
      <c r="J5" s="24"/>
      <c r="K5" s="25" t="s">
        <v>4</v>
      </c>
      <c r="L5" s="25" t="s">
        <v>58</v>
      </c>
      <c r="M5" s="25" t="s">
        <v>59</v>
      </c>
      <c r="N5" s="19" t="s">
        <v>60</v>
      </c>
    </row>
    <row r="6" spans="1:15" ht="63" customHeight="1" x14ac:dyDescent="0.25">
      <c r="A6" s="19"/>
      <c r="B6" s="19" t="s">
        <v>61</v>
      </c>
      <c r="C6" s="6" t="s">
        <v>0</v>
      </c>
      <c r="D6" s="19" t="s">
        <v>1</v>
      </c>
      <c r="E6" s="6" t="s">
        <v>2</v>
      </c>
      <c r="F6" s="28" t="s">
        <v>80</v>
      </c>
      <c r="G6" s="28"/>
      <c r="H6" s="6" t="s">
        <v>62</v>
      </c>
      <c r="I6" s="7" t="s">
        <v>3</v>
      </c>
      <c r="J6" s="19" t="s">
        <v>63</v>
      </c>
      <c r="K6" s="26"/>
      <c r="L6" s="26"/>
      <c r="M6" s="26"/>
      <c r="N6" s="19"/>
    </row>
    <row r="7" spans="1:15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29"/>
      <c r="G7" s="29"/>
      <c r="H7" s="8">
        <v>6</v>
      </c>
      <c r="I7" s="8">
        <v>7</v>
      </c>
      <c r="J7" s="36">
        <v>8</v>
      </c>
      <c r="K7" s="8">
        <v>9</v>
      </c>
      <c r="L7" s="8">
        <v>10</v>
      </c>
      <c r="M7" s="9">
        <v>11</v>
      </c>
      <c r="N7" s="9">
        <v>12</v>
      </c>
    </row>
    <row r="8" spans="1:15" ht="22.5" customHeight="1" x14ac:dyDescent="0.25">
      <c r="A8" s="16" t="s">
        <v>69</v>
      </c>
      <c r="B8" s="17"/>
      <c r="C8" s="17"/>
      <c r="D8" s="17"/>
      <c r="E8" s="17"/>
      <c r="F8" s="17"/>
      <c r="G8" s="17"/>
      <c r="H8" s="17"/>
      <c r="I8" s="17"/>
      <c r="J8" s="37"/>
      <c r="K8" s="17"/>
      <c r="L8" s="17"/>
      <c r="M8" s="18"/>
      <c r="N8" s="62">
        <f>SUM(N11:N95)</f>
        <v>71040.600000000006</v>
      </c>
    </row>
    <row r="9" spans="1:15" x14ac:dyDescent="0.25">
      <c r="A9" s="16" t="s">
        <v>64</v>
      </c>
      <c r="B9" s="17"/>
      <c r="C9" s="17"/>
      <c r="D9" s="17"/>
      <c r="E9" s="17"/>
      <c r="F9" s="17"/>
      <c r="G9" s="17"/>
      <c r="H9" s="17"/>
      <c r="I9" s="17"/>
      <c r="J9" s="37"/>
      <c r="K9" s="17"/>
      <c r="L9" s="17"/>
      <c r="M9" s="18"/>
      <c r="N9" s="62">
        <v>5381</v>
      </c>
    </row>
    <row r="10" spans="1:15" x14ac:dyDescent="0.25">
      <c r="A10" s="64" t="s">
        <v>68</v>
      </c>
      <c r="B10" s="64"/>
      <c r="C10" s="64"/>
      <c r="D10" s="64"/>
      <c r="E10" s="64"/>
      <c r="F10" s="64"/>
      <c r="G10" s="64"/>
      <c r="H10" s="64"/>
      <c r="I10" s="64"/>
      <c r="J10" s="68"/>
      <c r="K10" s="64"/>
      <c r="L10" s="64"/>
      <c r="M10" s="64"/>
      <c r="N10" s="64"/>
    </row>
    <row r="11" spans="1:15" ht="45" x14ac:dyDescent="0.25">
      <c r="A11" s="10" t="s">
        <v>5</v>
      </c>
      <c r="B11" s="10" t="s">
        <v>65</v>
      </c>
      <c r="C11" s="5">
        <v>0.47222222222222227</v>
      </c>
      <c r="D11" s="10" t="s">
        <v>65</v>
      </c>
      <c r="E11" s="5">
        <v>0.51180555555555551</v>
      </c>
      <c r="F11" s="33" t="s">
        <v>66</v>
      </c>
      <c r="G11" s="30">
        <v>0.16250000000000001</v>
      </c>
      <c r="H11" s="5">
        <f t="shared" ref="H11:H16" si="0">E11-C11</f>
        <v>3.9583333333333248E-2</v>
      </c>
      <c r="I11" s="10" t="s">
        <v>71</v>
      </c>
      <c r="J11" s="13" t="s">
        <v>79</v>
      </c>
      <c r="K11" s="10" t="s">
        <v>11</v>
      </c>
      <c r="L11" s="13" t="s">
        <v>24</v>
      </c>
      <c r="M11" s="4" t="s">
        <v>54</v>
      </c>
      <c r="N11" s="11">
        <v>1500</v>
      </c>
    </row>
    <row r="12" spans="1:15" x14ac:dyDescent="0.25">
      <c r="A12" s="10" t="s">
        <v>8</v>
      </c>
      <c r="B12" s="10" t="s">
        <v>65</v>
      </c>
      <c r="C12" s="5">
        <v>0.53125</v>
      </c>
      <c r="D12" s="10" t="s">
        <v>65</v>
      </c>
      <c r="E12" s="5">
        <v>0.53749999999999998</v>
      </c>
      <c r="F12" s="10" t="s">
        <v>65</v>
      </c>
      <c r="G12" s="5">
        <v>0.53749999999999998</v>
      </c>
      <c r="H12" s="5">
        <f t="shared" si="0"/>
        <v>6.2499999999999778E-3</v>
      </c>
      <c r="I12" s="10" t="s">
        <v>37</v>
      </c>
      <c r="J12" s="13"/>
      <c r="K12" s="10" t="s">
        <v>6</v>
      </c>
      <c r="L12" s="48" t="s">
        <v>18</v>
      </c>
      <c r="M12" s="13"/>
      <c r="N12" s="11">
        <v>150</v>
      </c>
    </row>
    <row r="13" spans="1:15" ht="30" x14ac:dyDescent="0.25">
      <c r="A13" s="10" t="s">
        <v>10</v>
      </c>
      <c r="B13" s="10" t="s">
        <v>65</v>
      </c>
      <c r="C13" s="5">
        <v>0.53611111111111109</v>
      </c>
      <c r="D13" s="10" t="s">
        <v>65</v>
      </c>
      <c r="E13" s="5">
        <v>0.6</v>
      </c>
      <c r="F13" s="33" t="s">
        <v>66</v>
      </c>
      <c r="G13" s="30">
        <v>0.73611111111111116</v>
      </c>
      <c r="H13" s="5">
        <f t="shared" si="0"/>
        <v>6.3888888888888884E-2</v>
      </c>
      <c r="I13" s="10" t="s">
        <v>73</v>
      </c>
      <c r="J13" s="13" t="s">
        <v>74</v>
      </c>
      <c r="K13" s="10" t="s">
        <v>6</v>
      </c>
      <c r="L13" s="13" t="s">
        <v>7</v>
      </c>
      <c r="M13" s="13" t="s">
        <v>33</v>
      </c>
      <c r="N13" s="73">
        <v>1200</v>
      </c>
    </row>
    <row r="14" spans="1:15" ht="30" x14ac:dyDescent="0.25">
      <c r="A14" s="10" t="s">
        <v>12</v>
      </c>
      <c r="B14" s="10" t="s">
        <v>65</v>
      </c>
      <c r="C14" s="5">
        <v>0.54305555555555551</v>
      </c>
      <c r="D14" s="10" t="s">
        <v>65</v>
      </c>
      <c r="E14" s="5">
        <v>0.62569444444444444</v>
      </c>
      <c r="F14" s="33" t="s">
        <v>81</v>
      </c>
      <c r="G14" s="30">
        <v>0.71527777777777779</v>
      </c>
      <c r="H14" s="5">
        <f t="shared" si="0"/>
        <v>8.2638888888888928E-2</v>
      </c>
      <c r="I14" s="10" t="s">
        <v>75</v>
      </c>
      <c r="J14" s="13" t="s">
        <v>284</v>
      </c>
      <c r="K14" s="10" t="s">
        <v>6</v>
      </c>
      <c r="L14" s="13" t="s">
        <v>47</v>
      </c>
      <c r="M14" s="13" t="s">
        <v>33</v>
      </c>
      <c r="N14" s="73">
        <v>1800</v>
      </c>
    </row>
    <row r="15" spans="1:15" ht="45" x14ac:dyDescent="0.25">
      <c r="A15" s="10" t="s">
        <v>14</v>
      </c>
      <c r="B15" s="10" t="s">
        <v>65</v>
      </c>
      <c r="C15" s="5">
        <v>0.54305555555555551</v>
      </c>
      <c r="D15" s="10" t="s">
        <v>65</v>
      </c>
      <c r="E15" s="5">
        <v>0.6381944444444444</v>
      </c>
      <c r="F15" s="33" t="s">
        <v>66</v>
      </c>
      <c r="G15" s="30">
        <v>0.76666666666666661</v>
      </c>
      <c r="H15" s="5">
        <f t="shared" si="0"/>
        <v>9.5138888888888884E-2</v>
      </c>
      <c r="I15" s="10" t="s">
        <v>76</v>
      </c>
      <c r="J15" s="13" t="s">
        <v>285</v>
      </c>
      <c r="K15" s="10" t="s">
        <v>6</v>
      </c>
      <c r="L15" s="13" t="s">
        <v>7</v>
      </c>
      <c r="M15" s="13" t="s">
        <v>54</v>
      </c>
      <c r="N15" s="34">
        <v>1850</v>
      </c>
    </row>
    <row r="16" spans="1:15" ht="45" x14ac:dyDescent="0.25">
      <c r="A16" s="10" t="s">
        <v>11</v>
      </c>
      <c r="B16" s="10" t="s">
        <v>65</v>
      </c>
      <c r="C16" s="5">
        <v>0.54305555555555551</v>
      </c>
      <c r="D16" s="10" t="s">
        <v>65</v>
      </c>
      <c r="E16" s="5">
        <v>0.6381944444444444</v>
      </c>
      <c r="F16" s="33" t="s">
        <v>65</v>
      </c>
      <c r="G16" s="30">
        <v>0.76666666666666661</v>
      </c>
      <c r="H16" s="5">
        <f t="shared" si="0"/>
        <v>9.5138888888888884E-2</v>
      </c>
      <c r="I16" s="10" t="s">
        <v>76</v>
      </c>
      <c r="J16" s="13" t="s">
        <v>286</v>
      </c>
      <c r="K16" s="10" t="s">
        <v>6</v>
      </c>
      <c r="L16" s="13" t="s">
        <v>7</v>
      </c>
      <c r="M16" s="13" t="s">
        <v>54</v>
      </c>
      <c r="N16" s="44">
        <v>0</v>
      </c>
    </row>
    <row r="17" spans="1:14" ht="45" x14ac:dyDescent="0.25">
      <c r="A17" s="10" t="s">
        <v>17</v>
      </c>
      <c r="B17" s="10" t="s">
        <v>65</v>
      </c>
      <c r="C17" s="5">
        <v>0.74652777777777779</v>
      </c>
      <c r="D17" s="10" t="s">
        <v>66</v>
      </c>
      <c r="E17" s="5">
        <v>6.1111111111111116E-2</v>
      </c>
      <c r="F17" s="33" t="s">
        <v>66</v>
      </c>
      <c r="G17" s="30">
        <v>0.67083333333333339</v>
      </c>
      <c r="H17" s="5">
        <f>24-(C17-E17)</f>
        <v>23.314583333333335</v>
      </c>
      <c r="I17" s="10" t="s">
        <v>37</v>
      </c>
      <c r="J17" s="13" t="s">
        <v>72</v>
      </c>
      <c r="K17" s="10" t="s">
        <v>6</v>
      </c>
      <c r="L17" s="13" t="s">
        <v>7</v>
      </c>
      <c r="M17" s="13" t="s">
        <v>54</v>
      </c>
      <c r="N17" s="34">
        <v>5075</v>
      </c>
    </row>
    <row r="18" spans="1:14" ht="45" x14ac:dyDescent="0.25">
      <c r="A18" s="10" t="s">
        <v>19</v>
      </c>
      <c r="B18" s="10" t="s">
        <v>65</v>
      </c>
      <c r="C18" s="5">
        <v>0.74652777777777779</v>
      </c>
      <c r="D18" s="10" t="s">
        <v>66</v>
      </c>
      <c r="E18" s="5">
        <v>6.1111111111111116E-2</v>
      </c>
      <c r="F18" s="33" t="s">
        <v>67</v>
      </c>
      <c r="G18" s="30">
        <v>9.0277777777777787E-3</v>
      </c>
      <c r="H18" s="5">
        <v>0.31458333333333333</v>
      </c>
      <c r="I18" s="10" t="s">
        <v>37</v>
      </c>
      <c r="J18" s="13" t="s">
        <v>287</v>
      </c>
      <c r="K18" s="10" t="s">
        <v>6</v>
      </c>
      <c r="L18" s="13" t="s">
        <v>7</v>
      </c>
      <c r="M18" s="13" t="s">
        <v>54</v>
      </c>
      <c r="N18" s="44">
        <v>0</v>
      </c>
    </row>
    <row r="19" spans="1:14" x14ac:dyDescent="0.25">
      <c r="A19" s="10" t="s">
        <v>21</v>
      </c>
      <c r="B19" s="10" t="s">
        <v>65</v>
      </c>
      <c r="C19" s="5">
        <v>0.82638888888888884</v>
      </c>
      <c r="D19" s="10" t="s">
        <v>65</v>
      </c>
      <c r="E19" s="5">
        <v>0.84305555555555556</v>
      </c>
      <c r="F19" s="33" t="s">
        <v>66</v>
      </c>
      <c r="G19" s="30">
        <v>0.90277777777777801</v>
      </c>
      <c r="H19" s="5">
        <f>E19-C19</f>
        <v>1.6666666666666718E-2</v>
      </c>
      <c r="I19" s="10" t="s">
        <v>73</v>
      </c>
      <c r="J19" s="13"/>
      <c r="K19" s="10" t="s">
        <v>6</v>
      </c>
      <c r="L19" s="48" t="s">
        <v>18</v>
      </c>
      <c r="M19" s="13"/>
      <c r="N19" s="44">
        <v>0</v>
      </c>
    </row>
    <row r="20" spans="1:14" ht="30" x14ac:dyDescent="0.25">
      <c r="A20" s="10" t="s">
        <v>6</v>
      </c>
      <c r="B20" s="10" t="s">
        <v>66</v>
      </c>
      <c r="C20" s="5">
        <v>0.48958333333333331</v>
      </c>
      <c r="D20" s="10" t="s">
        <v>67</v>
      </c>
      <c r="E20" s="5">
        <v>0.55486111111111114</v>
      </c>
      <c r="F20" s="33" t="s">
        <v>65</v>
      </c>
      <c r="G20" s="30">
        <v>0.62291666666666667</v>
      </c>
      <c r="H20" s="5">
        <f>E20-C20</f>
        <v>6.5277777777777823E-2</v>
      </c>
      <c r="I20" s="10" t="s">
        <v>77</v>
      </c>
      <c r="J20" s="13" t="s">
        <v>78</v>
      </c>
      <c r="K20" s="10" t="s">
        <v>6</v>
      </c>
      <c r="L20" s="13" t="s">
        <v>24</v>
      </c>
      <c r="M20" s="13" t="s">
        <v>33</v>
      </c>
      <c r="N20" s="11">
        <v>1131</v>
      </c>
    </row>
    <row r="21" spans="1:14" ht="45" x14ac:dyDescent="0.25">
      <c r="A21" s="10" t="s">
        <v>22</v>
      </c>
      <c r="B21" s="10" t="s">
        <v>82</v>
      </c>
      <c r="C21" s="5">
        <v>0.53472222222222221</v>
      </c>
      <c r="D21" s="10" t="s">
        <v>82</v>
      </c>
      <c r="E21" s="5">
        <v>0.57291666666666663</v>
      </c>
      <c r="F21" s="33" t="s">
        <v>83</v>
      </c>
      <c r="G21" s="30">
        <v>0.73055555555555562</v>
      </c>
      <c r="H21" s="5">
        <f>E21-C21</f>
        <v>3.819444444444442E-2</v>
      </c>
      <c r="I21" s="10" t="s">
        <v>38</v>
      </c>
      <c r="J21" s="13" t="s">
        <v>84</v>
      </c>
      <c r="K21" s="10" t="s">
        <v>6</v>
      </c>
      <c r="L21" s="13" t="s">
        <v>7</v>
      </c>
      <c r="M21" s="13" t="s">
        <v>54</v>
      </c>
      <c r="N21" s="11">
        <v>1464</v>
      </c>
    </row>
    <row r="22" spans="1:14" ht="45" x14ac:dyDescent="0.25">
      <c r="A22" s="10" t="s">
        <v>23</v>
      </c>
      <c r="B22" s="10" t="s">
        <v>82</v>
      </c>
      <c r="C22" s="5">
        <v>0.88888888888888884</v>
      </c>
      <c r="D22" s="10" t="s">
        <v>82</v>
      </c>
      <c r="E22" s="5">
        <v>0.90833333333333333</v>
      </c>
      <c r="F22" s="33" t="s">
        <v>83</v>
      </c>
      <c r="G22" s="30">
        <v>0.77500000000000002</v>
      </c>
      <c r="H22" s="5">
        <f>E22-C22</f>
        <v>1.9444444444444486E-2</v>
      </c>
      <c r="I22" s="10" t="s">
        <v>85</v>
      </c>
      <c r="J22" s="13" t="s">
        <v>86</v>
      </c>
      <c r="K22" s="10" t="s">
        <v>6</v>
      </c>
      <c r="L22" s="13" t="s">
        <v>7</v>
      </c>
      <c r="M22" s="13" t="s">
        <v>54</v>
      </c>
      <c r="N22" s="11">
        <v>205</v>
      </c>
    </row>
    <row r="23" spans="1:14" x14ac:dyDescent="0.25">
      <c r="A23" s="10" t="s">
        <v>25</v>
      </c>
      <c r="B23" s="10" t="s">
        <v>83</v>
      </c>
      <c r="C23" s="5">
        <v>0.39930555555555558</v>
      </c>
      <c r="D23" s="10" t="s">
        <v>83</v>
      </c>
      <c r="E23" s="5">
        <v>0.45347222222222222</v>
      </c>
      <c r="F23" s="10" t="s">
        <v>83</v>
      </c>
      <c r="G23" s="5">
        <v>0.45347222222222222</v>
      </c>
      <c r="H23" s="5">
        <f>E23-C23</f>
        <v>5.4166666666666641E-2</v>
      </c>
      <c r="I23" s="10" t="s">
        <v>87</v>
      </c>
      <c r="J23" s="13"/>
      <c r="K23" s="10" t="s">
        <v>6</v>
      </c>
      <c r="L23" s="48" t="s">
        <v>18</v>
      </c>
      <c r="M23" s="4"/>
      <c r="N23" s="11">
        <v>452</v>
      </c>
    </row>
    <row r="24" spans="1:14" s="47" customFormat="1" ht="45" x14ac:dyDescent="0.25">
      <c r="A24" s="10" t="s">
        <v>26</v>
      </c>
      <c r="B24" s="46" t="s">
        <v>83</v>
      </c>
      <c r="C24" s="53">
        <v>0.9555555555555556</v>
      </c>
      <c r="D24" s="46" t="s">
        <v>90</v>
      </c>
      <c r="E24" s="53">
        <v>0.58750000000000002</v>
      </c>
      <c r="F24" s="33" t="s">
        <v>90</v>
      </c>
      <c r="G24" s="30">
        <v>0.58750000000000002</v>
      </c>
      <c r="H24" s="53">
        <f>24-(C24-E24)</f>
        <v>23.631944444444443</v>
      </c>
      <c r="I24" s="46" t="s">
        <v>89</v>
      </c>
      <c r="J24" s="45" t="s">
        <v>88</v>
      </c>
      <c r="K24" s="46" t="s">
        <v>6</v>
      </c>
      <c r="L24" s="13" t="s">
        <v>7</v>
      </c>
      <c r="M24" s="4" t="s">
        <v>54</v>
      </c>
      <c r="N24" s="54">
        <v>0</v>
      </c>
    </row>
    <row r="25" spans="1:14" ht="45" x14ac:dyDescent="0.25">
      <c r="A25" s="10" t="s">
        <v>27</v>
      </c>
      <c r="B25" s="10" t="s">
        <v>91</v>
      </c>
      <c r="C25" s="5">
        <v>0.45902777777777781</v>
      </c>
      <c r="D25" s="10" t="s">
        <v>91</v>
      </c>
      <c r="E25" s="5">
        <v>0.50416666666666665</v>
      </c>
      <c r="F25" s="33" t="s">
        <v>92</v>
      </c>
      <c r="G25" s="30">
        <v>6.9444444444444434E-2</v>
      </c>
      <c r="H25" s="5">
        <f t="shared" ref="H25:H35" si="1">E25-C25</f>
        <v>4.513888888888884E-2</v>
      </c>
      <c r="I25" s="10" t="s">
        <v>40</v>
      </c>
      <c r="J25" s="13" t="s">
        <v>93</v>
      </c>
      <c r="K25" s="10" t="s">
        <v>6</v>
      </c>
      <c r="L25" s="13" t="s">
        <v>9</v>
      </c>
      <c r="M25" s="13" t="s">
        <v>54</v>
      </c>
      <c r="N25" s="11">
        <v>1360</v>
      </c>
    </row>
    <row r="26" spans="1:14" ht="45" x14ac:dyDescent="0.25">
      <c r="A26" s="10" t="s">
        <v>28</v>
      </c>
      <c r="B26" s="10" t="s">
        <v>91</v>
      </c>
      <c r="C26" s="5">
        <v>0.45902777777777781</v>
      </c>
      <c r="D26" s="10" t="s">
        <v>91</v>
      </c>
      <c r="E26" s="5">
        <v>0.50902777777777775</v>
      </c>
      <c r="F26" s="33" t="s">
        <v>98</v>
      </c>
      <c r="G26" s="30">
        <v>0.87847222222222221</v>
      </c>
      <c r="H26" s="5">
        <f t="shared" si="1"/>
        <v>4.9999999999999933E-2</v>
      </c>
      <c r="I26" s="10" t="s">
        <v>15</v>
      </c>
      <c r="J26" s="13" t="s">
        <v>99</v>
      </c>
      <c r="K26" s="10" t="s">
        <v>6</v>
      </c>
      <c r="L26" s="13" t="s">
        <v>9</v>
      </c>
      <c r="M26" s="13" t="s">
        <v>54</v>
      </c>
      <c r="N26" s="11">
        <v>1740</v>
      </c>
    </row>
    <row r="27" spans="1:14" ht="30" x14ac:dyDescent="0.25">
      <c r="A27" s="10" t="s">
        <v>30</v>
      </c>
      <c r="B27" s="10" t="s">
        <v>94</v>
      </c>
      <c r="C27" s="5">
        <v>0.74305555555555547</v>
      </c>
      <c r="D27" s="10" t="s">
        <v>94</v>
      </c>
      <c r="E27" s="5">
        <v>0.80208333333333337</v>
      </c>
      <c r="F27" s="33" t="s">
        <v>95</v>
      </c>
      <c r="G27" s="30">
        <v>0.63541666666666663</v>
      </c>
      <c r="H27" s="5">
        <f t="shared" si="1"/>
        <v>5.9027777777777901E-2</v>
      </c>
      <c r="I27" s="10" t="s">
        <v>96</v>
      </c>
      <c r="J27" s="13" t="s">
        <v>97</v>
      </c>
      <c r="K27" s="10" t="s">
        <v>11</v>
      </c>
      <c r="L27" s="13" t="s">
        <v>13</v>
      </c>
      <c r="M27" s="13" t="s">
        <v>33</v>
      </c>
      <c r="N27" s="11">
        <v>1639</v>
      </c>
    </row>
    <row r="28" spans="1:14" ht="45" x14ac:dyDescent="0.25">
      <c r="A28" s="10" t="s">
        <v>205</v>
      </c>
      <c r="B28" s="10" t="s">
        <v>95</v>
      </c>
      <c r="C28" s="5">
        <v>0.25</v>
      </c>
      <c r="D28" s="10" t="s">
        <v>95</v>
      </c>
      <c r="E28" s="5">
        <v>0.27430555555555552</v>
      </c>
      <c r="F28" s="33" t="s">
        <v>95</v>
      </c>
      <c r="G28" s="30">
        <v>0.98263888888888884</v>
      </c>
      <c r="H28" s="5">
        <f t="shared" si="1"/>
        <v>2.4305555555555525E-2</v>
      </c>
      <c r="I28" s="10" t="s">
        <v>42</v>
      </c>
      <c r="J28" s="13" t="s">
        <v>200</v>
      </c>
      <c r="K28" s="10" t="s">
        <v>6</v>
      </c>
      <c r="L28" s="13" t="s">
        <v>7</v>
      </c>
      <c r="M28" s="13" t="s">
        <v>54</v>
      </c>
      <c r="N28" s="34">
        <v>798</v>
      </c>
    </row>
    <row r="29" spans="1:14" ht="45" x14ac:dyDescent="0.25">
      <c r="A29" s="10" t="s">
        <v>206</v>
      </c>
      <c r="B29" s="10" t="s">
        <v>95</v>
      </c>
      <c r="C29" s="5">
        <v>0.5854166666666667</v>
      </c>
      <c r="D29" s="10" t="s">
        <v>95</v>
      </c>
      <c r="E29" s="5">
        <v>0.61597222222222225</v>
      </c>
      <c r="F29" s="30"/>
      <c r="G29" s="30">
        <v>0.73055555555555596</v>
      </c>
      <c r="H29" s="5">
        <f t="shared" si="1"/>
        <v>3.0555555555555558E-2</v>
      </c>
      <c r="I29" s="10" t="s">
        <v>46</v>
      </c>
      <c r="J29" s="13" t="s">
        <v>100</v>
      </c>
      <c r="K29" s="10" t="s">
        <v>6</v>
      </c>
      <c r="L29" s="13" t="s">
        <v>7</v>
      </c>
      <c r="M29" s="13" t="s">
        <v>54</v>
      </c>
      <c r="N29" s="11">
        <v>1064</v>
      </c>
    </row>
    <row r="30" spans="1:14" ht="30" x14ac:dyDescent="0.25">
      <c r="A30" s="10" t="s">
        <v>35</v>
      </c>
      <c r="B30" s="10" t="s">
        <v>95</v>
      </c>
      <c r="C30" s="5">
        <v>0.87152777777777779</v>
      </c>
      <c r="D30" s="10" t="s">
        <v>95</v>
      </c>
      <c r="E30" s="5">
        <v>0.89930555555555547</v>
      </c>
      <c r="F30" s="30"/>
      <c r="G30" s="30"/>
      <c r="H30" s="5">
        <f t="shared" si="1"/>
        <v>2.7777777777777679E-2</v>
      </c>
      <c r="I30" s="10" t="s">
        <v>101</v>
      </c>
      <c r="J30" s="4" t="s">
        <v>103</v>
      </c>
      <c r="K30" s="10" t="s">
        <v>6</v>
      </c>
      <c r="L30" s="13" t="s">
        <v>13</v>
      </c>
      <c r="M30" s="4" t="s">
        <v>33</v>
      </c>
      <c r="N30" s="11">
        <v>677</v>
      </c>
    </row>
    <row r="31" spans="1:14" ht="30" x14ac:dyDescent="0.25">
      <c r="A31" s="10" t="s">
        <v>207</v>
      </c>
      <c r="B31" s="10" t="s">
        <v>102</v>
      </c>
      <c r="C31" s="5">
        <v>0.38541666666666669</v>
      </c>
      <c r="D31" s="10" t="s">
        <v>102</v>
      </c>
      <c r="E31" s="5">
        <v>0.92083333333333339</v>
      </c>
      <c r="F31" s="30"/>
      <c r="G31" s="30"/>
      <c r="H31" s="5">
        <f t="shared" si="1"/>
        <v>0.53541666666666665</v>
      </c>
      <c r="I31" s="10" t="s">
        <v>104</v>
      </c>
      <c r="J31" s="13" t="s">
        <v>105</v>
      </c>
      <c r="K31" s="10" t="s">
        <v>6</v>
      </c>
      <c r="L31" s="13" t="s">
        <v>13</v>
      </c>
      <c r="M31" s="13" t="s">
        <v>33</v>
      </c>
      <c r="N31" s="44">
        <v>0</v>
      </c>
    </row>
    <row r="32" spans="1:14" ht="30" x14ac:dyDescent="0.25">
      <c r="A32" s="10" t="s">
        <v>208</v>
      </c>
      <c r="B32" s="10" t="s">
        <v>102</v>
      </c>
      <c r="C32" s="5">
        <v>0.63541666666666663</v>
      </c>
      <c r="D32" s="10" t="s">
        <v>102</v>
      </c>
      <c r="E32" s="5">
        <v>0.69305555555555554</v>
      </c>
      <c r="F32" s="30"/>
      <c r="G32" s="30"/>
      <c r="H32" s="5">
        <f t="shared" si="1"/>
        <v>5.7638888888888906E-2</v>
      </c>
      <c r="I32" s="10" t="s">
        <v>46</v>
      </c>
      <c r="J32" s="13" t="s">
        <v>106</v>
      </c>
      <c r="K32" s="10" t="s">
        <v>6</v>
      </c>
      <c r="L32" s="13" t="s">
        <v>13</v>
      </c>
      <c r="M32" s="13" t="s">
        <v>33</v>
      </c>
      <c r="N32" s="11">
        <v>470</v>
      </c>
    </row>
    <row r="33" spans="1:14" ht="30" x14ac:dyDescent="0.25">
      <c r="A33" s="10" t="s">
        <v>209</v>
      </c>
      <c r="B33" s="10" t="s">
        <v>107</v>
      </c>
      <c r="C33" s="5">
        <v>0.7715277777777777</v>
      </c>
      <c r="D33" s="10" t="s">
        <v>107</v>
      </c>
      <c r="E33" s="5">
        <v>0.83819444444444446</v>
      </c>
      <c r="F33" s="30"/>
      <c r="G33" s="30"/>
      <c r="H33" s="5">
        <f t="shared" si="1"/>
        <v>6.6666666666666763E-2</v>
      </c>
      <c r="I33" s="10" t="s">
        <v>75</v>
      </c>
      <c r="J33" s="13" t="s">
        <v>108</v>
      </c>
      <c r="K33" s="10" t="s">
        <v>6</v>
      </c>
      <c r="L33" s="13" t="s">
        <v>13</v>
      </c>
      <c r="M33" s="13" t="s">
        <v>33</v>
      </c>
      <c r="N33" s="11">
        <v>2081</v>
      </c>
    </row>
    <row r="34" spans="1:14" ht="30" x14ac:dyDescent="0.25">
      <c r="A34" s="10" t="s">
        <v>210</v>
      </c>
      <c r="B34" s="10" t="s">
        <v>109</v>
      </c>
      <c r="C34" s="5">
        <v>0.57638888888888895</v>
      </c>
      <c r="D34" s="10" t="s">
        <v>102</v>
      </c>
      <c r="E34" s="5">
        <v>0.62986111111111109</v>
      </c>
      <c r="F34" s="30"/>
      <c r="G34" s="30"/>
      <c r="H34" s="5">
        <f t="shared" si="1"/>
        <v>5.3472222222222143E-2</v>
      </c>
      <c r="I34" s="10" t="s">
        <v>73</v>
      </c>
      <c r="J34" s="13" t="s">
        <v>74</v>
      </c>
      <c r="K34" s="10" t="s">
        <v>6</v>
      </c>
      <c r="L34" s="13" t="s">
        <v>24</v>
      </c>
      <c r="M34" s="13" t="s">
        <v>33</v>
      </c>
      <c r="N34" s="11">
        <v>1742</v>
      </c>
    </row>
    <row r="35" spans="1:14" ht="30" x14ac:dyDescent="0.25">
      <c r="A35" s="10" t="s">
        <v>211</v>
      </c>
      <c r="B35" s="10" t="s">
        <v>109</v>
      </c>
      <c r="C35" s="5">
        <v>0.89583333333333337</v>
      </c>
      <c r="D35" s="10" t="s">
        <v>102</v>
      </c>
      <c r="E35" s="5">
        <v>0.94861111111111107</v>
      </c>
      <c r="F35" s="30"/>
      <c r="G35" s="30"/>
      <c r="H35" s="5">
        <f t="shared" si="1"/>
        <v>5.2777777777777701E-2</v>
      </c>
      <c r="I35" s="10" t="s">
        <v>15</v>
      </c>
      <c r="J35" s="40" t="s">
        <v>292</v>
      </c>
      <c r="K35" s="10" t="s">
        <v>6</v>
      </c>
      <c r="L35" s="13" t="s">
        <v>7</v>
      </c>
      <c r="M35" s="13" t="s">
        <v>33</v>
      </c>
      <c r="N35" s="73">
        <v>1232</v>
      </c>
    </row>
    <row r="36" spans="1:14" ht="45" x14ac:dyDescent="0.25">
      <c r="A36" s="10" t="s">
        <v>212</v>
      </c>
      <c r="B36" s="10" t="s">
        <v>109</v>
      </c>
      <c r="C36" s="5">
        <v>0.97916666666666663</v>
      </c>
      <c r="D36" s="10" t="s">
        <v>107</v>
      </c>
      <c r="E36" s="5">
        <v>4.7222222222222221E-2</v>
      </c>
      <c r="F36" s="30"/>
      <c r="G36" s="30"/>
      <c r="H36" s="5">
        <f>24-(C36-E36)</f>
        <v>23.068055555555556</v>
      </c>
      <c r="I36" s="10" t="s">
        <v>51</v>
      </c>
      <c r="J36" s="13" t="s">
        <v>110</v>
      </c>
      <c r="K36" s="10" t="s">
        <v>6</v>
      </c>
      <c r="L36" s="13" t="s">
        <v>7</v>
      </c>
      <c r="M36" s="13" t="s">
        <v>54</v>
      </c>
      <c r="N36" s="11">
        <v>1114</v>
      </c>
    </row>
    <row r="37" spans="1:14" x14ac:dyDescent="0.25">
      <c r="A37" s="10" t="s">
        <v>213</v>
      </c>
      <c r="B37" s="10" t="s">
        <v>111</v>
      </c>
      <c r="C37" s="5">
        <v>0.74583333333333324</v>
      </c>
      <c r="D37" s="10" t="s">
        <v>111</v>
      </c>
      <c r="E37" s="5">
        <v>0.7993055555555556</v>
      </c>
      <c r="F37" s="30"/>
      <c r="G37" s="30"/>
      <c r="H37" s="5">
        <f t="shared" ref="H37:H47" si="2">E37-C37</f>
        <v>5.3472222222222365E-2</v>
      </c>
      <c r="I37" s="10" t="s">
        <v>112</v>
      </c>
      <c r="J37" s="13"/>
      <c r="K37" s="10" t="s">
        <v>6</v>
      </c>
      <c r="L37" s="13" t="s">
        <v>18</v>
      </c>
      <c r="M37" s="4"/>
      <c r="N37" s="11">
        <v>745</v>
      </c>
    </row>
    <row r="38" spans="1:14" x14ac:dyDescent="0.25">
      <c r="A38" s="10" t="s">
        <v>214</v>
      </c>
      <c r="B38" s="10" t="s">
        <v>113</v>
      </c>
      <c r="C38" s="5">
        <v>0.1875</v>
      </c>
      <c r="D38" s="10" t="s">
        <v>113</v>
      </c>
      <c r="E38" s="5">
        <v>0.22916666666666666</v>
      </c>
      <c r="F38" s="30"/>
      <c r="G38" s="30"/>
      <c r="H38" s="5">
        <f t="shared" si="2"/>
        <v>4.1666666666666657E-2</v>
      </c>
      <c r="I38" s="10" t="s">
        <v>114</v>
      </c>
      <c r="J38" s="13"/>
      <c r="K38" s="10" t="s">
        <v>6</v>
      </c>
      <c r="L38" s="13" t="s">
        <v>18</v>
      </c>
      <c r="M38" s="13"/>
      <c r="N38" s="11">
        <v>870</v>
      </c>
    </row>
    <row r="39" spans="1:14" x14ac:dyDescent="0.25">
      <c r="A39" s="10" t="s">
        <v>215</v>
      </c>
      <c r="B39" s="10" t="s">
        <v>113</v>
      </c>
      <c r="C39" s="5">
        <v>0.1875</v>
      </c>
      <c r="D39" s="10" t="s">
        <v>113</v>
      </c>
      <c r="E39" s="5">
        <v>0.21180555555555555</v>
      </c>
      <c r="F39" s="30"/>
      <c r="G39" s="30"/>
      <c r="H39" s="5">
        <f t="shared" si="2"/>
        <v>2.4305555555555552E-2</v>
      </c>
      <c r="I39" s="10" t="s">
        <v>34</v>
      </c>
      <c r="J39" s="13"/>
      <c r="K39" s="10" t="s">
        <v>6</v>
      </c>
      <c r="L39" s="13" t="s">
        <v>18</v>
      </c>
      <c r="M39" s="13"/>
      <c r="N39" s="11">
        <v>593</v>
      </c>
    </row>
    <row r="40" spans="1:14" ht="30" x14ac:dyDescent="0.25">
      <c r="A40" s="10" t="s">
        <v>216</v>
      </c>
      <c r="B40" s="10" t="s">
        <v>113</v>
      </c>
      <c r="C40" s="5">
        <v>0.1875</v>
      </c>
      <c r="D40" s="10" t="s">
        <v>113</v>
      </c>
      <c r="E40" s="5">
        <v>0.1875</v>
      </c>
      <c r="F40" s="30"/>
      <c r="G40" s="30"/>
      <c r="H40" s="5">
        <f t="shared" si="2"/>
        <v>0</v>
      </c>
      <c r="I40" s="10" t="s">
        <v>116</v>
      </c>
      <c r="J40" s="13" t="s">
        <v>117</v>
      </c>
      <c r="K40" s="10" t="s">
        <v>6</v>
      </c>
      <c r="L40" s="13" t="s">
        <v>47</v>
      </c>
      <c r="M40" s="13" t="s">
        <v>124</v>
      </c>
      <c r="N40" s="44">
        <v>0</v>
      </c>
    </row>
    <row r="41" spans="1:14" ht="30" x14ac:dyDescent="0.25">
      <c r="A41" s="10" t="s">
        <v>217</v>
      </c>
      <c r="B41" s="10" t="s">
        <v>118</v>
      </c>
      <c r="C41" s="5">
        <v>0.68055555555555547</v>
      </c>
      <c r="D41" s="10" t="s">
        <v>118</v>
      </c>
      <c r="E41" s="5">
        <v>0.73055555555555562</v>
      </c>
      <c r="F41" s="30"/>
      <c r="G41" s="30"/>
      <c r="H41" s="5">
        <f t="shared" si="2"/>
        <v>5.0000000000000155E-2</v>
      </c>
      <c r="I41" s="10" t="s">
        <v>119</v>
      </c>
      <c r="J41" s="13" t="s">
        <v>120</v>
      </c>
      <c r="K41" s="10" t="s">
        <v>6</v>
      </c>
      <c r="L41" s="13" t="s">
        <v>13</v>
      </c>
      <c r="M41" s="13" t="s">
        <v>33</v>
      </c>
      <c r="N41" s="11">
        <v>1742</v>
      </c>
    </row>
    <row r="42" spans="1:14" x14ac:dyDescent="0.25">
      <c r="A42" s="10" t="s">
        <v>218</v>
      </c>
      <c r="B42" s="10" t="s">
        <v>121</v>
      </c>
      <c r="C42" s="5">
        <v>0.38194444444444442</v>
      </c>
      <c r="D42" s="10" t="s">
        <v>121</v>
      </c>
      <c r="E42" s="5">
        <v>0.40208333333333335</v>
      </c>
      <c r="F42" s="30"/>
      <c r="G42" s="30"/>
      <c r="H42" s="5">
        <f t="shared" si="2"/>
        <v>2.0138888888888928E-2</v>
      </c>
      <c r="I42" s="10" t="s">
        <v>41</v>
      </c>
      <c r="J42" s="13"/>
      <c r="K42" s="10" t="s">
        <v>6</v>
      </c>
      <c r="L42" s="13" t="s">
        <v>18</v>
      </c>
      <c r="M42" s="4"/>
      <c r="N42" s="11">
        <v>490</v>
      </c>
    </row>
    <row r="43" spans="1:14" ht="30" x14ac:dyDescent="0.25">
      <c r="A43" s="10" t="s">
        <v>219</v>
      </c>
      <c r="B43" s="10" t="s">
        <v>121</v>
      </c>
      <c r="C43" s="5">
        <v>0.4236111111111111</v>
      </c>
      <c r="D43" s="10" t="s">
        <v>102</v>
      </c>
      <c r="E43" s="5">
        <v>0.47013888888888888</v>
      </c>
      <c r="F43" s="30"/>
      <c r="G43" s="30"/>
      <c r="H43" s="5">
        <f t="shared" si="2"/>
        <v>4.6527777777777779E-2</v>
      </c>
      <c r="I43" s="10" t="s">
        <v>77</v>
      </c>
      <c r="J43" s="13" t="s">
        <v>122</v>
      </c>
      <c r="K43" s="10" t="s">
        <v>6</v>
      </c>
      <c r="L43" s="13" t="s">
        <v>7</v>
      </c>
      <c r="M43" s="4"/>
      <c r="N43" s="73">
        <v>1248</v>
      </c>
    </row>
    <row r="44" spans="1:14" ht="30" x14ac:dyDescent="0.25">
      <c r="A44" s="10" t="s">
        <v>220</v>
      </c>
      <c r="B44" s="10" t="s">
        <v>123</v>
      </c>
      <c r="C44" s="5">
        <v>0.13472222222222222</v>
      </c>
      <c r="D44" s="46" t="s">
        <v>123</v>
      </c>
      <c r="E44" s="5">
        <v>0.65972222222222221</v>
      </c>
      <c r="F44" s="30"/>
      <c r="G44" s="30"/>
      <c r="H44" s="5">
        <f t="shared" si="2"/>
        <v>0.52500000000000002</v>
      </c>
      <c r="I44" s="10" t="s">
        <v>233</v>
      </c>
      <c r="J44" s="45"/>
      <c r="K44" s="46"/>
      <c r="L44" s="13" t="s">
        <v>47</v>
      </c>
      <c r="M44" s="4"/>
      <c r="N44" s="11">
        <v>0</v>
      </c>
    </row>
    <row r="45" spans="1:14" ht="45" x14ac:dyDescent="0.25">
      <c r="A45" s="10" t="s">
        <v>20</v>
      </c>
      <c r="B45" s="10" t="s">
        <v>123</v>
      </c>
      <c r="C45" s="5">
        <v>0.18611111111111112</v>
      </c>
      <c r="D45" s="10" t="s">
        <v>123</v>
      </c>
      <c r="E45" s="5">
        <v>0.2951388888888889</v>
      </c>
      <c r="F45" s="30"/>
      <c r="G45" s="30"/>
      <c r="H45" s="5">
        <f t="shared" si="2"/>
        <v>0.10902777777777778</v>
      </c>
      <c r="I45" s="10" t="s">
        <v>114</v>
      </c>
      <c r="J45" s="13" t="s">
        <v>115</v>
      </c>
      <c r="K45" s="10" t="s">
        <v>6</v>
      </c>
      <c r="L45" s="13" t="s">
        <v>7</v>
      </c>
      <c r="M45" s="13" t="s">
        <v>54</v>
      </c>
      <c r="N45" s="11">
        <v>1210</v>
      </c>
    </row>
    <row r="46" spans="1:14" x14ac:dyDescent="0.25">
      <c r="A46" s="10" t="s">
        <v>221</v>
      </c>
      <c r="B46" s="10" t="s">
        <v>123</v>
      </c>
      <c r="C46" s="5">
        <v>0.4201388888888889</v>
      </c>
      <c r="D46" s="10" t="str">
        <f>B46</f>
        <v>31.10.2015</v>
      </c>
      <c r="E46" s="5">
        <v>0.47916666666666669</v>
      </c>
      <c r="F46" s="30"/>
      <c r="G46" s="30"/>
      <c r="H46" s="5">
        <f t="shared" si="2"/>
        <v>5.902777777777779E-2</v>
      </c>
      <c r="I46" s="10" t="s">
        <v>77</v>
      </c>
      <c r="J46" s="13"/>
      <c r="K46" s="10" t="s">
        <v>6</v>
      </c>
      <c r="L46" s="13" t="s">
        <v>18</v>
      </c>
      <c r="M46" s="4"/>
      <c r="N46" s="11">
        <v>1300</v>
      </c>
    </row>
    <row r="47" spans="1:14" x14ac:dyDescent="0.25">
      <c r="A47" s="10" t="s">
        <v>222</v>
      </c>
      <c r="B47" s="10" t="s">
        <v>123</v>
      </c>
      <c r="C47" s="5">
        <v>0.49236111111111108</v>
      </c>
      <c r="D47" s="10" t="str">
        <f>B47</f>
        <v>31.10.2015</v>
      </c>
      <c r="E47" s="5">
        <v>0.65486111111111112</v>
      </c>
      <c r="F47" s="30"/>
      <c r="G47" s="30"/>
      <c r="H47" s="5">
        <f t="shared" si="2"/>
        <v>0.16250000000000003</v>
      </c>
      <c r="I47" s="10" t="s">
        <v>32</v>
      </c>
      <c r="J47" s="13"/>
      <c r="K47" s="10" t="s">
        <v>6</v>
      </c>
      <c r="L47" s="13" t="s">
        <v>18</v>
      </c>
      <c r="M47" s="4"/>
      <c r="N47" s="11">
        <v>865</v>
      </c>
    </row>
    <row r="48" spans="1:14" s="47" customFormat="1" ht="45" x14ac:dyDescent="0.25">
      <c r="A48" s="10" t="s">
        <v>223</v>
      </c>
      <c r="B48" s="46" t="s">
        <v>123</v>
      </c>
      <c r="C48" s="53">
        <v>0.83333333333333337</v>
      </c>
      <c r="D48" s="46" t="str">
        <f>B48</f>
        <v>31.10.2015</v>
      </c>
      <c r="E48" s="53">
        <v>0.3</v>
      </c>
      <c r="F48" s="30"/>
      <c r="G48" s="30"/>
      <c r="H48" s="53">
        <f>24-(C48-E48)</f>
        <v>23.466666666666665</v>
      </c>
      <c r="I48" s="46" t="s">
        <v>125</v>
      </c>
      <c r="J48" s="45" t="s">
        <v>226</v>
      </c>
      <c r="K48" s="46" t="s">
        <v>6</v>
      </c>
      <c r="L48" s="45" t="s">
        <v>7</v>
      </c>
      <c r="M48" s="45" t="s">
        <v>54</v>
      </c>
      <c r="N48" s="54">
        <v>0</v>
      </c>
    </row>
    <row r="49" spans="1:14" x14ac:dyDescent="0.25">
      <c r="A49" s="64" t="s">
        <v>198</v>
      </c>
      <c r="B49" s="64"/>
      <c r="C49" s="64"/>
      <c r="D49" s="64"/>
      <c r="E49" s="64"/>
      <c r="F49" s="64"/>
      <c r="G49" s="64"/>
      <c r="H49" s="64"/>
      <c r="I49" s="64"/>
      <c r="J49" s="65"/>
      <c r="K49" s="66"/>
      <c r="L49" s="66"/>
      <c r="M49" s="66"/>
      <c r="N49" s="67"/>
    </row>
    <row r="50" spans="1:14" ht="45" x14ac:dyDescent="0.25">
      <c r="A50" s="10" t="s">
        <v>236</v>
      </c>
      <c r="B50" s="10" t="s">
        <v>126</v>
      </c>
      <c r="C50" s="5">
        <v>0.52569444444444446</v>
      </c>
      <c r="D50" s="10" t="str">
        <f>B50</f>
        <v>01.11.2015</v>
      </c>
      <c r="E50" s="5">
        <v>0.56180555555555556</v>
      </c>
      <c r="F50" s="30"/>
      <c r="G50" s="30"/>
      <c r="H50" s="5">
        <f>E50-C50</f>
        <v>3.6111111111111094E-2</v>
      </c>
      <c r="I50" s="10" t="s">
        <v>129</v>
      </c>
      <c r="J50" s="13" t="s">
        <v>283</v>
      </c>
      <c r="K50" s="10" t="s">
        <v>6</v>
      </c>
      <c r="L50" s="13" t="s">
        <v>7</v>
      </c>
      <c r="M50" s="13" t="s">
        <v>54</v>
      </c>
      <c r="N50" s="11">
        <v>1682</v>
      </c>
    </row>
    <row r="51" spans="1:14" x14ac:dyDescent="0.25">
      <c r="A51" s="10" t="s">
        <v>237</v>
      </c>
      <c r="B51" s="10" t="s">
        <v>126</v>
      </c>
      <c r="C51" s="5">
        <v>0.58333333333333337</v>
      </c>
      <c r="D51" s="10" t="str">
        <f>B51</f>
        <v>01.11.2015</v>
      </c>
      <c r="E51" s="5">
        <v>0.62569444444444444</v>
      </c>
      <c r="F51" s="30"/>
      <c r="G51" s="30"/>
      <c r="H51" s="5">
        <f>E51-C51</f>
        <v>4.2361111111111072E-2</v>
      </c>
      <c r="I51" s="10" t="s">
        <v>128</v>
      </c>
      <c r="J51" s="45"/>
      <c r="K51" s="10" t="s">
        <v>6</v>
      </c>
      <c r="L51" s="13" t="s">
        <v>18</v>
      </c>
      <c r="M51" s="4"/>
      <c r="N51" s="11">
        <v>0</v>
      </c>
    </row>
    <row r="52" spans="1:14" ht="45" x14ac:dyDescent="0.25">
      <c r="A52" s="10" t="s">
        <v>239</v>
      </c>
      <c r="B52" s="10" t="s">
        <v>127</v>
      </c>
      <c r="C52" s="5">
        <v>0.47222222222222227</v>
      </c>
      <c r="D52" s="10" t="s">
        <v>131</v>
      </c>
      <c r="E52" s="5">
        <v>6.2499999999999995E-3</v>
      </c>
      <c r="F52" s="30"/>
      <c r="G52" s="30"/>
      <c r="H52" s="5">
        <f>24-(C52-E52)</f>
        <v>23.534027777777776</v>
      </c>
      <c r="I52" s="10" t="s">
        <v>31</v>
      </c>
      <c r="J52" s="13" t="s">
        <v>130</v>
      </c>
      <c r="K52" s="10" t="s">
        <v>6</v>
      </c>
      <c r="L52" s="13" t="s">
        <v>132</v>
      </c>
      <c r="M52" s="13" t="s">
        <v>54</v>
      </c>
      <c r="N52" s="44">
        <v>0</v>
      </c>
    </row>
    <row r="53" spans="1:14" ht="45" x14ac:dyDescent="0.25">
      <c r="A53" s="10" t="s">
        <v>240</v>
      </c>
      <c r="B53" s="10" t="s">
        <v>133</v>
      </c>
      <c r="C53" s="5">
        <v>0.50694444444444442</v>
      </c>
      <c r="D53" s="10" t="s">
        <v>135</v>
      </c>
      <c r="E53" s="5">
        <v>0.75694444444444453</v>
      </c>
      <c r="F53" s="30"/>
      <c r="G53" s="30"/>
      <c r="H53" s="5">
        <f t="shared" ref="H53:H60" si="3">E53-C53</f>
        <v>0.25000000000000011</v>
      </c>
      <c r="I53" s="10" t="s">
        <v>44</v>
      </c>
      <c r="J53" s="13" t="s">
        <v>134</v>
      </c>
      <c r="K53" s="10" t="s">
        <v>11</v>
      </c>
      <c r="L53" s="13" t="s">
        <v>132</v>
      </c>
      <c r="M53" s="13" t="s">
        <v>54</v>
      </c>
      <c r="N53" s="44">
        <v>0</v>
      </c>
    </row>
    <row r="54" spans="1:14" ht="45" x14ac:dyDescent="0.25">
      <c r="A54" s="10" t="s">
        <v>241</v>
      </c>
      <c r="B54" s="10" t="s">
        <v>138</v>
      </c>
      <c r="C54" s="5">
        <v>0.82361111111111107</v>
      </c>
      <c r="D54" s="10" t="str">
        <f t="shared" ref="D54:D59" si="4">B54</f>
        <v>16.11.2015</v>
      </c>
      <c r="E54" s="5">
        <v>0.8666666666666667</v>
      </c>
      <c r="F54" s="30"/>
      <c r="G54" s="30"/>
      <c r="H54" s="5">
        <f t="shared" si="3"/>
        <v>4.3055555555555625E-2</v>
      </c>
      <c r="I54" s="10" t="s">
        <v>136</v>
      </c>
      <c r="J54" s="13" t="s">
        <v>137</v>
      </c>
      <c r="K54" s="10" t="s">
        <v>6</v>
      </c>
      <c r="L54" s="13" t="s">
        <v>132</v>
      </c>
      <c r="M54" s="13" t="s">
        <v>54</v>
      </c>
      <c r="N54" s="11">
        <v>220</v>
      </c>
    </row>
    <row r="55" spans="1:14" ht="45" x14ac:dyDescent="0.25">
      <c r="A55" s="10" t="s">
        <v>242</v>
      </c>
      <c r="B55" s="10" t="s">
        <v>139</v>
      </c>
      <c r="C55" s="5">
        <v>0.60555555555555551</v>
      </c>
      <c r="D55" s="10" t="str">
        <f t="shared" si="4"/>
        <v>17.11.2015</v>
      </c>
      <c r="E55" s="5">
        <v>0.62638888888888888</v>
      </c>
      <c r="F55" s="30"/>
      <c r="G55" s="30"/>
      <c r="H55" s="5">
        <f t="shared" si="3"/>
        <v>2.083333333333337E-2</v>
      </c>
      <c r="I55" s="10" t="s">
        <v>140</v>
      </c>
      <c r="J55" s="13" t="s">
        <v>141</v>
      </c>
      <c r="K55" s="10" t="s">
        <v>6</v>
      </c>
      <c r="L55" s="13" t="s">
        <v>7</v>
      </c>
      <c r="M55" s="13" t="s">
        <v>54</v>
      </c>
      <c r="N55" s="11">
        <v>689</v>
      </c>
    </row>
    <row r="56" spans="1:14" ht="30" x14ac:dyDescent="0.25">
      <c r="A56" s="10" t="s">
        <v>238</v>
      </c>
      <c r="B56" s="10" t="s">
        <v>142</v>
      </c>
      <c r="C56" s="5">
        <v>0.91388888888888886</v>
      </c>
      <c r="D56" s="10" t="str">
        <f t="shared" si="4"/>
        <v>18.11.2015</v>
      </c>
      <c r="E56" s="5">
        <v>0.9243055555555556</v>
      </c>
      <c r="F56" s="30"/>
      <c r="G56" s="30"/>
      <c r="H56" s="5">
        <f t="shared" si="3"/>
        <v>1.0416666666666741E-2</v>
      </c>
      <c r="I56" s="10" t="s">
        <v>143</v>
      </c>
      <c r="J56" s="13" t="s">
        <v>144</v>
      </c>
      <c r="K56" s="10" t="s">
        <v>11</v>
      </c>
      <c r="L56" s="13" t="s">
        <v>13</v>
      </c>
      <c r="M56" s="13" t="s">
        <v>33</v>
      </c>
      <c r="N56" s="11">
        <v>5</v>
      </c>
    </row>
    <row r="57" spans="1:14" ht="30" x14ac:dyDescent="0.25">
      <c r="A57" s="10" t="s">
        <v>243</v>
      </c>
      <c r="B57" s="10" t="s">
        <v>145</v>
      </c>
      <c r="C57" s="5">
        <v>9.7916666666666666E-2</v>
      </c>
      <c r="D57" s="10" t="str">
        <f t="shared" si="4"/>
        <v>19.11.2015</v>
      </c>
      <c r="E57" s="5">
        <v>0.12152777777777778</v>
      </c>
      <c r="F57" s="30"/>
      <c r="G57" s="30"/>
      <c r="H57" s="5">
        <f t="shared" si="3"/>
        <v>2.361111111111111E-2</v>
      </c>
      <c r="I57" s="10" t="s">
        <v>146</v>
      </c>
      <c r="J57" s="43" t="s">
        <v>282</v>
      </c>
      <c r="K57" s="10" t="s">
        <v>6</v>
      </c>
      <c r="L57" s="13" t="s">
        <v>13</v>
      </c>
      <c r="M57" s="13" t="s">
        <v>33</v>
      </c>
      <c r="N57" s="11">
        <v>330</v>
      </c>
    </row>
    <row r="58" spans="1:14" ht="45" x14ac:dyDescent="0.25">
      <c r="A58" s="10" t="s">
        <v>244</v>
      </c>
      <c r="B58" s="10" t="s">
        <v>145</v>
      </c>
      <c r="C58" s="5">
        <v>0.60416666666666663</v>
      </c>
      <c r="D58" s="10" t="str">
        <f t="shared" si="4"/>
        <v>19.11.2015</v>
      </c>
      <c r="E58" s="5">
        <v>0.65277777777777779</v>
      </c>
      <c r="F58" s="30"/>
      <c r="G58" s="30"/>
      <c r="H58" s="5">
        <f t="shared" si="3"/>
        <v>4.861111111111116E-2</v>
      </c>
      <c r="I58" s="10" t="s">
        <v>147</v>
      </c>
      <c r="J58" s="40" t="s">
        <v>281</v>
      </c>
      <c r="K58" s="10" t="s">
        <v>11</v>
      </c>
      <c r="L58" s="13" t="s">
        <v>132</v>
      </c>
      <c r="M58" s="13" t="s">
        <v>54</v>
      </c>
      <c r="N58" s="11">
        <v>1250</v>
      </c>
    </row>
    <row r="59" spans="1:14" ht="30" x14ac:dyDescent="0.25">
      <c r="A59" s="10" t="s">
        <v>245</v>
      </c>
      <c r="B59" s="10" t="s">
        <v>148</v>
      </c>
      <c r="C59" s="5">
        <v>2.361111111111111E-2</v>
      </c>
      <c r="D59" s="10" t="str">
        <f t="shared" si="4"/>
        <v>20.11.2015</v>
      </c>
      <c r="E59" s="5">
        <v>2.6388888888888889E-2</v>
      </c>
      <c r="F59" s="30"/>
      <c r="G59" s="30"/>
      <c r="H59" s="5">
        <f t="shared" si="3"/>
        <v>2.7777777777777783E-3</v>
      </c>
      <c r="I59" s="10" t="s">
        <v>143</v>
      </c>
      <c r="J59" s="45"/>
      <c r="K59" s="10" t="s">
        <v>11</v>
      </c>
      <c r="L59" s="13" t="s">
        <v>149</v>
      </c>
      <c r="M59" s="4"/>
      <c r="N59" s="11">
        <v>104</v>
      </c>
    </row>
    <row r="60" spans="1:14" ht="45" x14ac:dyDescent="0.25">
      <c r="A60" s="10" t="s">
        <v>246</v>
      </c>
      <c r="B60" s="10" t="s">
        <v>148</v>
      </c>
      <c r="C60" s="5">
        <v>0.4861111111111111</v>
      </c>
      <c r="D60" s="10" t="s">
        <v>107</v>
      </c>
      <c r="E60" s="5">
        <v>0.9868055555555556</v>
      </c>
      <c r="F60" s="30"/>
      <c r="G60" s="30"/>
      <c r="H60" s="5">
        <f t="shared" si="3"/>
        <v>0.50069444444444455</v>
      </c>
      <c r="I60" s="10" t="s">
        <v>43</v>
      </c>
      <c r="J60" s="43" t="s">
        <v>150</v>
      </c>
      <c r="K60" s="10" t="s">
        <v>6</v>
      </c>
      <c r="L60" s="13" t="s">
        <v>132</v>
      </c>
      <c r="M60" s="13" t="s">
        <v>54</v>
      </c>
      <c r="N60" s="44">
        <v>0</v>
      </c>
    </row>
    <row r="61" spans="1:14" ht="45" x14ac:dyDescent="0.25">
      <c r="A61" s="10" t="s">
        <v>247</v>
      </c>
      <c r="B61" s="10" t="s">
        <v>151</v>
      </c>
      <c r="C61" s="5">
        <v>0.9868055555555556</v>
      </c>
      <c r="D61" s="10" t="s">
        <v>107</v>
      </c>
      <c r="E61" s="5">
        <v>7.4999999999999997E-2</v>
      </c>
      <c r="F61" s="30"/>
      <c r="G61" s="30"/>
      <c r="H61" s="5">
        <f>24-(C61-E61)</f>
        <v>23.088194444444444</v>
      </c>
      <c r="I61" s="50" t="s">
        <v>152</v>
      </c>
      <c r="J61" s="43" t="s">
        <v>153</v>
      </c>
      <c r="K61" s="50" t="s">
        <v>6</v>
      </c>
      <c r="L61" s="56" t="s">
        <v>132</v>
      </c>
      <c r="M61" s="56" t="s">
        <v>54</v>
      </c>
      <c r="N61" s="11">
        <v>1132</v>
      </c>
    </row>
    <row r="62" spans="1:14" x14ac:dyDescent="0.25">
      <c r="A62" s="10" t="s">
        <v>248</v>
      </c>
      <c r="B62" s="10" t="s">
        <v>151</v>
      </c>
      <c r="C62" s="5">
        <v>0.38750000000000001</v>
      </c>
      <c r="D62" s="10" t="str">
        <f>B62</f>
        <v>21.11.2015</v>
      </c>
      <c r="E62" s="5">
        <v>0.39027777777777778</v>
      </c>
      <c r="F62" s="30"/>
      <c r="G62" s="30"/>
      <c r="H62" s="5">
        <f>E62-C62</f>
        <v>2.7777777777777679E-3</v>
      </c>
      <c r="I62" s="60" t="s">
        <v>234</v>
      </c>
      <c r="J62" s="45"/>
      <c r="K62" s="61" t="s">
        <v>6</v>
      </c>
      <c r="L62" s="57" t="s">
        <v>18</v>
      </c>
      <c r="M62" s="57"/>
      <c r="N62" s="44">
        <v>0</v>
      </c>
    </row>
    <row r="63" spans="1:14" ht="45" x14ac:dyDescent="0.25">
      <c r="A63" s="10" t="s">
        <v>249</v>
      </c>
      <c r="B63" s="10" t="s">
        <v>154</v>
      </c>
      <c r="C63" s="5">
        <v>0.15972222222222224</v>
      </c>
      <c r="D63" s="10" t="str">
        <f>B63</f>
        <v>23.11.2015</v>
      </c>
      <c r="E63" s="5">
        <v>0.1763888888888889</v>
      </c>
      <c r="F63" s="30"/>
      <c r="G63" s="30"/>
      <c r="H63" s="5">
        <f>E63-C63</f>
        <v>1.6666666666666663E-2</v>
      </c>
      <c r="I63" s="10" t="s">
        <v>155</v>
      </c>
      <c r="J63" s="43" t="s">
        <v>156</v>
      </c>
      <c r="K63" s="10" t="s">
        <v>6</v>
      </c>
      <c r="L63" s="13" t="s">
        <v>132</v>
      </c>
      <c r="M63" s="13" t="s">
        <v>54</v>
      </c>
      <c r="N63" s="44">
        <v>0</v>
      </c>
    </row>
    <row r="64" spans="1:14" ht="45" x14ac:dyDescent="0.25">
      <c r="A64" s="10" t="s">
        <v>250</v>
      </c>
      <c r="B64" s="10" t="s">
        <v>154</v>
      </c>
      <c r="C64" s="5">
        <v>0.43055555555555558</v>
      </c>
      <c r="D64" s="10" t="str">
        <f>B64</f>
        <v>23.11.2015</v>
      </c>
      <c r="E64" s="5">
        <v>0.47916666666666669</v>
      </c>
      <c r="F64" s="30"/>
      <c r="G64" s="30"/>
      <c r="H64" s="5">
        <f>E64-C64</f>
        <v>4.8611111111111105E-2</v>
      </c>
      <c r="I64" s="10" t="s">
        <v>16</v>
      </c>
      <c r="J64" s="43" t="s">
        <v>289</v>
      </c>
      <c r="K64" s="10" t="s">
        <v>6</v>
      </c>
      <c r="L64" s="13" t="s">
        <v>132</v>
      </c>
      <c r="M64" s="13" t="s">
        <v>54</v>
      </c>
      <c r="N64" s="44">
        <v>0</v>
      </c>
    </row>
    <row r="65" spans="1:14" ht="30" x14ac:dyDescent="0.25">
      <c r="A65" s="10" t="s">
        <v>251</v>
      </c>
      <c r="B65" s="46" t="s">
        <v>157</v>
      </c>
      <c r="C65" s="53">
        <v>0.98333333333333339</v>
      </c>
      <c r="D65" s="10" t="str">
        <f>B65</f>
        <v>27.11.2015</v>
      </c>
      <c r="E65" s="53">
        <v>0.98333333333333339</v>
      </c>
      <c r="F65" s="53"/>
      <c r="G65" s="53"/>
      <c r="H65" s="53">
        <f t="shared" ref="H65" si="5">24-(C65-E65)</f>
        <v>24</v>
      </c>
      <c r="I65" s="10" t="s">
        <v>158</v>
      </c>
      <c r="J65" s="43" t="s">
        <v>288</v>
      </c>
      <c r="K65" s="10" t="s">
        <v>6</v>
      </c>
      <c r="L65" s="13" t="s">
        <v>132</v>
      </c>
      <c r="M65" s="4" t="s">
        <v>124</v>
      </c>
      <c r="N65" s="44">
        <v>0</v>
      </c>
    </row>
    <row r="66" spans="1:14" ht="45" x14ac:dyDescent="0.25">
      <c r="A66" s="10" t="s">
        <v>252</v>
      </c>
      <c r="B66" s="10" t="s">
        <v>159</v>
      </c>
      <c r="C66" s="5">
        <v>0.9506944444444444</v>
      </c>
      <c r="D66" s="10" t="s">
        <v>160</v>
      </c>
      <c r="E66" s="5">
        <v>5.5555555555555558E-3</v>
      </c>
      <c r="F66" s="30"/>
      <c r="G66" s="30"/>
      <c r="H66" s="5">
        <f>24-(C66-E66)</f>
        <v>23.054861111111112</v>
      </c>
      <c r="I66" s="51" t="s">
        <v>39</v>
      </c>
      <c r="J66" s="40" t="s">
        <v>280</v>
      </c>
      <c r="K66" s="51" t="s">
        <v>6</v>
      </c>
      <c r="L66" s="13" t="s">
        <v>132</v>
      </c>
      <c r="M66" s="13" t="s">
        <v>54</v>
      </c>
      <c r="N66" s="11">
        <v>1338</v>
      </c>
    </row>
    <row r="67" spans="1:14" ht="45" x14ac:dyDescent="0.25">
      <c r="A67" s="10" t="s">
        <v>253</v>
      </c>
      <c r="B67" s="10" t="s">
        <v>160</v>
      </c>
      <c r="C67" s="5">
        <v>0.23541666666666669</v>
      </c>
      <c r="D67" s="10" t="s">
        <v>160</v>
      </c>
      <c r="E67" s="5">
        <v>0.875</v>
      </c>
      <c r="F67" s="30"/>
      <c r="G67" s="30"/>
      <c r="H67" s="5">
        <f>E67-C67</f>
        <v>0.63958333333333328</v>
      </c>
      <c r="I67" s="10" t="s">
        <v>161</v>
      </c>
      <c r="J67" s="43" t="s">
        <v>290</v>
      </c>
      <c r="K67" s="10" t="s">
        <v>6</v>
      </c>
      <c r="L67" s="13" t="s">
        <v>132</v>
      </c>
      <c r="M67" s="13" t="s">
        <v>54</v>
      </c>
      <c r="N67" s="44">
        <v>0</v>
      </c>
    </row>
    <row r="68" spans="1:14" ht="45" x14ac:dyDescent="0.25">
      <c r="A68" s="10" t="s">
        <v>254</v>
      </c>
      <c r="B68" s="10" t="s">
        <v>162</v>
      </c>
      <c r="C68" s="5">
        <v>0.4375</v>
      </c>
      <c r="D68" s="10" t="s">
        <v>162</v>
      </c>
      <c r="E68" s="5">
        <v>1.5069444444444444</v>
      </c>
      <c r="F68" s="30"/>
      <c r="G68" s="30"/>
      <c r="H68" s="5">
        <f>E68-C68</f>
        <v>1.0694444444444444</v>
      </c>
      <c r="I68" s="10" t="s">
        <v>77</v>
      </c>
      <c r="J68" s="43" t="s">
        <v>163</v>
      </c>
      <c r="K68" s="10" t="s">
        <v>6</v>
      </c>
      <c r="L68" s="13" t="s">
        <v>132</v>
      </c>
      <c r="M68" s="13" t="s">
        <v>54</v>
      </c>
      <c r="N68" s="11">
        <v>775</v>
      </c>
    </row>
    <row r="69" spans="1:14" x14ac:dyDescent="0.25">
      <c r="A69" s="64" t="s">
        <v>199</v>
      </c>
      <c r="B69" s="64"/>
      <c r="C69" s="64"/>
      <c r="D69" s="64"/>
      <c r="E69" s="64"/>
      <c r="F69" s="64"/>
      <c r="G69" s="64"/>
      <c r="H69" s="64"/>
      <c r="I69" s="64"/>
      <c r="J69" s="65"/>
      <c r="K69" s="66"/>
      <c r="L69" s="66"/>
      <c r="M69" s="66"/>
      <c r="N69" s="67"/>
    </row>
    <row r="70" spans="1:14" ht="45" x14ac:dyDescent="0.25">
      <c r="A70" s="10" t="s">
        <v>255</v>
      </c>
      <c r="B70" s="10" t="s">
        <v>164</v>
      </c>
      <c r="C70" s="5">
        <v>9.0277777777777776E-2</v>
      </c>
      <c r="D70" s="10" t="str">
        <f t="shared" ref="D70:D83" si="6">B70</f>
        <v>02.12.2015</v>
      </c>
      <c r="E70" s="5">
        <v>1.1236111111111111</v>
      </c>
      <c r="F70" s="30"/>
      <c r="G70" s="30"/>
      <c r="H70" s="5">
        <f t="shared" ref="H70:H77" si="7">E70-C70</f>
        <v>1.0333333333333334</v>
      </c>
      <c r="I70" s="10" t="s">
        <v>136</v>
      </c>
      <c r="J70" s="43" t="s">
        <v>165</v>
      </c>
      <c r="K70" s="10" t="s">
        <v>6</v>
      </c>
      <c r="L70" s="13" t="s">
        <v>132</v>
      </c>
      <c r="M70" s="13" t="s">
        <v>54</v>
      </c>
      <c r="N70" s="11">
        <v>146</v>
      </c>
    </row>
    <row r="71" spans="1:14" ht="45" x14ac:dyDescent="0.25">
      <c r="A71" s="10" t="s">
        <v>256</v>
      </c>
      <c r="B71" s="10" t="s">
        <v>164</v>
      </c>
      <c r="C71" s="5">
        <v>9.7222222222222224E-2</v>
      </c>
      <c r="D71" s="10" t="str">
        <f t="shared" si="6"/>
        <v>02.12.2015</v>
      </c>
      <c r="E71" s="5">
        <v>1.1652777777777779</v>
      </c>
      <c r="F71" s="30"/>
      <c r="G71" s="30"/>
      <c r="H71" s="5">
        <f t="shared" si="7"/>
        <v>1.0680555555555555</v>
      </c>
      <c r="I71" s="10" t="s">
        <v>166</v>
      </c>
      <c r="J71" s="42" t="s">
        <v>291</v>
      </c>
      <c r="K71" s="10" t="s">
        <v>6</v>
      </c>
      <c r="L71" s="13" t="s">
        <v>132</v>
      </c>
      <c r="M71" s="13" t="s">
        <v>54</v>
      </c>
      <c r="N71" s="11">
        <v>2469.6</v>
      </c>
    </row>
    <row r="72" spans="1:14" x14ac:dyDescent="0.25">
      <c r="A72" s="10" t="s">
        <v>257</v>
      </c>
      <c r="B72" s="10" t="s">
        <v>167</v>
      </c>
      <c r="C72" s="5">
        <v>0.83611111111111114</v>
      </c>
      <c r="D72" s="10" t="str">
        <f t="shared" si="6"/>
        <v>03.12.2015</v>
      </c>
      <c r="E72" s="5">
        <v>0.88194444444444453</v>
      </c>
      <c r="F72" s="30"/>
      <c r="G72" s="30"/>
      <c r="H72" s="5">
        <f t="shared" si="7"/>
        <v>4.5833333333333393E-2</v>
      </c>
      <c r="I72" s="10" t="s">
        <v>168</v>
      </c>
      <c r="J72" s="55"/>
      <c r="K72" s="10" t="s">
        <v>6</v>
      </c>
      <c r="L72" s="13" t="s">
        <v>18</v>
      </c>
      <c r="M72" s="4" t="s">
        <v>124</v>
      </c>
      <c r="N72" s="11">
        <v>670</v>
      </c>
    </row>
    <row r="73" spans="1:14" ht="45" x14ac:dyDescent="0.25">
      <c r="A73" s="10" t="s">
        <v>258</v>
      </c>
      <c r="B73" s="10" t="s">
        <v>169</v>
      </c>
      <c r="C73" s="5">
        <v>0.4916666666666667</v>
      </c>
      <c r="D73" s="10" t="str">
        <f t="shared" si="6"/>
        <v>04.12.2015</v>
      </c>
      <c r="E73" s="5">
        <v>0.52638888888888891</v>
      </c>
      <c r="F73" s="30"/>
      <c r="G73" s="30"/>
      <c r="H73" s="5">
        <f t="shared" si="7"/>
        <v>3.472222222222221E-2</v>
      </c>
      <c r="I73" s="10" t="s">
        <v>228</v>
      </c>
      <c r="J73" s="43" t="s">
        <v>227</v>
      </c>
      <c r="K73" s="10" t="s">
        <v>6</v>
      </c>
      <c r="L73" s="13" t="s">
        <v>132</v>
      </c>
      <c r="M73" s="13" t="s">
        <v>54</v>
      </c>
      <c r="N73" s="11">
        <v>1000</v>
      </c>
    </row>
    <row r="74" spans="1:14" ht="45" x14ac:dyDescent="0.25">
      <c r="A74" s="10" t="s">
        <v>259</v>
      </c>
      <c r="B74" s="10" t="s">
        <v>169</v>
      </c>
      <c r="C74" s="5">
        <v>0.64374999999999993</v>
      </c>
      <c r="D74" s="10" t="str">
        <f t="shared" si="6"/>
        <v>04.12.2015</v>
      </c>
      <c r="E74" s="5">
        <v>0.67222222222222217</v>
      </c>
      <c r="F74" s="30"/>
      <c r="G74" s="30"/>
      <c r="H74" s="5">
        <f t="shared" si="7"/>
        <v>2.8472222222222232E-2</v>
      </c>
      <c r="I74" s="10" t="s">
        <v>170</v>
      </c>
      <c r="J74" s="58" t="s">
        <v>201</v>
      </c>
      <c r="K74" s="10" t="s">
        <v>11</v>
      </c>
      <c r="L74" s="13" t="s">
        <v>132</v>
      </c>
      <c r="M74" s="13" t="s">
        <v>54</v>
      </c>
      <c r="N74" s="11">
        <v>116</v>
      </c>
    </row>
    <row r="75" spans="1:14" ht="45" x14ac:dyDescent="0.25">
      <c r="A75" s="10" t="s">
        <v>260</v>
      </c>
      <c r="B75" s="10" t="s">
        <v>171</v>
      </c>
      <c r="C75" s="5">
        <v>0.81944444444444453</v>
      </c>
      <c r="D75" s="10" t="str">
        <f t="shared" si="6"/>
        <v>08.12.2015</v>
      </c>
      <c r="E75" s="5">
        <v>0.8979166666666667</v>
      </c>
      <c r="F75" s="30"/>
      <c r="G75" s="30"/>
      <c r="H75" s="5">
        <f t="shared" si="7"/>
        <v>7.8472222222222165E-2</v>
      </c>
      <c r="I75" s="10" t="s">
        <v>172</v>
      </c>
      <c r="J75" s="55" t="s">
        <v>229</v>
      </c>
      <c r="K75" s="46" t="s">
        <v>11</v>
      </c>
      <c r="L75" s="13" t="s">
        <v>132</v>
      </c>
      <c r="M75" s="13" t="s">
        <v>54</v>
      </c>
      <c r="N75" s="11">
        <v>3114</v>
      </c>
    </row>
    <row r="76" spans="1:14" ht="45" x14ac:dyDescent="0.25">
      <c r="A76" s="10" t="s">
        <v>261</v>
      </c>
      <c r="B76" s="10" t="s">
        <v>173</v>
      </c>
      <c r="C76" s="5">
        <v>0.17291666666666669</v>
      </c>
      <c r="D76" s="10" t="str">
        <f t="shared" si="6"/>
        <v>09.12.2015</v>
      </c>
      <c r="E76" s="5">
        <v>0.20833333333333334</v>
      </c>
      <c r="F76" s="30"/>
      <c r="G76" s="30"/>
      <c r="H76" s="5">
        <f t="shared" si="7"/>
        <v>3.5416666666666652E-2</v>
      </c>
      <c r="I76" s="10" t="s">
        <v>174</v>
      </c>
      <c r="J76" s="13" t="s">
        <v>175</v>
      </c>
      <c r="K76" s="10" t="s">
        <v>6</v>
      </c>
      <c r="L76" s="13" t="s">
        <v>132</v>
      </c>
      <c r="M76" s="13" t="s">
        <v>54</v>
      </c>
      <c r="N76" s="11">
        <v>290</v>
      </c>
    </row>
    <row r="77" spans="1:14" ht="30" x14ac:dyDescent="0.25">
      <c r="A77" s="10" t="s">
        <v>262</v>
      </c>
      <c r="B77" s="10" t="s">
        <v>173</v>
      </c>
      <c r="C77" s="5">
        <v>0.16666666666666666</v>
      </c>
      <c r="D77" s="10" t="str">
        <f t="shared" si="6"/>
        <v>09.12.2015</v>
      </c>
      <c r="E77" s="5">
        <v>0.21805555555555556</v>
      </c>
      <c r="F77" s="30"/>
      <c r="G77" s="30"/>
      <c r="H77" s="5">
        <f t="shared" si="7"/>
        <v>5.1388888888888901E-2</v>
      </c>
      <c r="I77" s="10" t="s">
        <v>101</v>
      </c>
      <c r="J77" s="13" t="s">
        <v>176</v>
      </c>
      <c r="K77" s="46" t="s">
        <v>6</v>
      </c>
      <c r="L77" s="13" t="s">
        <v>13</v>
      </c>
      <c r="M77" s="13" t="s">
        <v>33</v>
      </c>
      <c r="N77" s="11">
        <v>850</v>
      </c>
    </row>
    <row r="78" spans="1:14" ht="30" x14ac:dyDescent="0.25">
      <c r="A78" s="10" t="s">
        <v>263</v>
      </c>
      <c r="B78" s="10" t="s">
        <v>173</v>
      </c>
      <c r="C78" s="5">
        <v>0.77013888888888893</v>
      </c>
      <c r="D78" s="10" t="str">
        <f t="shared" si="6"/>
        <v>09.12.2015</v>
      </c>
      <c r="E78" s="5">
        <v>0.81388888888888899</v>
      </c>
      <c r="F78" s="30"/>
      <c r="G78" s="30"/>
      <c r="H78" s="5">
        <f t="shared" ref="H78:H95" si="8">E78-C78</f>
        <v>4.3750000000000067E-2</v>
      </c>
      <c r="I78" s="10" t="s">
        <v>129</v>
      </c>
      <c r="J78" s="13" t="s">
        <v>230</v>
      </c>
      <c r="K78" s="46" t="s">
        <v>11</v>
      </c>
      <c r="L78" s="13" t="s">
        <v>13</v>
      </c>
      <c r="M78" s="13" t="s">
        <v>33</v>
      </c>
      <c r="N78" s="11">
        <v>2031</v>
      </c>
    </row>
    <row r="79" spans="1:14" ht="45" x14ac:dyDescent="0.25">
      <c r="A79" s="10" t="s">
        <v>264</v>
      </c>
      <c r="B79" s="10" t="s">
        <v>177</v>
      </c>
      <c r="C79" s="5">
        <v>0.30138888888888887</v>
      </c>
      <c r="D79" s="10" t="str">
        <f t="shared" si="6"/>
        <v>10.12.2015</v>
      </c>
      <c r="E79" s="5">
        <v>0.35833333333333334</v>
      </c>
      <c r="F79" s="30"/>
      <c r="G79" s="30"/>
      <c r="H79" s="5">
        <f t="shared" si="8"/>
        <v>5.6944444444444464E-2</v>
      </c>
      <c r="I79" s="10" t="s">
        <v>36</v>
      </c>
      <c r="J79" s="45" t="s">
        <v>231</v>
      </c>
      <c r="K79" s="46" t="s">
        <v>6</v>
      </c>
      <c r="L79" s="13" t="s">
        <v>132</v>
      </c>
      <c r="M79" s="13" t="s">
        <v>54</v>
      </c>
      <c r="N79" s="11">
        <v>2120</v>
      </c>
    </row>
    <row r="80" spans="1:14" x14ac:dyDescent="0.25">
      <c r="A80" s="10" t="s">
        <v>265</v>
      </c>
      <c r="B80" s="10" t="s">
        <v>177</v>
      </c>
      <c r="C80" s="5">
        <v>0.30694444444444441</v>
      </c>
      <c r="D80" s="10" t="str">
        <f t="shared" si="6"/>
        <v>10.12.2015</v>
      </c>
      <c r="E80" s="5">
        <v>0.35347222222222219</v>
      </c>
      <c r="F80" s="30"/>
      <c r="G80" s="30"/>
      <c r="H80" s="5">
        <f t="shared" si="8"/>
        <v>4.6527777777777779E-2</v>
      </c>
      <c r="I80" s="10" t="s">
        <v>29</v>
      </c>
      <c r="J80" s="45"/>
      <c r="K80" s="46" t="s">
        <v>6</v>
      </c>
      <c r="L80" s="4" t="s">
        <v>18</v>
      </c>
      <c r="M80" s="4"/>
      <c r="N80" s="11">
        <v>245</v>
      </c>
    </row>
    <row r="81" spans="1:14" ht="30" x14ac:dyDescent="0.25">
      <c r="A81" s="10" t="s">
        <v>266</v>
      </c>
      <c r="B81" s="10" t="s">
        <v>177</v>
      </c>
      <c r="C81" s="5">
        <v>0.25138888888888888</v>
      </c>
      <c r="D81" s="10" t="str">
        <f t="shared" si="6"/>
        <v>10.12.2015</v>
      </c>
      <c r="E81" s="5">
        <v>0.27083333333333331</v>
      </c>
      <c r="F81" s="30"/>
      <c r="G81" s="30"/>
      <c r="H81" s="5">
        <f t="shared" si="8"/>
        <v>1.9444444444444431E-2</v>
      </c>
      <c r="I81" s="10" t="s">
        <v>178</v>
      </c>
      <c r="J81" s="13" t="s">
        <v>202</v>
      </c>
      <c r="K81" s="10" t="s">
        <v>6</v>
      </c>
      <c r="L81" s="13" t="s">
        <v>47</v>
      </c>
      <c r="M81" s="4"/>
      <c r="N81" s="44">
        <v>0</v>
      </c>
    </row>
    <row r="82" spans="1:14" ht="45" x14ac:dyDescent="0.25">
      <c r="A82" s="10" t="s">
        <v>267</v>
      </c>
      <c r="B82" s="10" t="s">
        <v>177</v>
      </c>
      <c r="C82" s="5">
        <v>0.49791666666666662</v>
      </c>
      <c r="D82" s="10" t="str">
        <f t="shared" si="6"/>
        <v>10.12.2015</v>
      </c>
      <c r="E82" s="5">
        <v>0.54999999999999993</v>
      </c>
      <c r="F82" s="30"/>
      <c r="G82" s="30"/>
      <c r="H82" s="5">
        <f t="shared" si="8"/>
        <v>5.2083333333333315E-2</v>
      </c>
      <c r="I82" s="10" t="s">
        <v>179</v>
      </c>
      <c r="J82" s="13" t="s">
        <v>180</v>
      </c>
      <c r="K82" s="10" t="s">
        <v>11</v>
      </c>
      <c r="L82" s="13" t="s">
        <v>132</v>
      </c>
      <c r="M82" s="13" t="s">
        <v>54</v>
      </c>
      <c r="N82" s="11">
        <v>1979</v>
      </c>
    </row>
    <row r="83" spans="1:14" ht="45" x14ac:dyDescent="0.25">
      <c r="A83" s="10" t="s">
        <v>268</v>
      </c>
      <c r="B83" s="10" t="s">
        <v>177</v>
      </c>
      <c r="C83" s="5">
        <v>0.49791666666666662</v>
      </c>
      <c r="D83" s="10" t="str">
        <f t="shared" si="6"/>
        <v>10.12.2015</v>
      </c>
      <c r="E83" s="5">
        <v>0.62013888888888891</v>
      </c>
      <c r="F83" s="30"/>
      <c r="G83" s="30"/>
      <c r="H83" s="5">
        <f t="shared" si="8"/>
        <v>0.12222222222222229</v>
      </c>
      <c r="I83" s="10" t="s">
        <v>52</v>
      </c>
      <c r="J83" s="13" t="s">
        <v>224</v>
      </c>
      <c r="K83" s="10" t="s">
        <v>6</v>
      </c>
      <c r="L83" s="13" t="s">
        <v>132</v>
      </c>
      <c r="M83" s="13" t="s">
        <v>54</v>
      </c>
      <c r="N83" s="11">
        <v>4306</v>
      </c>
    </row>
    <row r="84" spans="1:14" ht="45" x14ac:dyDescent="0.25">
      <c r="A84" s="10" t="s">
        <v>269</v>
      </c>
      <c r="B84" s="46" t="s">
        <v>181</v>
      </c>
      <c r="C84" s="53">
        <v>0.5625</v>
      </c>
      <c r="D84" s="46" t="s">
        <v>183</v>
      </c>
      <c r="E84" s="53">
        <v>0.60416666666666663</v>
      </c>
      <c r="F84" s="53"/>
      <c r="G84" s="53"/>
      <c r="H84" s="53">
        <f t="shared" ref="H84" si="9">24-(C84-E84)</f>
        <v>24.041666666666668</v>
      </c>
      <c r="I84" s="10" t="s">
        <v>182</v>
      </c>
      <c r="J84" s="13" t="s">
        <v>279</v>
      </c>
      <c r="K84" s="10" t="s">
        <v>6</v>
      </c>
      <c r="L84" s="13" t="s">
        <v>132</v>
      </c>
      <c r="M84" s="13" t="s">
        <v>54</v>
      </c>
      <c r="N84" s="44">
        <v>0</v>
      </c>
    </row>
    <row r="85" spans="1:14" ht="30" x14ac:dyDescent="0.25">
      <c r="A85" s="10" t="s">
        <v>270</v>
      </c>
      <c r="B85" s="46" t="s">
        <v>183</v>
      </c>
      <c r="C85" s="53">
        <v>0.68263888888888891</v>
      </c>
      <c r="D85" s="46" t="s">
        <v>185</v>
      </c>
      <c r="E85" s="53">
        <v>0.66666666666666663</v>
      </c>
      <c r="F85" s="53"/>
      <c r="G85" s="53"/>
      <c r="H85" s="53">
        <f>24-(C85-E85)</f>
        <v>23.984027777777779</v>
      </c>
      <c r="I85" s="10" t="s">
        <v>184</v>
      </c>
      <c r="J85" s="45" t="s">
        <v>235</v>
      </c>
      <c r="K85" s="46" t="s">
        <v>6</v>
      </c>
      <c r="L85" s="13" t="s">
        <v>132</v>
      </c>
      <c r="M85" s="13" t="s">
        <v>33</v>
      </c>
      <c r="N85" s="44">
        <v>0</v>
      </c>
    </row>
    <row r="86" spans="1:14" ht="45" x14ac:dyDescent="0.25">
      <c r="A86" s="10" t="s">
        <v>271</v>
      </c>
      <c r="B86" s="46" t="s">
        <v>185</v>
      </c>
      <c r="C86" s="53">
        <v>0.58333333333333337</v>
      </c>
      <c r="D86" s="46" t="str">
        <f>B86</f>
        <v>17.12.2015</v>
      </c>
      <c r="E86" s="53">
        <v>0.64930555555555558</v>
      </c>
      <c r="F86" s="53"/>
      <c r="G86" s="53"/>
      <c r="H86" s="53">
        <f t="shared" si="8"/>
        <v>6.597222222222221E-2</v>
      </c>
      <c r="I86" s="10" t="s">
        <v>77</v>
      </c>
      <c r="J86" s="13" t="s">
        <v>186</v>
      </c>
      <c r="K86" s="10" t="s">
        <v>6</v>
      </c>
      <c r="L86" s="13" t="s">
        <v>132</v>
      </c>
      <c r="M86" s="13" t="s">
        <v>54</v>
      </c>
      <c r="N86" s="11">
        <v>735</v>
      </c>
    </row>
    <row r="87" spans="1:14" x14ac:dyDescent="0.25">
      <c r="A87" s="10" t="s">
        <v>272</v>
      </c>
      <c r="B87" s="46" t="s">
        <v>185</v>
      </c>
      <c r="C87" s="53">
        <v>0.7104166666666667</v>
      </c>
      <c r="D87" s="46" t="str">
        <f>B87</f>
        <v>17.12.2015</v>
      </c>
      <c r="E87" s="53">
        <v>0.76250000000000007</v>
      </c>
      <c r="F87" s="53"/>
      <c r="G87" s="53"/>
      <c r="H87" s="53">
        <f t="shared" si="8"/>
        <v>5.208333333333337E-2</v>
      </c>
      <c r="I87" s="10" t="s">
        <v>36</v>
      </c>
      <c r="J87" s="13"/>
      <c r="K87" s="10" t="s">
        <v>6</v>
      </c>
      <c r="L87" s="13" t="s">
        <v>18</v>
      </c>
      <c r="M87" s="4"/>
      <c r="N87" s="11">
        <v>958</v>
      </c>
    </row>
    <row r="88" spans="1:14" ht="45" x14ac:dyDescent="0.25">
      <c r="A88" s="10" t="s">
        <v>273</v>
      </c>
      <c r="B88" s="46" t="s">
        <v>187</v>
      </c>
      <c r="C88" s="53">
        <v>0.25555555555555559</v>
      </c>
      <c r="D88" s="46" t="str">
        <f>B88</f>
        <v>25.12.2015</v>
      </c>
      <c r="E88" s="53">
        <v>0.29097222222222224</v>
      </c>
      <c r="F88" s="53"/>
      <c r="G88" s="53"/>
      <c r="H88" s="53">
        <f t="shared" si="8"/>
        <v>3.5416666666666652E-2</v>
      </c>
      <c r="I88" s="46" t="s">
        <v>188</v>
      </c>
      <c r="J88" s="13" t="s">
        <v>189</v>
      </c>
      <c r="K88" s="10" t="s">
        <v>6</v>
      </c>
      <c r="L88" s="13" t="s">
        <v>132</v>
      </c>
      <c r="M88" s="13" t="s">
        <v>54</v>
      </c>
      <c r="N88" s="11">
        <v>0</v>
      </c>
    </row>
    <row r="89" spans="1:14" ht="45" x14ac:dyDescent="0.25">
      <c r="A89" s="10" t="s">
        <v>274</v>
      </c>
      <c r="B89" s="46" t="s">
        <v>187</v>
      </c>
      <c r="C89" s="53">
        <v>0.32500000000000001</v>
      </c>
      <c r="D89" s="46" t="str">
        <f>B89</f>
        <v>25.12.2015</v>
      </c>
      <c r="E89" s="53">
        <v>0.38611111111111113</v>
      </c>
      <c r="F89" s="53"/>
      <c r="G89" s="53"/>
      <c r="H89" s="53">
        <f t="shared" si="8"/>
        <v>6.1111111111111116E-2</v>
      </c>
      <c r="I89" s="10" t="s">
        <v>190</v>
      </c>
      <c r="J89" s="43" t="s">
        <v>203</v>
      </c>
      <c r="K89" s="10" t="s">
        <v>6</v>
      </c>
      <c r="L89" s="13" t="s">
        <v>132</v>
      </c>
      <c r="M89" s="13" t="s">
        <v>54</v>
      </c>
      <c r="N89" s="11">
        <v>1000</v>
      </c>
    </row>
    <row r="90" spans="1:14" ht="45" x14ac:dyDescent="0.25">
      <c r="A90" s="10" t="s">
        <v>275</v>
      </c>
      <c r="B90" s="46" t="s">
        <v>187</v>
      </c>
      <c r="C90" s="53">
        <v>0.49444444444444446</v>
      </c>
      <c r="D90" s="46" t="s">
        <v>191</v>
      </c>
      <c r="E90" s="53">
        <v>0.48888888888888887</v>
      </c>
      <c r="F90" s="53"/>
      <c r="G90" s="53"/>
      <c r="H90" s="53">
        <f>24-(C90-E90)</f>
        <v>23.994444444444444</v>
      </c>
      <c r="I90" s="10" t="s">
        <v>89</v>
      </c>
      <c r="J90" s="40" t="s">
        <v>204</v>
      </c>
      <c r="K90" s="10" t="s">
        <v>6</v>
      </c>
      <c r="L90" s="13" t="s">
        <v>132</v>
      </c>
      <c r="M90" s="13" t="s">
        <v>54</v>
      </c>
      <c r="N90" s="11">
        <v>0</v>
      </c>
    </row>
    <row r="91" spans="1:14" ht="45" x14ac:dyDescent="0.25">
      <c r="A91" s="10" t="s">
        <v>276</v>
      </c>
      <c r="B91" s="46" t="s">
        <v>187</v>
      </c>
      <c r="C91" s="53">
        <v>0.90416666666666667</v>
      </c>
      <c r="D91" s="46" t="str">
        <f>B91</f>
        <v>25.12.2015</v>
      </c>
      <c r="E91" s="53">
        <v>0.9916666666666667</v>
      </c>
      <c r="F91" s="53"/>
      <c r="G91" s="53"/>
      <c r="H91" s="53">
        <f t="shared" si="8"/>
        <v>8.7500000000000022E-2</v>
      </c>
      <c r="I91" s="10" t="s">
        <v>45</v>
      </c>
      <c r="J91" s="13" t="s">
        <v>193</v>
      </c>
      <c r="K91" s="10" t="s">
        <v>6</v>
      </c>
      <c r="L91" s="13" t="s">
        <v>192</v>
      </c>
      <c r="M91" s="13" t="s">
        <v>54</v>
      </c>
      <c r="N91" s="11">
        <v>98</v>
      </c>
    </row>
    <row r="92" spans="1:14" ht="45" x14ac:dyDescent="0.25">
      <c r="A92" s="10" t="s">
        <v>277</v>
      </c>
      <c r="B92" s="46" t="s">
        <v>194</v>
      </c>
      <c r="C92" s="53">
        <v>3.888888888888889E-2</v>
      </c>
      <c r="D92" s="46" t="str">
        <f>B92</f>
        <v>28.12.2015</v>
      </c>
      <c r="E92" s="53">
        <v>0.88194444444444453</v>
      </c>
      <c r="F92" s="53"/>
      <c r="G92" s="53"/>
      <c r="H92" s="53">
        <f t="shared" ref="H92:H93" si="10">24-(C92-E92)</f>
        <v>24.843055555555555</v>
      </c>
      <c r="I92" s="10" t="s">
        <v>168</v>
      </c>
      <c r="J92" s="41" t="s">
        <v>195</v>
      </c>
      <c r="K92" s="10" t="s">
        <v>6</v>
      </c>
      <c r="L92" s="13" t="s">
        <v>132</v>
      </c>
      <c r="M92" s="13" t="s">
        <v>54</v>
      </c>
      <c r="N92" s="11">
        <v>0</v>
      </c>
    </row>
    <row r="93" spans="1:14" ht="45" x14ac:dyDescent="0.25">
      <c r="A93" s="10" t="s">
        <v>48</v>
      </c>
      <c r="B93" s="46" t="s">
        <v>194</v>
      </c>
      <c r="C93" s="53">
        <v>8.3333333333333329E-2</v>
      </c>
      <c r="D93" s="46" t="s">
        <v>194</v>
      </c>
      <c r="E93" s="53">
        <v>0.8979166666666667</v>
      </c>
      <c r="F93" s="53"/>
      <c r="G93" s="53"/>
      <c r="H93" s="53">
        <f t="shared" si="10"/>
        <v>24.814583333333335</v>
      </c>
      <c r="I93" s="10" t="s">
        <v>51</v>
      </c>
      <c r="J93" s="42" t="s">
        <v>278</v>
      </c>
      <c r="K93" s="10" t="s">
        <v>6</v>
      </c>
      <c r="L93" s="13" t="s">
        <v>132</v>
      </c>
      <c r="M93" s="13" t="s">
        <v>54</v>
      </c>
      <c r="N93" s="11">
        <v>0</v>
      </c>
    </row>
    <row r="94" spans="1:14" x14ac:dyDescent="0.25">
      <c r="A94" s="10" t="s">
        <v>49</v>
      </c>
      <c r="B94" s="10" t="s">
        <v>194</v>
      </c>
      <c r="C94" s="5">
        <v>0.25694444444444448</v>
      </c>
      <c r="D94" s="10" t="str">
        <f>B94</f>
        <v>28.12.2015</v>
      </c>
      <c r="E94" s="5">
        <v>0.71597222222222223</v>
      </c>
      <c r="F94" s="30"/>
      <c r="G94" s="30"/>
      <c r="H94" s="5">
        <f t="shared" si="8"/>
        <v>0.45902777777777776</v>
      </c>
      <c r="I94" s="10" t="s">
        <v>225</v>
      </c>
      <c r="J94" s="40"/>
      <c r="K94" s="10" t="s">
        <v>6</v>
      </c>
      <c r="L94" s="49" t="s">
        <v>18</v>
      </c>
      <c r="M94" s="13"/>
      <c r="N94" s="11">
        <v>0</v>
      </c>
    </row>
    <row r="95" spans="1:14" ht="74.25" customHeight="1" x14ac:dyDescent="0.25">
      <c r="A95" s="39" t="s">
        <v>50</v>
      </c>
      <c r="B95" s="39" t="s">
        <v>196</v>
      </c>
      <c r="C95" s="70">
        <v>0.14583333333333334</v>
      </c>
      <c r="D95" s="39" t="str">
        <f>B95</f>
        <v>29.12.2015</v>
      </c>
      <c r="E95" s="70">
        <v>0.15277777777777776</v>
      </c>
      <c r="F95" s="71"/>
      <c r="G95" s="71"/>
      <c r="H95" s="70">
        <f t="shared" si="8"/>
        <v>6.9444444444444198E-3</v>
      </c>
      <c r="I95" s="69" t="s">
        <v>232</v>
      </c>
      <c r="J95" s="39" t="s">
        <v>197</v>
      </c>
      <c r="K95" s="59" t="s">
        <v>11</v>
      </c>
      <c r="L95" s="63" t="s">
        <v>293</v>
      </c>
      <c r="M95" s="13"/>
      <c r="N95" s="73">
        <v>3581</v>
      </c>
    </row>
    <row r="99" spans="3:16" ht="18.75" x14ac:dyDescent="0.3">
      <c r="C99" s="15"/>
      <c r="D99" s="3"/>
      <c r="E99"/>
      <c r="F99" s="31"/>
      <c r="G99" s="31"/>
      <c r="H99" s="3"/>
      <c r="I99"/>
      <c r="J99" s="38"/>
    </row>
    <row r="102" spans="3:16" x14ac:dyDescent="0.25">
      <c r="P102" s="72"/>
    </row>
    <row r="103" spans="3:16" x14ac:dyDescent="0.25">
      <c r="P103" s="72"/>
    </row>
  </sheetData>
  <mergeCells count="1">
    <mergeCell ref="A3:N3"/>
  </mergeCells>
  <pageMargins left="0.23622047244094491" right="0.23622047244094491" top="0.35433070866141736" bottom="0.35433070866141736" header="0.31496062992125984" footer="0.31496062992125984"/>
  <pageSetup paperSize="9" scale="69" fitToHeight="5" orientation="landscape" r:id="rId1"/>
  <ignoredErrors>
    <ignoredError sqref="K11:K12 K13 K14:M16 I19:I59 B14:I16 B88:I91 A49:H51 A11:B12 K42:M42 K41 K34:M34 K33 M33 K32 M32 K31 M31 K30 M30 K28:M29 K27 M27 K58:M59 K56:L56 K57:L57 K79:M94 K77:L77 K78:L78 K95 M95 K25:M26 K24 K39:M40 K38 M38 B86:H87 B84 F84:H84 B85:C85 F85:H85 A94:I95 B92 F92:I92 F93:I93 A69:H69 B65:C65 F65:G65 C93 D92 K17:M23 B17:I18 I60:I87 B60:H64 K60:M76 B19:H39 B13 B52:H59 B66:H68 B72:H83 B70:H70 B71:H71 K45:M55 K44:L44 B41:H48 B40:D40 F40:H40 K36:M37 K35 M35 K43 M4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Статистика</vt:lpstr>
      <vt:lpstr>Статистика!Область_печати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Золотухин Александр Сергеевич</cp:lastModifiedBy>
  <cp:lastPrinted>2016-01-14T05:57:53Z</cp:lastPrinted>
  <dcterms:created xsi:type="dcterms:W3CDTF">2013-04-02T08:07:11Z</dcterms:created>
  <dcterms:modified xsi:type="dcterms:W3CDTF">2016-01-14T08:54:09Z</dcterms:modified>
</cp:coreProperties>
</file>